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48" i="21"/>
  <c r="A14" i="19"/>
  <c r="A15" i="21"/>
  <c r="A49" i="25"/>
  <c r="A13" i="25"/>
  <c r="A120" i="19" l="1"/>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F156" i="28" l="1"/>
  <c r="J156" i="28"/>
  <c r="N156" i="28"/>
  <c r="R156" i="28"/>
  <c r="V156" i="28"/>
  <c r="D156" i="28"/>
  <c r="H156" i="28"/>
  <c r="L156" i="28"/>
  <c r="P156" i="28"/>
  <c r="T156" i="28"/>
  <c r="X156" i="28"/>
  <c r="C156" i="28"/>
  <c r="K156" i="28"/>
  <c r="S156" i="28"/>
  <c r="E156" i="28"/>
  <c r="M156" i="28"/>
  <c r="U156" i="28"/>
  <c r="G156" i="28"/>
  <c r="O156" i="28"/>
  <c r="W156" i="28"/>
  <c r="B156" i="28"/>
  <c r="I156" i="28"/>
  <c r="Q156" i="28"/>
  <c r="Y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157" i="28" l="1"/>
  <c r="G157" i="28"/>
  <c r="K157" i="28"/>
  <c r="O157" i="28"/>
  <c r="S157" i="28"/>
  <c r="W157" i="28"/>
  <c r="E157" i="28"/>
  <c r="I157" i="28"/>
  <c r="M157" i="28"/>
  <c r="Q157" i="28"/>
  <c r="U157" i="28"/>
  <c r="Y157" i="28"/>
  <c r="D157" i="28"/>
  <c r="L157" i="28"/>
  <c r="T157" i="28"/>
  <c r="B157" i="28"/>
  <c r="F157" i="28"/>
  <c r="N157" i="28"/>
  <c r="V157" i="28"/>
  <c r="H157" i="28"/>
  <c r="P157" i="28"/>
  <c r="X157" i="28"/>
  <c r="J157" i="28"/>
  <c r="R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C156" i="21"/>
  <c r="G156" i="21"/>
  <c r="K156" i="21"/>
  <c r="O156" i="21"/>
  <c r="S156" i="21"/>
  <c r="W156" i="21"/>
  <c r="E156" i="21"/>
  <c r="I156" i="21"/>
  <c r="M156" i="21"/>
  <c r="Q156" i="21"/>
  <c r="U156" i="21"/>
  <c r="Y156" i="21"/>
  <c r="D156" i="21"/>
  <c r="L156" i="21"/>
  <c r="T156" i="21"/>
  <c r="H156" i="21"/>
  <c r="P156" i="21"/>
  <c r="X156" i="21"/>
  <c r="F156" i="21"/>
  <c r="V156" i="21"/>
  <c r="N156" i="21"/>
  <c r="J156" i="21"/>
  <c r="B156" i="21"/>
  <c r="R156" i="21"/>
  <c r="D158" i="28"/>
  <c r="H158" i="28"/>
  <c r="L158" i="28"/>
  <c r="P158" i="28"/>
  <c r="T158" i="28"/>
  <c r="X158" i="28"/>
  <c r="F158" i="28"/>
  <c r="J158" i="28"/>
  <c r="N158" i="28"/>
  <c r="R158" i="28"/>
  <c r="V158" i="28"/>
  <c r="E158" i="28"/>
  <c r="M158" i="28"/>
  <c r="U158" i="28"/>
  <c r="G158" i="28"/>
  <c r="O158" i="28"/>
  <c r="W158" i="28"/>
  <c r="B158" i="28"/>
  <c r="I158" i="28"/>
  <c r="Q158" i="28"/>
  <c r="Y158" i="28"/>
  <c r="C158" i="28"/>
  <c r="K158" i="28"/>
  <c r="S158" i="28"/>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57" i="21" l="1"/>
  <c r="H157" i="21"/>
  <c r="L157" i="21"/>
  <c r="P157" i="21"/>
  <c r="T157" i="21"/>
  <c r="X157" i="21"/>
  <c r="F157" i="21"/>
  <c r="J157" i="21"/>
  <c r="N157" i="21"/>
  <c r="R157" i="21"/>
  <c r="V157" i="21"/>
  <c r="E157" i="21"/>
  <c r="M157" i="21"/>
  <c r="U157" i="21"/>
  <c r="I157" i="21"/>
  <c r="Q157" i="21"/>
  <c r="Y157" i="21"/>
  <c r="O157" i="21"/>
  <c r="G157" i="21"/>
  <c r="W157" i="21"/>
  <c r="S157" i="21"/>
  <c r="C157" i="21"/>
  <c r="B157" i="21"/>
  <c r="K157" i="21"/>
  <c r="E159" i="28"/>
  <c r="I159" i="28"/>
  <c r="M159" i="28"/>
  <c r="Q159" i="28"/>
  <c r="U159" i="28"/>
  <c r="Y159" i="28"/>
  <c r="C159" i="28"/>
  <c r="G159" i="28"/>
  <c r="K159" i="28"/>
  <c r="O159" i="28"/>
  <c r="S159" i="28"/>
  <c r="W159" i="28"/>
  <c r="F159" i="28"/>
  <c r="N159" i="28"/>
  <c r="V159" i="28"/>
  <c r="H159" i="28"/>
  <c r="P159" i="28"/>
  <c r="X159" i="28"/>
  <c r="J159" i="28"/>
  <c r="R159" i="28"/>
  <c r="B159" i="28"/>
  <c r="D159" i="28"/>
  <c r="L159" i="28"/>
  <c r="T159" i="28"/>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E158" i="21" l="1"/>
  <c r="I158" i="21"/>
  <c r="M158" i="21"/>
  <c r="Q158" i="21"/>
  <c r="U158" i="21"/>
  <c r="Y158" i="21"/>
  <c r="C158" i="21"/>
  <c r="G158" i="21"/>
  <c r="K158" i="21"/>
  <c r="O158" i="21"/>
  <c r="S158" i="21"/>
  <c r="W158" i="21"/>
  <c r="F158" i="21"/>
  <c r="N158" i="21"/>
  <c r="V158" i="21"/>
  <c r="J158" i="21"/>
  <c r="R158" i="21"/>
  <c r="H158" i="21"/>
  <c r="X158" i="21"/>
  <c r="B158" i="21"/>
  <c r="P158" i="21"/>
  <c r="L158" i="21"/>
  <c r="D158" i="21"/>
  <c r="T158" i="21"/>
  <c r="F160" i="28"/>
  <c r="J160" i="28"/>
  <c r="N160" i="28"/>
  <c r="R160" i="28"/>
  <c r="V160" i="28"/>
  <c r="D160" i="28"/>
  <c r="H160" i="28"/>
  <c r="L160" i="28"/>
  <c r="P160" i="28"/>
  <c r="T160" i="28"/>
  <c r="X160" i="28"/>
  <c r="G160" i="28"/>
  <c r="O160" i="28"/>
  <c r="W160" i="28"/>
  <c r="I160" i="28"/>
  <c r="Q160" i="28"/>
  <c r="Y160" i="28"/>
  <c r="C160" i="28"/>
  <c r="K160" i="28"/>
  <c r="S160" i="28"/>
  <c r="E160" i="28"/>
  <c r="M160" i="28"/>
  <c r="U160" i="28"/>
  <c r="B160" i="28"/>
  <c r="F297" i="28"/>
  <c r="J297" i="28"/>
  <c r="N297" i="28"/>
  <c r="R297" i="28"/>
  <c r="V297" i="28"/>
  <c r="B297" i="28"/>
  <c r="D297" i="28"/>
  <c r="H297" i="28"/>
  <c r="L297" i="28"/>
  <c r="P297" i="28"/>
  <c r="T297" i="28"/>
  <c r="X297" i="28"/>
  <c r="C297" i="28"/>
  <c r="K297" i="28"/>
  <c r="S297" i="28"/>
  <c r="E297" i="28"/>
  <c r="M297" i="28"/>
  <c r="U297" i="28"/>
  <c r="G297" i="28"/>
  <c r="O297" i="28"/>
  <c r="W297" i="28"/>
  <c r="I297" i="28"/>
  <c r="Q297" i="28"/>
  <c r="Y297"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298" i="28" l="1"/>
  <c r="G298" i="28"/>
  <c r="K298" i="28"/>
  <c r="O298" i="28"/>
  <c r="S298" i="28"/>
  <c r="W298" i="28"/>
  <c r="E298" i="28"/>
  <c r="I298" i="28"/>
  <c r="M298" i="28"/>
  <c r="Q298" i="28"/>
  <c r="U298" i="28"/>
  <c r="Y298" i="28"/>
  <c r="B298" i="28"/>
  <c r="D298" i="28"/>
  <c r="L298" i="28"/>
  <c r="T298" i="28"/>
  <c r="F298" i="28"/>
  <c r="N298" i="28"/>
  <c r="V298" i="28"/>
  <c r="H298" i="28"/>
  <c r="P298" i="28"/>
  <c r="X298" i="28"/>
  <c r="J298" i="28"/>
  <c r="R298" i="28"/>
  <c r="C161" i="28"/>
  <c r="G161" i="28"/>
  <c r="K161" i="28"/>
  <c r="O161" i="28"/>
  <c r="S161" i="28"/>
  <c r="W161" i="28"/>
  <c r="E161" i="28"/>
  <c r="I161" i="28"/>
  <c r="M161" i="28"/>
  <c r="Q161" i="28"/>
  <c r="U161" i="28"/>
  <c r="Y161" i="28"/>
  <c r="H161" i="28"/>
  <c r="P161" i="28"/>
  <c r="X161" i="28"/>
  <c r="B161" i="28"/>
  <c r="J161" i="28"/>
  <c r="R161" i="28"/>
  <c r="D161" i="28"/>
  <c r="L161" i="28"/>
  <c r="T161" i="28"/>
  <c r="F161" i="28"/>
  <c r="N161" i="28"/>
  <c r="V161" i="28"/>
  <c r="F159" i="21"/>
  <c r="J159" i="21"/>
  <c r="N159" i="21"/>
  <c r="R159" i="21"/>
  <c r="V159" i="21"/>
  <c r="D159" i="21"/>
  <c r="H159" i="21"/>
  <c r="L159" i="21"/>
  <c r="P159" i="21"/>
  <c r="T159" i="21"/>
  <c r="X159" i="21"/>
  <c r="G159" i="21"/>
  <c r="O159" i="21"/>
  <c r="W159" i="21"/>
  <c r="C159" i="21"/>
  <c r="K159" i="21"/>
  <c r="S159" i="21"/>
  <c r="Q159" i="21"/>
  <c r="I159" i="21"/>
  <c r="Y159" i="21"/>
  <c r="E159" i="21"/>
  <c r="U159" i="21"/>
  <c r="B159" i="21"/>
  <c r="M159" i="21"/>
  <c r="E297" i="21"/>
  <c r="I297" i="21"/>
  <c r="M297" i="21"/>
  <c r="Q297" i="21"/>
  <c r="U297" i="21"/>
  <c r="Y297" i="21"/>
  <c r="C297" i="21"/>
  <c r="G297" i="21"/>
  <c r="K297" i="21"/>
  <c r="O297" i="21"/>
  <c r="S297" i="21"/>
  <c r="W297" i="21"/>
  <c r="J297" i="21"/>
  <c r="R297" i="21"/>
  <c r="F297" i="21"/>
  <c r="N297" i="21"/>
  <c r="V297" i="21"/>
  <c r="D297" i="21"/>
  <c r="T297" i="21"/>
  <c r="B297" i="21"/>
  <c r="L297" i="21"/>
  <c r="X297" i="21"/>
  <c r="H297" i="21"/>
  <c r="P297" i="21"/>
  <c r="D262" i="2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60" i="21" l="1"/>
  <c r="G160" i="21"/>
  <c r="K160" i="21"/>
  <c r="O160" i="21"/>
  <c r="S160" i="21"/>
  <c r="W160" i="21"/>
  <c r="E160" i="21"/>
  <c r="I160" i="21"/>
  <c r="M160" i="21"/>
  <c r="Q160" i="21"/>
  <c r="U160" i="21"/>
  <c r="Y160" i="21"/>
  <c r="H160" i="21"/>
  <c r="P160" i="21"/>
  <c r="X160" i="21"/>
  <c r="D160" i="21"/>
  <c r="L160" i="21"/>
  <c r="T160" i="21"/>
  <c r="J160" i="21"/>
  <c r="R160" i="21"/>
  <c r="B160" i="21"/>
  <c r="N160" i="21"/>
  <c r="V160" i="21"/>
  <c r="F160" i="21"/>
  <c r="D162" i="28"/>
  <c r="H162" i="28"/>
  <c r="L162" i="28"/>
  <c r="P162" i="28"/>
  <c r="F162" i="28"/>
  <c r="J162" i="28"/>
  <c r="N162" i="28"/>
  <c r="R162" i="28"/>
  <c r="I162" i="28"/>
  <c r="Q162" i="28"/>
  <c r="V162" i="28"/>
  <c r="C162" i="28"/>
  <c r="K162" i="28"/>
  <c r="S162" i="28"/>
  <c r="W162" i="28"/>
  <c r="B162" i="28"/>
  <c r="E162" i="28"/>
  <c r="M162" i="28"/>
  <c r="T162" i="28"/>
  <c r="X162" i="28"/>
  <c r="G162" i="28"/>
  <c r="O162" i="28"/>
  <c r="U162" i="28"/>
  <c r="Y162" i="28"/>
  <c r="D299" i="28"/>
  <c r="H299" i="28"/>
  <c r="L299" i="28"/>
  <c r="P299" i="28"/>
  <c r="T299" i="28"/>
  <c r="X299" i="28"/>
  <c r="F299" i="28"/>
  <c r="J299" i="28"/>
  <c r="N299" i="28"/>
  <c r="R299" i="28"/>
  <c r="V299" i="28"/>
  <c r="E299" i="28"/>
  <c r="M299" i="28"/>
  <c r="U299" i="28"/>
  <c r="G299" i="28"/>
  <c r="O299" i="28"/>
  <c r="W299" i="28"/>
  <c r="B299" i="28"/>
  <c r="I299" i="28"/>
  <c r="Q299" i="28"/>
  <c r="Y299" i="28"/>
  <c r="C299" i="28"/>
  <c r="K299" i="28"/>
  <c r="S299" i="28"/>
  <c r="F298" i="21"/>
  <c r="J298" i="21"/>
  <c r="N298" i="21"/>
  <c r="R298" i="21"/>
  <c r="V298" i="21"/>
  <c r="D298" i="21"/>
  <c r="H298" i="21"/>
  <c r="L298" i="21"/>
  <c r="P298" i="21"/>
  <c r="T298" i="21"/>
  <c r="X298" i="21"/>
  <c r="C298" i="21"/>
  <c r="K298" i="21"/>
  <c r="S298" i="21"/>
  <c r="G298" i="21"/>
  <c r="O298" i="21"/>
  <c r="W298" i="21"/>
  <c r="M298" i="21"/>
  <c r="E298" i="21"/>
  <c r="U298" i="21"/>
  <c r="B298" i="21"/>
  <c r="I298" i="21"/>
  <c r="Q298" i="21"/>
  <c r="Y298" i="21"/>
  <c r="D229" i="2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161" i="21" l="1"/>
  <c r="H161" i="21"/>
  <c r="L161" i="21"/>
  <c r="P161" i="21"/>
  <c r="T161" i="21"/>
  <c r="X161" i="21"/>
  <c r="F161" i="21"/>
  <c r="J161" i="21"/>
  <c r="N161" i="21"/>
  <c r="R161" i="21"/>
  <c r="V161" i="21"/>
  <c r="I161" i="21"/>
  <c r="Q161" i="21"/>
  <c r="Y161" i="21"/>
  <c r="E161" i="21"/>
  <c r="M161" i="21"/>
  <c r="U161" i="21"/>
  <c r="C161" i="21"/>
  <c r="S161" i="21"/>
  <c r="K161" i="21"/>
  <c r="W161" i="21"/>
  <c r="G161" i="21"/>
  <c r="B161" i="21"/>
  <c r="O161" i="21"/>
  <c r="C163" i="28"/>
  <c r="G163" i="28"/>
  <c r="K163" i="28"/>
  <c r="O163" i="28"/>
  <c r="S163" i="28"/>
  <c r="W163" i="28"/>
  <c r="D163" i="28"/>
  <c r="H163" i="28"/>
  <c r="L163" i="28"/>
  <c r="P163" i="28"/>
  <c r="T163" i="28"/>
  <c r="X163" i="28"/>
  <c r="E163" i="28"/>
  <c r="I163" i="28"/>
  <c r="M163" i="28"/>
  <c r="Q163" i="28"/>
  <c r="U163" i="28"/>
  <c r="Y163" i="28"/>
  <c r="B163" i="28"/>
  <c r="F163" i="28"/>
  <c r="J163" i="28"/>
  <c r="N163" i="28"/>
  <c r="R163" i="28"/>
  <c r="V163" i="28"/>
  <c r="E300" i="28"/>
  <c r="I300" i="28"/>
  <c r="M300" i="28"/>
  <c r="Q300" i="28"/>
  <c r="U300" i="28"/>
  <c r="Y300" i="28"/>
  <c r="B300" i="28"/>
  <c r="C300" i="28"/>
  <c r="G300" i="28"/>
  <c r="K300" i="28"/>
  <c r="O300" i="28"/>
  <c r="S300" i="28"/>
  <c r="W300" i="28"/>
  <c r="F300" i="28"/>
  <c r="N300" i="28"/>
  <c r="V300" i="28"/>
  <c r="H300" i="28"/>
  <c r="P300" i="28"/>
  <c r="X300" i="28"/>
  <c r="J300" i="28"/>
  <c r="R300" i="28"/>
  <c r="D300" i="28"/>
  <c r="L300" i="28"/>
  <c r="T300" i="28"/>
  <c r="C299" i="21"/>
  <c r="G299" i="21"/>
  <c r="K299" i="21"/>
  <c r="O299" i="21"/>
  <c r="S299" i="21"/>
  <c r="W299" i="21"/>
  <c r="E299" i="21"/>
  <c r="I299" i="21"/>
  <c r="M299" i="21"/>
  <c r="Q299" i="21"/>
  <c r="U299" i="21"/>
  <c r="Y299" i="21"/>
  <c r="D299" i="21"/>
  <c r="L299" i="21"/>
  <c r="T299" i="21"/>
  <c r="H299" i="21"/>
  <c r="P299" i="21"/>
  <c r="X299" i="21"/>
  <c r="F299" i="21"/>
  <c r="V299" i="21"/>
  <c r="N299" i="21"/>
  <c r="J299" i="21"/>
  <c r="R299" i="21"/>
  <c r="B299" i="21"/>
  <c r="F264" i="2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162" i="21" l="1"/>
  <c r="I162" i="21"/>
  <c r="M162" i="21"/>
  <c r="Q162" i="21"/>
  <c r="U162" i="21"/>
  <c r="Y162" i="21"/>
  <c r="C162" i="21"/>
  <c r="G162" i="21"/>
  <c r="K162" i="21"/>
  <c r="O162" i="21"/>
  <c r="S162" i="21"/>
  <c r="W162" i="21"/>
  <c r="J162" i="21"/>
  <c r="R162" i="21"/>
  <c r="F162" i="21"/>
  <c r="N162" i="21"/>
  <c r="V162" i="21"/>
  <c r="L162" i="21"/>
  <c r="B162" i="21"/>
  <c r="D162" i="21"/>
  <c r="T162" i="21"/>
  <c r="P162" i="21"/>
  <c r="H162" i="21"/>
  <c r="X162" i="21"/>
  <c r="F301" i="28"/>
  <c r="J301" i="28"/>
  <c r="N301" i="28"/>
  <c r="R301" i="28"/>
  <c r="V301" i="28"/>
  <c r="D301" i="28"/>
  <c r="H301" i="28"/>
  <c r="L301" i="28"/>
  <c r="P301" i="28"/>
  <c r="T301" i="28"/>
  <c r="X301" i="28"/>
  <c r="G301" i="28"/>
  <c r="O301" i="28"/>
  <c r="W301" i="28"/>
  <c r="I301" i="28"/>
  <c r="Q301" i="28"/>
  <c r="Y301" i="28"/>
  <c r="C301" i="28"/>
  <c r="K301" i="28"/>
  <c r="S301" i="28"/>
  <c r="B301" i="28"/>
  <c r="E301" i="28"/>
  <c r="M301" i="28"/>
  <c r="U301" i="28"/>
  <c r="D164" i="28"/>
  <c r="H164" i="28"/>
  <c r="L164" i="28"/>
  <c r="P164" i="28"/>
  <c r="T164" i="28"/>
  <c r="X164" i="28"/>
  <c r="E164" i="28"/>
  <c r="I164" i="28"/>
  <c r="M164" i="28"/>
  <c r="Q164" i="28"/>
  <c r="U164" i="28"/>
  <c r="Y164" i="28"/>
  <c r="F164" i="28"/>
  <c r="J164" i="28"/>
  <c r="N164" i="28"/>
  <c r="R164" i="28"/>
  <c r="V164" i="28"/>
  <c r="C164" i="28"/>
  <c r="G164" i="28"/>
  <c r="K164" i="28"/>
  <c r="O164" i="28"/>
  <c r="S164" i="28"/>
  <c r="W164" i="28"/>
  <c r="B164" i="28"/>
  <c r="D300" i="21"/>
  <c r="H300" i="21"/>
  <c r="L300" i="21"/>
  <c r="P300" i="21"/>
  <c r="T300" i="21"/>
  <c r="X300" i="21"/>
  <c r="F300" i="21"/>
  <c r="J300" i="21"/>
  <c r="N300" i="21"/>
  <c r="R300" i="21"/>
  <c r="V300" i="21"/>
  <c r="E300" i="21"/>
  <c r="M300" i="21"/>
  <c r="U300" i="21"/>
  <c r="I300" i="21"/>
  <c r="Q300" i="21"/>
  <c r="Y300" i="21"/>
  <c r="O300" i="21"/>
  <c r="B300" i="21"/>
  <c r="G300" i="21"/>
  <c r="W300" i="21"/>
  <c r="S300" i="21"/>
  <c r="C300" i="21"/>
  <c r="K300"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A301"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F163" i="21" l="1"/>
  <c r="J163" i="21"/>
  <c r="N163" i="21"/>
  <c r="R163" i="21"/>
  <c r="V163" i="21"/>
  <c r="D163" i="21"/>
  <c r="H163" i="21"/>
  <c r="L163" i="21"/>
  <c r="P163" i="21"/>
  <c r="T163" i="21"/>
  <c r="X163" i="21"/>
  <c r="C163" i="21"/>
  <c r="K163" i="21"/>
  <c r="S163" i="21"/>
  <c r="G163" i="21"/>
  <c r="O163" i="21"/>
  <c r="W163" i="21"/>
  <c r="E163" i="21"/>
  <c r="U163" i="21"/>
  <c r="M163" i="21"/>
  <c r="I163" i="21"/>
  <c r="B163" i="21"/>
  <c r="Y163" i="21"/>
  <c r="Q163" i="21"/>
  <c r="E165" i="28"/>
  <c r="I165" i="28"/>
  <c r="M165" i="28"/>
  <c r="Q165" i="28"/>
  <c r="U165" i="28"/>
  <c r="Y165" i="28"/>
  <c r="B165" i="28"/>
  <c r="F165" i="28"/>
  <c r="J165" i="28"/>
  <c r="N165" i="28"/>
  <c r="R165" i="28"/>
  <c r="V165" i="28"/>
  <c r="C165" i="28"/>
  <c r="G165" i="28"/>
  <c r="K165" i="28"/>
  <c r="O165" i="28"/>
  <c r="S165" i="28"/>
  <c r="W165" i="28"/>
  <c r="D165" i="28"/>
  <c r="H165" i="28"/>
  <c r="L165" i="28"/>
  <c r="P165" i="28"/>
  <c r="T165" i="28"/>
  <c r="X165" i="28"/>
  <c r="C302" i="28"/>
  <c r="G302" i="28"/>
  <c r="K302" i="28"/>
  <c r="O302" i="28"/>
  <c r="S302" i="28"/>
  <c r="W302" i="28"/>
  <c r="E302" i="28"/>
  <c r="I302" i="28"/>
  <c r="M302" i="28"/>
  <c r="Q302" i="28"/>
  <c r="U302" i="28"/>
  <c r="Y302" i="28"/>
  <c r="B302" i="28"/>
  <c r="H302" i="28"/>
  <c r="P302" i="28"/>
  <c r="X302" i="28"/>
  <c r="J302" i="28"/>
  <c r="R302" i="28"/>
  <c r="D302" i="28"/>
  <c r="L302" i="28"/>
  <c r="T302" i="28"/>
  <c r="F302" i="28"/>
  <c r="N302" i="28"/>
  <c r="V302" i="28"/>
  <c r="E301" i="21"/>
  <c r="I301" i="21"/>
  <c r="M301" i="21"/>
  <c r="Q301" i="21"/>
  <c r="U301" i="21"/>
  <c r="Y301" i="21"/>
  <c r="C301" i="21"/>
  <c r="G301" i="21"/>
  <c r="K301" i="21"/>
  <c r="O301" i="21"/>
  <c r="S301" i="21"/>
  <c r="W301" i="21"/>
  <c r="F301" i="21"/>
  <c r="N301" i="21"/>
  <c r="V301" i="21"/>
  <c r="J301" i="21"/>
  <c r="R301" i="21"/>
  <c r="H301" i="21"/>
  <c r="X301" i="21"/>
  <c r="P301" i="21"/>
  <c r="D301" i="21"/>
  <c r="L301" i="21"/>
  <c r="B301" i="21"/>
  <c r="T301" i="21"/>
  <c r="D266" i="2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164" i="21" l="1"/>
  <c r="G164" i="21"/>
  <c r="K164" i="21"/>
  <c r="O164" i="21"/>
  <c r="S164" i="21"/>
  <c r="W164" i="21"/>
  <c r="E164" i="21"/>
  <c r="I164" i="21"/>
  <c r="M164" i="21"/>
  <c r="Q164" i="21"/>
  <c r="U164" i="21"/>
  <c r="Y164" i="21"/>
  <c r="D164" i="21"/>
  <c r="L164" i="21"/>
  <c r="T164" i="21"/>
  <c r="H164" i="21"/>
  <c r="P164" i="21"/>
  <c r="X164" i="21"/>
  <c r="N164" i="21"/>
  <c r="F164" i="21"/>
  <c r="V164" i="21"/>
  <c r="B164" i="21"/>
  <c r="R164" i="21"/>
  <c r="J164" i="21"/>
  <c r="F166" i="28"/>
  <c r="J166" i="28"/>
  <c r="N166" i="28"/>
  <c r="R166" i="28"/>
  <c r="V166" i="28"/>
  <c r="C166" i="28"/>
  <c r="G166" i="28"/>
  <c r="K166" i="28"/>
  <c r="O166" i="28"/>
  <c r="S166" i="28"/>
  <c r="W166" i="28"/>
  <c r="B166" i="28"/>
  <c r="D166" i="28"/>
  <c r="H166" i="28"/>
  <c r="L166" i="28"/>
  <c r="P166" i="28"/>
  <c r="T166" i="28"/>
  <c r="X166" i="28"/>
  <c r="E166" i="28"/>
  <c r="I166" i="28"/>
  <c r="M166" i="28"/>
  <c r="Q166" i="28"/>
  <c r="U166" i="28"/>
  <c r="Y166" i="28"/>
  <c r="D303" i="28"/>
  <c r="H303" i="28"/>
  <c r="L303" i="28"/>
  <c r="P303" i="28"/>
  <c r="T303" i="28"/>
  <c r="X303" i="28"/>
  <c r="F303" i="28"/>
  <c r="J303" i="28"/>
  <c r="N303" i="28"/>
  <c r="R303" i="28"/>
  <c r="V303" i="28"/>
  <c r="I303" i="28"/>
  <c r="Q303" i="28"/>
  <c r="Y303" i="28"/>
  <c r="C303" i="28"/>
  <c r="K303" i="28"/>
  <c r="S303" i="28"/>
  <c r="E303" i="28"/>
  <c r="M303" i="28"/>
  <c r="U303" i="28"/>
  <c r="G303" i="28"/>
  <c r="O303" i="28"/>
  <c r="W303" i="28"/>
  <c r="B303" i="28"/>
  <c r="F302" i="21"/>
  <c r="J302" i="21"/>
  <c r="N302" i="21"/>
  <c r="R302" i="21"/>
  <c r="V302" i="21"/>
  <c r="D302" i="21"/>
  <c r="H302" i="21"/>
  <c r="L302" i="21"/>
  <c r="P302" i="21"/>
  <c r="T302" i="21"/>
  <c r="X302" i="21"/>
  <c r="G302" i="21"/>
  <c r="O302" i="21"/>
  <c r="W302" i="21"/>
  <c r="C302" i="21"/>
  <c r="K302" i="21"/>
  <c r="S302" i="21"/>
  <c r="Q302" i="21"/>
  <c r="I302" i="21"/>
  <c r="Y302" i="21"/>
  <c r="B302" i="21"/>
  <c r="E302" i="21"/>
  <c r="M302" i="21"/>
  <c r="U302" i="21"/>
  <c r="E370" i="2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165" i="21" l="1"/>
  <c r="H165" i="21"/>
  <c r="L165" i="21"/>
  <c r="P165" i="21"/>
  <c r="T165" i="21"/>
  <c r="X165" i="21"/>
  <c r="F165" i="21"/>
  <c r="J165" i="21"/>
  <c r="N165" i="21"/>
  <c r="R165" i="21"/>
  <c r="V165" i="21"/>
  <c r="E165" i="21"/>
  <c r="M165" i="21"/>
  <c r="U165" i="21"/>
  <c r="I165" i="21"/>
  <c r="Q165" i="21"/>
  <c r="Y165" i="21"/>
  <c r="G165" i="21"/>
  <c r="W165" i="21"/>
  <c r="O165" i="21"/>
  <c r="K165" i="21"/>
  <c r="C165" i="21"/>
  <c r="B165" i="21"/>
  <c r="S165" i="21"/>
  <c r="E304" i="28"/>
  <c r="I304" i="28"/>
  <c r="M304" i="28"/>
  <c r="Q304" i="28"/>
  <c r="U304" i="28"/>
  <c r="Y304" i="28"/>
  <c r="B304" i="28"/>
  <c r="C304" i="28"/>
  <c r="G304" i="28"/>
  <c r="K304" i="28"/>
  <c r="O304" i="28"/>
  <c r="S304" i="28"/>
  <c r="W304" i="28"/>
  <c r="J304" i="28"/>
  <c r="R304" i="28"/>
  <c r="D304" i="28"/>
  <c r="L304" i="28"/>
  <c r="T304" i="28"/>
  <c r="F304" i="28"/>
  <c r="N304" i="28"/>
  <c r="V304" i="28"/>
  <c r="H304" i="28"/>
  <c r="P304" i="28"/>
  <c r="X304" i="28"/>
  <c r="C167" i="28"/>
  <c r="G167" i="28"/>
  <c r="K167" i="28"/>
  <c r="O167" i="28"/>
  <c r="S167" i="28"/>
  <c r="W167" i="28"/>
  <c r="D167" i="28"/>
  <c r="H167" i="28"/>
  <c r="L167" i="28"/>
  <c r="P167" i="28"/>
  <c r="T167" i="28"/>
  <c r="X167" i="28"/>
  <c r="E167" i="28"/>
  <c r="I167" i="28"/>
  <c r="M167" i="28"/>
  <c r="Q167" i="28"/>
  <c r="U167" i="28"/>
  <c r="Y167" i="28"/>
  <c r="B167" i="28"/>
  <c r="F167" i="28"/>
  <c r="J167" i="28"/>
  <c r="N167" i="28"/>
  <c r="R167" i="28"/>
  <c r="V167" i="28"/>
  <c r="C303" i="21"/>
  <c r="G303" i="21"/>
  <c r="K303" i="21"/>
  <c r="O303" i="21"/>
  <c r="S303" i="21"/>
  <c r="W303" i="21"/>
  <c r="E303" i="21"/>
  <c r="I303" i="21"/>
  <c r="M303" i="21"/>
  <c r="Q303" i="21"/>
  <c r="U303" i="21"/>
  <c r="Y303" i="21"/>
  <c r="H303" i="21"/>
  <c r="P303" i="21"/>
  <c r="X303" i="21"/>
  <c r="D303" i="21"/>
  <c r="L303" i="21"/>
  <c r="T303" i="21"/>
  <c r="J303" i="21"/>
  <c r="R303" i="21"/>
  <c r="N303" i="21"/>
  <c r="V303" i="21"/>
  <c r="F303" i="21"/>
  <c r="B303" i="21"/>
  <c r="F268" i="2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166" i="21" l="1"/>
  <c r="I166" i="21"/>
  <c r="M166" i="21"/>
  <c r="Q166" i="21"/>
  <c r="U166" i="21"/>
  <c r="Y166" i="21"/>
  <c r="C166" i="21"/>
  <c r="G166" i="21"/>
  <c r="K166" i="21"/>
  <c r="O166" i="21"/>
  <c r="S166" i="21"/>
  <c r="W166" i="21"/>
  <c r="F166" i="21"/>
  <c r="N166" i="21"/>
  <c r="V166" i="21"/>
  <c r="J166" i="21"/>
  <c r="R166" i="21"/>
  <c r="P166" i="21"/>
  <c r="B166" i="21"/>
  <c r="H166" i="21"/>
  <c r="X166" i="21"/>
  <c r="D166" i="21"/>
  <c r="T166" i="21"/>
  <c r="L166" i="21"/>
  <c r="D168" i="28"/>
  <c r="H168" i="28"/>
  <c r="L168" i="28"/>
  <c r="P168" i="28"/>
  <c r="T168" i="28"/>
  <c r="X168" i="28"/>
  <c r="E168" i="28"/>
  <c r="I168" i="28"/>
  <c r="M168" i="28"/>
  <c r="Q168" i="28"/>
  <c r="U168" i="28"/>
  <c r="Y168" i="28"/>
  <c r="F168" i="28"/>
  <c r="J168" i="28"/>
  <c r="N168" i="28"/>
  <c r="R168" i="28"/>
  <c r="V168" i="28"/>
  <c r="C168" i="28"/>
  <c r="G168" i="28"/>
  <c r="K168" i="28"/>
  <c r="O168" i="28"/>
  <c r="S168" i="28"/>
  <c r="W168" i="28"/>
  <c r="B168" i="28"/>
  <c r="F305" i="28"/>
  <c r="J305" i="28"/>
  <c r="N305" i="28"/>
  <c r="R305" i="28"/>
  <c r="V305" i="28"/>
  <c r="D305" i="28"/>
  <c r="H305" i="28"/>
  <c r="L305" i="28"/>
  <c r="P305" i="28"/>
  <c r="T305" i="28"/>
  <c r="X305" i="28"/>
  <c r="C305" i="28"/>
  <c r="K305" i="28"/>
  <c r="S305" i="28"/>
  <c r="B305" i="28"/>
  <c r="E305" i="28"/>
  <c r="M305" i="28"/>
  <c r="U305" i="28"/>
  <c r="G305" i="28"/>
  <c r="O305" i="28"/>
  <c r="W305" i="28"/>
  <c r="I305" i="28"/>
  <c r="Q305" i="28"/>
  <c r="Y305" i="28"/>
  <c r="D304" i="21"/>
  <c r="H304" i="21"/>
  <c r="L304" i="21"/>
  <c r="P304" i="21"/>
  <c r="T304" i="21"/>
  <c r="X304" i="21"/>
  <c r="F304" i="21"/>
  <c r="J304" i="21"/>
  <c r="N304" i="21"/>
  <c r="R304" i="21"/>
  <c r="V304" i="21"/>
  <c r="I304" i="21"/>
  <c r="Q304" i="21"/>
  <c r="Y304" i="21"/>
  <c r="E304" i="21"/>
  <c r="M304" i="21"/>
  <c r="U304" i="21"/>
  <c r="C304" i="21"/>
  <c r="S304" i="21"/>
  <c r="B304" i="21"/>
  <c r="K304" i="21"/>
  <c r="W304" i="21"/>
  <c r="G304" i="21"/>
  <c r="O304" i="21"/>
  <c r="E235" i="2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A305"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167" i="21" l="1"/>
  <c r="J167" i="21"/>
  <c r="N167" i="21"/>
  <c r="R167" i="21"/>
  <c r="V167" i="21"/>
  <c r="D167" i="21"/>
  <c r="H167" i="21"/>
  <c r="L167" i="21"/>
  <c r="P167" i="21"/>
  <c r="T167" i="21"/>
  <c r="X167" i="21"/>
  <c r="G167" i="21"/>
  <c r="O167" i="21"/>
  <c r="W167" i="21"/>
  <c r="C167" i="21"/>
  <c r="K167" i="21"/>
  <c r="S167" i="21"/>
  <c r="I167" i="21"/>
  <c r="Y167" i="21"/>
  <c r="Q167" i="21"/>
  <c r="M167" i="21"/>
  <c r="B167" i="21"/>
  <c r="U167" i="21"/>
  <c r="E167" i="21"/>
  <c r="C306" i="28"/>
  <c r="G306" i="28"/>
  <c r="K306" i="28"/>
  <c r="O306" i="28"/>
  <c r="S306" i="28"/>
  <c r="W306" i="28"/>
  <c r="E306" i="28"/>
  <c r="I306" i="28"/>
  <c r="M306" i="28"/>
  <c r="Q306" i="28"/>
  <c r="U306" i="28"/>
  <c r="Y306" i="28"/>
  <c r="B306" i="28"/>
  <c r="D306" i="28"/>
  <c r="L306" i="28"/>
  <c r="T306" i="28"/>
  <c r="F306" i="28"/>
  <c r="N306" i="28"/>
  <c r="V306" i="28"/>
  <c r="H306" i="28"/>
  <c r="P306" i="28"/>
  <c r="X306" i="28"/>
  <c r="J306" i="28"/>
  <c r="R306" i="28"/>
  <c r="E169" i="28"/>
  <c r="I169" i="28"/>
  <c r="M169" i="28"/>
  <c r="Q169" i="28"/>
  <c r="U169" i="28"/>
  <c r="Y169" i="28"/>
  <c r="B169" i="28"/>
  <c r="F169" i="28"/>
  <c r="J169" i="28"/>
  <c r="N169" i="28"/>
  <c r="R169" i="28"/>
  <c r="V169" i="28"/>
  <c r="C169" i="28"/>
  <c r="G169" i="28"/>
  <c r="K169" i="28"/>
  <c r="O169" i="28"/>
  <c r="S169" i="28"/>
  <c r="W169" i="28"/>
  <c r="D169" i="28"/>
  <c r="H169" i="28"/>
  <c r="L169" i="28"/>
  <c r="P169" i="28"/>
  <c r="T169" i="28"/>
  <c r="X169" i="28"/>
  <c r="E305" i="21"/>
  <c r="I305" i="21"/>
  <c r="M305" i="21"/>
  <c r="Q305" i="21"/>
  <c r="U305" i="21"/>
  <c r="Y305" i="21"/>
  <c r="C305" i="21"/>
  <c r="G305" i="21"/>
  <c r="K305" i="21"/>
  <c r="O305" i="21"/>
  <c r="S305" i="21"/>
  <c r="W305" i="21"/>
  <c r="J305" i="21"/>
  <c r="R305" i="21"/>
  <c r="F305" i="21"/>
  <c r="N305" i="21"/>
  <c r="V305" i="21"/>
  <c r="L305" i="21"/>
  <c r="D305" i="21"/>
  <c r="T305" i="21"/>
  <c r="B305" i="21"/>
  <c r="H305" i="21"/>
  <c r="P305" i="21"/>
  <c r="X305"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168" i="21" l="1"/>
  <c r="G168" i="21"/>
  <c r="K168" i="21"/>
  <c r="O168" i="21"/>
  <c r="S168" i="21"/>
  <c r="W168" i="21"/>
  <c r="E168" i="21"/>
  <c r="I168" i="21"/>
  <c r="M168" i="21"/>
  <c r="Q168" i="21"/>
  <c r="U168" i="21"/>
  <c r="Y168" i="21"/>
  <c r="H168" i="21"/>
  <c r="P168" i="21"/>
  <c r="X168" i="21"/>
  <c r="D168" i="21"/>
  <c r="L168" i="21"/>
  <c r="T168" i="21"/>
  <c r="R168" i="21"/>
  <c r="J168" i="21"/>
  <c r="B168" i="21"/>
  <c r="V168" i="21"/>
  <c r="F168" i="21"/>
  <c r="N168" i="21"/>
  <c r="D307" i="28"/>
  <c r="H307" i="28"/>
  <c r="L307" i="28"/>
  <c r="P307" i="28"/>
  <c r="T307" i="28"/>
  <c r="X307" i="28"/>
  <c r="F307" i="28"/>
  <c r="J307" i="28"/>
  <c r="N307" i="28"/>
  <c r="R307" i="28"/>
  <c r="V307" i="28"/>
  <c r="E307" i="28"/>
  <c r="M307" i="28"/>
  <c r="U307" i="28"/>
  <c r="G307" i="28"/>
  <c r="O307" i="28"/>
  <c r="W307" i="28"/>
  <c r="B307" i="28"/>
  <c r="I307" i="28"/>
  <c r="Q307" i="28"/>
  <c r="Y307" i="28"/>
  <c r="C307" i="28"/>
  <c r="K307" i="28"/>
  <c r="S307" i="28"/>
  <c r="F170" i="28"/>
  <c r="J170" i="28"/>
  <c r="N170" i="28"/>
  <c r="R170" i="28"/>
  <c r="V170" i="28"/>
  <c r="C170" i="28"/>
  <c r="G170" i="28"/>
  <c r="K170" i="28"/>
  <c r="O170" i="28"/>
  <c r="S170" i="28"/>
  <c r="W170" i="28"/>
  <c r="B170" i="28"/>
  <c r="D170" i="28"/>
  <c r="H170" i="28"/>
  <c r="L170" i="28"/>
  <c r="P170" i="28"/>
  <c r="T170" i="28"/>
  <c r="X170" i="28"/>
  <c r="E170" i="28"/>
  <c r="I170" i="28"/>
  <c r="M170" i="28"/>
  <c r="Q170" i="28"/>
  <c r="U170" i="28"/>
  <c r="Y170" i="28"/>
  <c r="F306" i="21"/>
  <c r="J306" i="21"/>
  <c r="N306" i="21"/>
  <c r="R306" i="21"/>
  <c r="V306" i="21"/>
  <c r="D306" i="21"/>
  <c r="H306" i="21"/>
  <c r="L306" i="21"/>
  <c r="P306" i="21"/>
  <c r="T306" i="21"/>
  <c r="X306" i="21"/>
  <c r="C306" i="21"/>
  <c r="K306" i="21"/>
  <c r="S306" i="21"/>
  <c r="G306" i="21"/>
  <c r="O306" i="21"/>
  <c r="W306" i="21"/>
  <c r="E306" i="21"/>
  <c r="U306" i="21"/>
  <c r="M306" i="21"/>
  <c r="B306" i="21"/>
  <c r="I306" i="21"/>
  <c r="Q306" i="21"/>
  <c r="Y306" i="21"/>
  <c r="C63" i="2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69" i="21" l="1"/>
  <c r="H169" i="21"/>
  <c r="L169" i="21"/>
  <c r="P169" i="21"/>
  <c r="T169" i="21"/>
  <c r="X169" i="21"/>
  <c r="F169" i="21"/>
  <c r="J169" i="21"/>
  <c r="N169" i="21"/>
  <c r="R169" i="21"/>
  <c r="V169" i="21"/>
  <c r="I169" i="21"/>
  <c r="Q169" i="21"/>
  <c r="Y169" i="21"/>
  <c r="E169" i="21"/>
  <c r="M169" i="21"/>
  <c r="U169" i="21"/>
  <c r="K169" i="21"/>
  <c r="C169" i="21"/>
  <c r="S169" i="21"/>
  <c r="O169" i="21"/>
  <c r="G169" i="21"/>
  <c r="W169" i="21"/>
  <c r="B169" i="21"/>
  <c r="C171" i="28"/>
  <c r="G171" i="28"/>
  <c r="K171" i="28"/>
  <c r="O171" i="28"/>
  <c r="S171" i="28"/>
  <c r="W171" i="28"/>
  <c r="D171" i="28"/>
  <c r="H171" i="28"/>
  <c r="L171" i="28"/>
  <c r="P171" i="28"/>
  <c r="T171" i="28"/>
  <c r="X171" i="28"/>
  <c r="E171" i="28"/>
  <c r="I171" i="28"/>
  <c r="M171" i="28"/>
  <c r="Q171" i="28"/>
  <c r="U171" i="28"/>
  <c r="Y171" i="28"/>
  <c r="B171" i="28"/>
  <c r="F171" i="28"/>
  <c r="J171" i="28"/>
  <c r="N171" i="28"/>
  <c r="R171" i="28"/>
  <c r="V171" i="28"/>
  <c r="E308" i="28"/>
  <c r="I308" i="28"/>
  <c r="M308" i="28"/>
  <c r="Q308" i="28"/>
  <c r="U308" i="28"/>
  <c r="Y308" i="28"/>
  <c r="B308" i="28"/>
  <c r="C308" i="28"/>
  <c r="G308" i="28"/>
  <c r="K308" i="28"/>
  <c r="O308" i="28"/>
  <c r="S308" i="28"/>
  <c r="W308" i="28"/>
  <c r="F308" i="28"/>
  <c r="N308" i="28"/>
  <c r="V308" i="28"/>
  <c r="H308" i="28"/>
  <c r="P308" i="28"/>
  <c r="X308" i="28"/>
  <c r="J308" i="28"/>
  <c r="R308" i="28"/>
  <c r="D308" i="28"/>
  <c r="L308" i="28"/>
  <c r="T308" i="28"/>
  <c r="C307" i="21"/>
  <c r="G307" i="21"/>
  <c r="K307" i="21"/>
  <c r="O307" i="21"/>
  <c r="S307" i="21"/>
  <c r="W307" i="21"/>
  <c r="E307" i="21"/>
  <c r="I307" i="21"/>
  <c r="M307" i="21"/>
  <c r="Q307" i="21"/>
  <c r="U307" i="21"/>
  <c r="Y307" i="21"/>
  <c r="D307" i="21"/>
  <c r="L307" i="21"/>
  <c r="T307" i="21"/>
  <c r="H307" i="21"/>
  <c r="P307" i="21"/>
  <c r="X307" i="21"/>
  <c r="N307" i="21"/>
  <c r="F307" i="21"/>
  <c r="V307" i="21"/>
  <c r="R307" i="21"/>
  <c r="B307" i="21"/>
  <c r="J307"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170" i="21" l="1"/>
  <c r="I170" i="21"/>
  <c r="M170" i="21"/>
  <c r="Q170" i="21"/>
  <c r="C170" i="21"/>
  <c r="G170" i="21"/>
  <c r="K170" i="21"/>
  <c r="O170" i="21"/>
  <c r="S170" i="21"/>
  <c r="J170" i="21"/>
  <c r="R170" i="21"/>
  <c r="W170" i="21"/>
  <c r="F170" i="21"/>
  <c r="N170" i="21"/>
  <c r="U170" i="21"/>
  <c r="Y170" i="21"/>
  <c r="D170" i="21"/>
  <c r="T170" i="21"/>
  <c r="B170" i="21"/>
  <c r="L170" i="21"/>
  <c r="X170" i="21"/>
  <c r="H170" i="21"/>
  <c r="V170" i="21"/>
  <c r="P170" i="21"/>
  <c r="F309" i="28"/>
  <c r="J309" i="28"/>
  <c r="N309" i="28"/>
  <c r="R309" i="28"/>
  <c r="V309" i="28"/>
  <c r="D309" i="28"/>
  <c r="H309" i="28"/>
  <c r="L309" i="28"/>
  <c r="P309" i="28"/>
  <c r="T309" i="28"/>
  <c r="X309" i="28"/>
  <c r="G309" i="28"/>
  <c r="O309" i="28"/>
  <c r="W309" i="28"/>
  <c r="I309" i="28"/>
  <c r="Q309" i="28"/>
  <c r="Y309" i="28"/>
  <c r="C309" i="28"/>
  <c r="K309" i="28"/>
  <c r="S309" i="28"/>
  <c r="B309" i="28"/>
  <c r="E309" i="28"/>
  <c r="M309" i="28"/>
  <c r="U309" i="28"/>
  <c r="D172" i="28"/>
  <c r="H172" i="28"/>
  <c r="L172" i="28"/>
  <c r="P172" i="28"/>
  <c r="T172" i="28"/>
  <c r="X172" i="28"/>
  <c r="E172" i="28"/>
  <c r="I172" i="28"/>
  <c r="M172" i="28"/>
  <c r="Q172" i="28"/>
  <c r="U172" i="28"/>
  <c r="Y172" i="28"/>
  <c r="F172" i="28"/>
  <c r="J172" i="28"/>
  <c r="N172" i="28"/>
  <c r="R172" i="28"/>
  <c r="V172" i="28"/>
  <c r="C172" i="28"/>
  <c r="G172" i="28"/>
  <c r="K172" i="28"/>
  <c r="O172" i="28"/>
  <c r="S172" i="28"/>
  <c r="W172" i="28"/>
  <c r="B172" i="28"/>
  <c r="D308" i="21"/>
  <c r="H308" i="21"/>
  <c r="L308" i="21"/>
  <c r="P308" i="21"/>
  <c r="T308" i="21"/>
  <c r="X308" i="21"/>
  <c r="F308" i="21"/>
  <c r="J308" i="21"/>
  <c r="N308" i="21"/>
  <c r="R308" i="21"/>
  <c r="V308" i="21"/>
  <c r="E308" i="21"/>
  <c r="M308" i="21"/>
  <c r="U308" i="21"/>
  <c r="I308" i="21"/>
  <c r="Q308" i="21"/>
  <c r="Y308" i="21"/>
  <c r="G308" i="21"/>
  <c r="W308" i="21"/>
  <c r="B308" i="21"/>
  <c r="O308" i="21"/>
  <c r="C308" i="21"/>
  <c r="K308" i="21"/>
  <c r="S308"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A309"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E171" i="21"/>
  <c r="M171" i="21"/>
  <c r="U171" i="21"/>
  <c r="I171" i="21"/>
  <c r="Q171" i="21"/>
  <c r="Y171" i="21"/>
  <c r="G171" i="21"/>
  <c r="W171" i="21"/>
  <c r="B171" i="21"/>
  <c r="O171" i="21"/>
  <c r="K171" i="21"/>
  <c r="C171" i="21"/>
  <c r="S171" i="21"/>
  <c r="C310" i="28"/>
  <c r="G310" i="28"/>
  <c r="K310" i="28"/>
  <c r="O310" i="28"/>
  <c r="S310" i="28"/>
  <c r="W310" i="28"/>
  <c r="E310" i="28"/>
  <c r="I310" i="28"/>
  <c r="M310" i="28"/>
  <c r="Q310" i="28"/>
  <c r="U310" i="28"/>
  <c r="Y310" i="28"/>
  <c r="B310" i="28"/>
  <c r="H310" i="28"/>
  <c r="P310" i="28"/>
  <c r="X310" i="28"/>
  <c r="J310" i="28"/>
  <c r="R310" i="28"/>
  <c r="D310" i="28"/>
  <c r="L310" i="28"/>
  <c r="T310" i="28"/>
  <c r="F310" i="28"/>
  <c r="N310" i="28"/>
  <c r="V310" i="28"/>
  <c r="E173" i="28"/>
  <c r="I173" i="28"/>
  <c r="M173" i="28"/>
  <c r="Q173" i="28"/>
  <c r="U173" i="28"/>
  <c r="Y173" i="28"/>
  <c r="B173" i="28"/>
  <c r="F173" i="28"/>
  <c r="J173" i="28"/>
  <c r="N173" i="28"/>
  <c r="R173" i="28"/>
  <c r="V173" i="28"/>
  <c r="C173" i="28"/>
  <c r="G173" i="28"/>
  <c r="K173" i="28"/>
  <c r="O173" i="28"/>
  <c r="S173" i="28"/>
  <c r="W173" i="28"/>
  <c r="D173" i="28"/>
  <c r="H173" i="28"/>
  <c r="L173" i="28"/>
  <c r="P173" i="28"/>
  <c r="T173" i="28"/>
  <c r="X173" i="28"/>
  <c r="C309" i="21"/>
  <c r="E309" i="21"/>
  <c r="I309" i="21"/>
  <c r="M309" i="21"/>
  <c r="Q309" i="21"/>
  <c r="U309" i="21"/>
  <c r="Y309" i="21"/>
  <c r="G309" i="21"/>
  <c r="K309" i="21"/>
  <c r="O309" i="21"/>
  <c r="S309" i="21"/>
  <c r="W309" i="21"/>
  <c r="J309" i="21"/>
  <c r="R309" i="21"/>
  <c r="F309" i="21"/>
  <c r="N309" i="21"/>
  <c r="V309" i="21"/>
  <c r="D309" i="21"/>
  <c r="T309" i="21"/>
  <c r="H309" i="21"/>
  <c r="X309" i="21"/>
  <c r="L309" i="21"/>
  <c r="B309" i="21"/>
  <c r="P309" i="21"/>
  <c r="F66" i="2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F172" i="21"/>
  <c r="N172" i="21"/>
  <c r="V172" i="21"/>
  <c r="J172" i="21"/>
  <c r="R172" i="21"/>
  <c r="B172" i="21"/>
  <c r="P172" i="21"/>
  <c r="H172" i="21"/>
  <c r="X172" i="21"/>
  <c r="D172" i="21"/>
  <c r="T172" i="21"/>
  <c r="L172" i="21"/>
  <c r="D311" i="28"/>
  <c r="H311" i="28"/>
  <c r="L311" i="28"/>
  <c r="P311" i="28"/>
  <c r="T311" i="28"/>
  <c r="X311" i="28"/>
  <c r="F311" i="28"/>
  <c r="J311" i="28"/>
  <c r="N311" i="28"/>
  <c r="R311" i="28"/>
  <c r="V311" i="28"/>
  <c r="I311" i="28"/>
  <c r="Q311" i="28"/>
  <c r="Y311" i="28"/>
  <c r="C311" i="28"/>
  <c r="K311" i="28"/>
  <c r="S311" i="28"/>
  <c r="E311" i="28"/>
  <c r="M311" i="28"/>
  <c r="U311" i="28"/>
  <c r="G311" i="28"/>
  <c r="O311" i="28"/>
  <c r="W311" i="28"/>
  <c r="B311" i="28"/>
  <c r="F174" i="28"/>
  <c r="J174" i="28"/>
  <c r="N174" i="28"/>
  <c r="R174" i="28"/>
  <c r="V174" i="28"/>
  <c r="C174" i="28"/>
  <c r="G174" i="28"/>
  <c r="K174" i="28"/>
  <c r="O174" i="28"/>
  <c r="S174" i="28"/>
  <c r="W174" i="28"/>
  <c r="D174" i="28"/>
  <c r="H174" i="28"/>
  <c r="L174" i="28"/>
  <c r="P174" i="28"/>
  <c r="T174" i="28"/>
  <c r="X174" i="28"/>
  <c r="E174" i="28"/>
  <c r="I174" i="28"/>
  <c r="M174" i="28"/>
  <c r="Q174" i="28"/>
  <c r="U174" i="28"/>
  <c r="Y174" i="28"/>
  <c r="B174" i="28"/>
  <c r="F310" i="21"/>
  <c r="J310" i="21"/>
  <c r="N310" i="21"/>
  <c r="R310" i="21"/>
  <c r="V310" i="21"/>
  <c r="D310" i="21"/>
  <c r="H310" i="21"/>
  <c r="L310" i="21"/>
  <c r="P310" i="21"/>
  <c r="T310" i="21"/>
  <c r="X310" i="21"/>
  <c r="C310" i="21"/>
  <c r="K310" i="21"/>
  <c r="S310" i="21"/>
  <c r="G310" i="21"/>
  <c r="O310" i="21"/>
  <c r="W310" i="21"/>
  <c r="B310" i="21"/>
  <c r="M310" i="21"/>
  <c r="Q310" i="21"/>
  <c r="E310" i="21"/>
  <c r="U310" i="21"/>
  <c r="I310" i="21"/>
  <c r="Y310"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73" i="21" l="1"/>
  <c r="J173" i="21"/>
  <c r="N173" i="21"/>
  <c r="R173" i="21"/>
  <c r="V173" i="21"/>
  <c r="D173" i="21"/>
  <c r="H173" i="21"/>
  <c r="L173" i="21"/>
  <c r="P173" i="21"/>
  <c r="T173" i="21"/>
  <c r="X173" i="21"/>
  <c r="G173" i="21"/>
  <c r="O173" i="21"/>
  <c r="W173" i="21"/>
  <c r="C173" i="21"/>
  <c r="K173" i="21"/>
  <c r="S173" i="21"/>
  <c r="I173" i="21"/>
  <c r="Y173" i="21"/>
  <c r="Q173" i="21"/>
  <c r="M173" i="21"/>
  <c r="B173" i="21"/>
  <c r="E173" i="21"/>
  <c r="U173" i="21"/>
  <c r="E312" i="28"/>
  <c r="I312" i="28"/>
  <c r="M312" i="28"/>
  <c r="Q312" i="28"/>
  <c r="U312" i="28"/>
  <c r="Y312" i="28"/>
  <c r="B312" i="28"/>
  <c r="C312" i="28"/>
  <c r="G312" i="28"/>
  <c r="K312" i="28"/>
  <c r="O312" i="28"/>
  <c r="S312" i="28"/>
  <c r="W312" i="28"/>
  <c r="J312" i="28"/>
  <c r="R312" i="28"/>
  <c r="D312" i="28"/>
  <c r="L312" i="28"/>
  <c r="T312" i="28"/>
  <c r="F312" i="28"/>
  <c r="N312" i="28"/>
  <c r="V312" i="28"/>
  <c r="H312" i="28"/>
  <c r="P312" i="28"/>
  <c r="X312" i="28"/>
  <c r="C175" i="28"/>
  <c r="G175" i="28"/>
  <c r="K175" i="28"/>
  <c r="O175" i="28"/>
  <c r="S175" i="28"/>
  <c r="W175" i="28"/>
  <c r="D175" i="28"/>
  <c r="H175" i="28"/>
  <c r="L175" i="28"/>
  <c r="P175" i="28"/>
  <c r="T175" i="28"/>
  <c r="X175" i="28"/>
  <c r="E175" i="28"/>
  <c r="I175" i="28"/>
  <c r="M175" i="28"/>
  <c r="Q175" i="28"/>
  <c r="U175" i="28"/>
  <c r="Y175" i="28"/>
  <c r="B175" i="28"/>
  <c r="F175" i="28"/>
  <c r="J175" i="28"/>
  <c r="N175" i="28"/>
  <c r="R175" i="28"/>
  <c r="V175" i="28"/>
  <c r="C311" i="21"/>
  <c r="G311" i="21"/>
  <c r="K311" i="21"/>
  <c r="O311" i="21"/>
  <c r="S311" i="21"/>
  <c r="W311" i="21"/>
  <c r="E311" i="21"/>
  <c r="I311" i="21"/>
  <c r="M311" i="21"/>
  <c r="Q311" i="21"/>
  <c r="U311" i="21"/>
  <c r="Y311" i="21"/>
  <c r="D311" i="21"/>
  <c r="L311" i="21"/>
  <c r="T311" i="21"/>
  <c r="H311" i="21"/>
  <c r="P311" i="21"/>
  <c r="X311" i="21"/>
  <c r="F311" i="21"/>
  <c r="V311" i="21"/>
  <c r="J311" i="21"/>
  <c r="N311" i="21"/>
  <c r="R311" i="21"/>
  <c r="B311"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A312"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74" i="21" l="1"/>
  <c r="G174" i="21"/>
  <c r="K174" i="21"/>
  <c r="O174" i="21"/>
  <c r="S174" i="21"/>
  <c r="W174" i="21"/>
  <c r="E174" i="21"/>
  <c r="I174" i="21"/>
  <c r="M174" i="21"/>
  <c r="Q174" i="21"/>
  <c r="U174" i="21"/>
  <c r="Y174" i="21"/>
  <c r="H174" i="21"/>
  <c r="P174" i="21"/>
  <c r="X174" i="21"/>
  <c r="B174" i="21"/>
  <c r="D174" i="21"/>
  <c r="L174" i="21"/>
  <c r="T174" i="21"/>
  <c r="R174" i="21"/>
  <c r="J174" i="21"/>
  <c r="V174" i="21"/>
  <c r="F174" i="21"/>
  <c r="N174" i="21"/>
  <c r="F313" i="28"/>
  <c r="J313" i="28"/>
  <c r="N313" i="28"/>
  <c r="R313" i="28"/>
  <c r="V313" i="28"/>
  <c r="D313" i="28"/>
  <c r="H313" i="28"/>
  <c r="L313" i="28"/>
  <c r="P313" i="28"/>
  <c r="T313" i="28"/>
  <c r="X313" i="28"/>
  <c r="C313" i="28"/>
  <c r="K313" i="28"/>
  <c r="S313" i="28"/>
  <c r="B313" i="28"/>
  <c r="E313" i="28"/>
  <c r="M313" i="28"/>
  <c r="U313" i="28"/>
  <c r="G313" i="28"/>
  <c r="O313" i="28"/>
  <c r="W313" i="28"/>
  <c r="I313" i="28"/>
  <c r="Q313" i="28"/>
  <c r="Y313" i="28"/>
  <c r="D176" i="28"/>
  <c r="H176" i="28"/>
  <c r="L176" i="28"/>
  <c r="P176" i="28"/>
  <c r="T176" i="28"/>
  <c r="X176" i="28"/>
  <c r="E176" i="28"/>
  <c r="I176" i="28"/>
  <c r="M176" i="28"/>
  <c r="Q176" i="28"/>
  <c r="U176" i="28"/>
  <c r="Y176" i="28"/>
  <c r="F176" i="28"/>
  <c r="J176" i="28"/>
  <c r="N176" i="28"/>
  <c r="R176" i="28"/>
  <c r="V176" i="28"/>
  <c r="C176" i="28"/>
  <c r="G176" i="28"/>
  <c r="K176" i="28"/>
  <c r="O176" i="28"/>
  <c r="S176" i="28"/>
  <c r="W176" i="28"/>
  <c r="B176" i="28"/>
  <c r="D312" i="21"/>
  <c r="H312" i="21"/>
  <c r="L312" i="21"/>
  <c r="P312" i="21"/>
  <c r="T312" i="21"/>
  <c r="X312" i="21"/>
  <c r="F312" i="21"/>
  <c r="J312" i="21"/>
  <c r="N312" i="21"/>
  <c r="R312" i="21"/>
  <c r="V312" i="21"/>
  <c r="E312" i="21"/>
  <c r="M312" i="21"/>
  <c r="U312" i="21"/>
  <c r="B312" i="21"/>
  <c r="I312" i="21"/>
  <c r="Q312" i="21"/>
  <c r="Y312" i="21"/>
  <c r="O312" i="21"/>
  <c r="C312" i="21"/>
  <c r="S312" i="21"/>
  <c r="G312" i="21"/>
  <c r="W312" i="21"/>
  <c r="K312"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D175" i="21" l="1"/>
  <c r="H175" i="21"/>
  <c r="L175" i="21"/>
  <c r="P175" i="21"/>
  <c r="T175" i="21"/>
  <c r="X175" i="21"/>
  <c r="F175" i="21"/>
  <c r="J175" i="21"/>
  <c r="N175" i="21"/>
  <c r="R175" i="21"/>
  <c r="V175" i="21"/>
  <c r="I175" i="21"/>
  <c r="Q175" i="21"/>
  <c r="Y175" i="21"/>
  <c r="E175" i="21"/>
  <c r="M175" i="21"/>
  <c r="U175" i="21"/>
  <c r="K175" i="21"/>
  <c r="C175" i="21"/>
  <c r="S175" i="21"/>
  <c r="B175" i="21"/>
  <c r="O175" i="21"/>
  <c r="G175" i="21"/>
  <c r="W175" i="21"/>
  <c r="E177" i="28"/>
  <c r="I177" i="28"/>
  <c r="M177" i="28"/>
  <c r="Q177" i="28"/>
  <c r="U177" i="28"/>
  <c r="Y177" i="28"/>
  <c r="B177" i="28"/>
  <c r="F177" i="28"/>
  <c r="J177" i="28"/>
  <c r="N177" i="28"/>
  <c r="R177" i="28"/>
  <c r="V177" i="28"/>
  <c r="C177" i="28"/>
  <c r="G177" i="28"/>
  <c r="K177" i="28"/>
  <c r="O177" i="28"/>
  <c r="S177" i="28"/>
  <c r="W177" i="28"/>
  <c r="D177" i="28"/>
  <c r="H177" i="28"/>
  <c r="L177" i="28"/>
  <c r="P177" i="28"/>
  <c r="T177" i="28"/>
  <c r="X177" i="28"/>
  <c r="C314" i="28"/>
  <c r="G314" i="28"/>
  <c r="K314" i="28"/>
  <c r="O314" i="28"/>
  <c r="S314" i="28"/>
  <c r="W314" i="28"/>
  <c r="E314" i="28"/>
  <c r="I314" i="28"/>
  <c r="M314" i="28"/>
  <c r="Q314" i="28"/>
  <c r="U314" i="28"/>
  <c r="Y314" i="28"/>
  <c r="B314" i="28"/>
  <c r="D314" i="28"/>
  <c r="L314" i="28"/>
  <c r="T314" i="28"/>
  <c r="F314" i="28"/>
  <c r="N314" i="28"/>
  <c r="V314" i="28"/>
  <c r="H314" i="28"/>
  <c r="P314" i="28"/>
  <c r="X314" i="28"/>
  <c r="J314" i="28"/>
  <c r="R314" i="28"/>
  <c r="E313" i="21"/>
  <c r="I313" i="21"/>
  <c r="M313" i="21"/>
  <c r="Q313" i="21"/>
  <c r="U313" i="21"/>
  <c r="Y313" i="21"/>
  <c r="C313" i="21"/>
  <c r="G313" i="21"/>
  <c r="K313" i="21"/>
  <c r="O313" i="21"/>
  <c r="S313" i="21"/>
  <c r="W313" i="21"/>
  <c r="F313" i="21"/>
  <c r="N313" i="21"/>
  <c r="V313" i="21"/>
  <c r="J313" i="21"/>
  <c r="R313" i="21"/>
  <c r="H313" i="21"/>
  <c r="X313" i="21"/>
  <c r="B313" i="21"/>
  <c r="L313" i="21"/>
  <c r="P313" i="21"/>
  <c r="D313" i="21"/>
  <c r="T313" i="21"/>
  <c r="C348" i="2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176" i="21" l="1"/>
  <c r="I176" i="21"/>
  <c r="M176" i="21"/>
  <c r="Q176" i="21"/>
  <c r="U176" i="21"/>
  <c r="Y176" i="21"/>
  <c r="C176" i="21"/>
  <c r="G176" i="21"/>
  <c r="K176" i="21"/>
  <c r="O176" i="21"/>
  <c r="S176" i="21"/>
  <c r="W176" i="21"/>
  <c r="J176" i="21"/>
  <c r="R176" i="21"/>
  <c r="F176" i="21"/>
  <c r="N176" i="21"/>
  <c r="V176" i="21"/>
  <c r="B176" i="21"/>
  <c r="D176" i="21"/>
  <c r="T176" i="21"/>
  <c r="L176" i="21"/>
  <c r="H176" i="21"/>
  <c r="X176" i="21"/>
  <c r="P176" i="21"/>
  <c r="D315" i="28"/>
  <c r="H315" i="28"/>
  <c r="L315" i="28"/>
  <c r="P315" i="28"/>
  <c r="T315" i="28"/>
  <c r="X315" i="28"/>
  <c r="F315" i="28"/>
  <c r="J315" i="28"/>
  <c r="N315" i="28"/>
  <c r="R315" i="28"/>
  <c r="V315" i="28"/>
  <c r="E315" i="28"/>
  <c r="M315" i="28"/>
  <c r="U315" i="28"/>
  <c r="G315" i="28"/>
  <c r="O315" i="28"/>
  <c r="W315" i="28"/>
  <c r="B315" i="28"/>
  <c r="I315" i="28"/>
  <c r="Q315" i="28"/>
  <c r="Y315" i="28"/>
  <c r="C315" i="28"/>
  <c r="K315" i="28"/>
  <c r="S315" i="28"/>
  <c r="F178" i="28"/>
  <c r="J178" i="28"/>
  <c r="N178" i="28"/>
  <c r="R178" i="28"/>
  <c r="V178" i="28"/>
  <c r="C178" i="28"/>
  <c r="G178" i="28"/>
  <c r="K178" i="28"/>
  <c r="O178" i="28"/>
  <c r="S178" i="28"/>
  <c r="W178" i="28"/>
  <c r="B178" i="28"/>
  <c r="D178" i="28"/>
  <c r="H178" i="28"/>
  <c r="L178" i="28"/>
  <c r="P178" i="28"/>
  <c r="T178" i="28"/>
  <c r="X178" i="28"/>
  <c r="E178" i="28"/>
  <c r="I178" i="28"/>
  <c r="M178" i="28"/>
  <c r="Q178" i="28"/>
  <c r="U178" i="28"/>
  <c r="Y178" i="28"/>
  <c r="F314" i="21"/>
  <c r="J314" i="21"/>
  <c r="N314" i="21"/>
  <c r="R314" i="21"/>
  <c r="V314" i="21"/>
  <c r="D314" i="21"/>
  <c r="H314" i="21"/>
  <c r="L314" i="21"/>
  <c r="P314" i="21"/>
  <c r="T314" i="21"/>
  <c r="X314" i="21"/>
  <c r="G314" i="21"/>
  <c r="O314" i="21"/>
  <c r="W314" i="21"/>
  <c r="C314" i="21"/>
  <c r="K314" i="21"/>
  <c r="S314" i="21"/>
  <c r="B314" i="21"/>
  <c r="Q314" i="21"/>
  <c r="E314" i="21"/>
  <c r="U314" i="21"/>
  <c r="I314" i="21"/>
  <c r="Y314" i="21"/>
  <c r="M314" i="21"/>
  <c r="Q417" i="2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A315"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177" i="21" l="1"/>
  <c r="J177" i="21"/>
  <c r="N177" i="21"/>
  <c r="R177" i="21"/>
  <c r="V177" i="21"/>
  <c r="D177" i="21"/>
  <c r="H177" i="21"/>
  <c r="L177" i="21"/>
  <c r="P177" i="21"/>
  <c r="T177" i="21"/>
  <c r="X177" i="21"/>
  <c r="C177" i="21"/>
  <c r="K177" i="21"/>
  <c r="S177" i="21"/>
  <c r="G177" i="21"/>
  <c r="O177" i="21"/>
  <c r="W177" i="21"/>
  <c r="M177" i="21"/>
  <c r="E177" i="21"/>
  <c r="U177" i="21"/>
  <c r="Q177" i="21"/>
  <c r="Y177" i="21"/>
  <c r="B177" i="21"/>
  <c r="I177" i="21"/>
  <c r="C179" i="28"/>
  <c r="G179" i="28"/>
  <c r="K179" i="28"/>
  <c r="O179" i="28"/>
  <c r="S179" i="28"/>
  <c r="W179" i="28"/>
  <c r="D179" i="28"/>
  <c r="H179" i="28"/>
  <c r="L179" i="28"/>
  <c r="P179" i="28"/>
  <c r="T179" i="28"/>
  <c r="X179" i="28"/>
  <c r="E179" i="28"/>
  <c r="I179" i="28"/>
  <c r="M179" i="28"/>
  <c r="Q179" i="28"/>
  <c r="U179" i="28"/>
  <c r="Y179" i="28"/>
  <c r="B179" i="28"/>
  <c r="F179" i="28"/>
  <c r="J179" i="28"/>
  <c r="N179" i="28"/>
  <c r="R179" i="28"/>
  <c r="V179" i="28"/>
  <c r="E316" i="28"/>
  <c r="I316" i="28"/>
  <c r="M316" i="28"/>
  <c r="Q316" i="28"/>
  <c r="U316" i="28"/>
  <c r="Y316" i="28"/>
  <c r="B316" i="28"/>
  <c r="C316" i="28"/>
  <c r="G316" i="28"/>
  <c r="K316" i="28"/>
  <c r="O316" i="28"/>
  <c r="S316" i="28"/>
  <c r="W316" i="28"/>
  <c r="F316" i="28"/>
  <c r="N316" i="28"/>
  <c r="V316" i="28"/>
  <c r="H316" i="28"/>
  <c r="P316" i="28"/>
  <c r="X316" i="28"/>
  <c r="J316" i="28"/>
  <c r="R316" i="28"/>
  <c r="D316" i="28"/>
  <c r="L316" i="28"/>
  <c r="T316" i="28"/>
  <c r="C315" i="21"/>
  <c r="G315" i="21"/>
  <c r="K315" i="21"/>
  <c r="O315" i="21"/>
  <c r="S315" i="21"/>
  <c r="W315" i="21"/>
  <c r="E315" i="21"/>
  <c r="I315" i="21"/>
  <c r="M315" i="21"/>
  <c r="Q315" i="21"/>
  <c r="U315" i="21"/>
  <c r="Y315" i="21"/>
  <c r="H315" i="21"/>
  <c r="P315" i="21"/>
  <c r="X315" i="21"/>
  <c r="D315" i="21"/>
  <c r="L315" i="21"/>
  <c r="T315" i="21"/>
  <c r="J315" i="21"/>
  <c r="N315" i="21"/>
  <c r="B315" i="21"/>
  <c r="R315" i="21"/>
  <c r="F315" i="21"/>
  <c r="V315" i="21"/>
  <c r="C384" i="2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78" i="21" l="1"/>
  <c r="G178" i="21"/>
  <c r="K178" i="21"/>
  <c r="E178" i="21"/>
  <c r="D178" i="21"/>
  <c r="J178" i="21"/>
  <c r="O178" i="21"/>
  <c r="S178" i="21"/>
  <c r="W178" i="21"/>
  <c r="B178" i="21"/>
  <c r="H178" i="21"/>
  <c r="M178" i="21"/>
  <c r="Q178" i="21"/>
  <c r="U178" i="21"/>
  <c r="Y178" i="21"/>
  <c r="F178" i="21"/>
  <c r="P178" i="21"/>
  <c r="X178" i="21"/>
  <c r="L178" i="21"/>
  <c r="T178" i="21"/>
  <c r="R178" i="21"/>
  <c r="I178" i="21"/>
  <c r="N178" i="21"/>
  <c r="V178" i="21"/>
  <c r="F317" i="28"/>
  <c r="J317" i="28"/>
  <c r="N317" i="28"/>
  <c r="R317" i="28"/>
  <c r="V317" i="28"/>
  <c r="D317" i="28"/>
  <c r="H317" i="28"/>
  <c r="L317" i="28"/>
  <c r="P317" i="28"/>
  <c r="T317" i="28"/>
  <c r="X317" i="28"/>
  <c r="G317" i="28"/>
  <c r="O317" i="28"/>
  <c r="W317" i="28"/>
  <c r="I317" i="28"/>
  <c r="Q317" i="28"/>
  <c r="Y317" i="28"/>
  <c r="C317" i="28"/>
  <c r="K317" i="28"/>
  <c r="S317" i="28"/>
  <c r="B317" i="28"/>
  <c r="E317" i="28"/>
  <c r="M317" i="28"/>
  <c r="U317" i="28"/>
  <c r="D180" i="28"/>
  <c r="H180" i="28"/>
  <c r="L180" i="28"/>
  <c r="P180" i="28"/>
  <c r="T180" i="28"/>
  <c r="X180" i="28"/>
  <c r="E180" i="28"/>
  <c r="I180" i="28"/>
  <c r="M180" i="28"/>
  <c r="Q180" i="28"/>
  <c r="U180" i="28"/>
  <c r="Y180" i="28"/>
  <c r="F180" i="28"/>
  <c r="J180" i="28"/>
  <c r="N180" i="28"/>
  <c r="R180" i="28"/>
  <c r="V180" i="28"/>
  <c r="C180" i="28"/>
  <c r="G180" i="28"/>
  <c r="K180" i="28"/>
  <c r="O180" i="28"/>
  <c r="S180" i="28"/>
  <c r="W180" i="28"/>
  <c r="B180" i="28"/>
  <c r="D316" i="21"/>
  <c r="H316" i="21"/>
  <c r="L316" i="21"/>
  <c r="P316" i="21"/>
  <c r="T316" i="21"/>
  <c r="X316" i="21"/>
  <c r="F316" i="21"/>
  <c r="J316" i="21"/>
  <c r="N316" i="21"/>
  <c r="R316" i="21"/>
  <c r="V316" i="21"/>
  <c r="I316" i="21"/>
  <c r="Q316" i="21"/>
  <c r="Y316" i="21"/>
  <c r="B316" i="21"/>
  <c r="E316" i="21"/>
  <c r="M316" i="21"/>
  <c r="U316" i="21"/>
  <c r="C316" i="21"/>
  <c r="S316" i="21"/>
  <c r="G316" i="21"/>
  <c r="W316" i="21"/>
  <c r="K316" i="21"/>
  <c r="O316" i="21"/>
  <c r="C419" i="2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A317"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D179" i="21" l="1"/>
  <c r="H179" i="21"/>
  <c r="L179" i="21"/>
  <c r="P179" i="21"/>
  <c r="T179" i="21"/>
  <c r="X179" i="21"/>
  <c r="F179" i="21"/>
  <c r="J179" i="21"/>
  <c r="N179" i="21"/>
  <c r="R179" i="21"/>
  <c r="V179" i="21"/>
  <c r="I179" i="21"/>
  <c r="Q179" i="21"/>
  <c r="Y179" i="21"/>
  <c r="B179" i="21"/>
  <c r="E179" i="21"/>
  <c r="M179" i="21"/>
  <c r="U179" i="21"/>
  <c r="K179" i="21"/>
  <c r="C179" i="21"/>
  <c r="S179" i="21"/>
  <c r="O179" i="21"/>
  <c r="W179" i="21"/>
  <c r="G179" i="21"/>
  <c r="E181" i="28"/>
  <c r="I181" i="28"/>
  <c r="M181" i="28"/>
  <c r="Q181" i="28"/>
  <c r="U181" i="28"/>
  <c r="Y181" i="28"/>
  <c r="B181" i="28"/>
  <c r="F181" i="28"/>
  <c r="J181" i="28"/>
  <c r="N181" i="28"/>
  <c r="R181" i="28"/>
  <c r="V181" i="28"/>
  <c r="C181" i="28"/>
  <c r="G181" i="28"/>
  <c r="K181" i="28"/>
  <c r="O181" i="28"/>
  <c r="S181" i="28"/>
  <c r="W181" i="28"/>
  <c r="D181" i="28"/>
  <c r="H181" i="28"/>
  <c r="L181" i="28"/>
  <c r="P181" i="28"/>
  <c r="T181" i="28"/>
  <c r="X181" i="28"/>
  <c r="C318" i="28"/>
  <c r="G318" i="28"/>
  <c r="K318" i="28"/>
  <c r="O318" i="28"/>
  <c r="S318" i="28"/>
  <c r="W318" i="28"/>
  <c r="E318" i="28"/>
  <c r="I318" i="28"/>
  <c r="M318" i="28"/>
  <c r="Q318" i="28"/>
  <c r="U318" i="28"/>
  <c r="Y318" i="28"/>
  <c r="B318" i="28"/>
  <c r="H318" i="28"/>
  <c r="P318" i="28"/>
  <c r="X318" i="28"/>
  <c r="J318" i="28"/>
  <c r="R318" i="28"/>
  <c r="D318" i="28"/>
  <c r="L318" i="28"/>
  <c r="T318" i="28"/>
  <c r="F318" i="28"/>
  <c r="N318" i="28"/>
  <c r="V318" i="28"/>
  <c r="E317" i="21"/>
  <c r="I317" i="21"/>
  <c r="M317" i="21"/>
  <c r="Q317" i="21"/>
  <c r="U317" i="21"/>
  <c r="Y317" i="21"/>
  <c r="C317" i="21"/>
  <c r="G317" i="21"/>
  <c r="K317" i="21"/>
  <c r="O317" i="21"/>
  <c r="S317" i="21"/>
  <c r="W317" i="21"/>
  <c r="J317" i="21"/>
  <c r="R317" i="21"/>
  <c r="F317" i="21"/>
  <c r="N317" i="21"/>
  <c r="V317" i="21"/>
  <c r="L317" i="21"/>
  <c r="P317" i="21"/>
  <c r="D317" i="21"/>
  <c r="T317" i="21"/>
  <c r="B317" i="21"/>
  <c r="H317" i="21"/>
  <c r="X317" i="21"/>
  <c r="C352" i="2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A318"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180" i="21" l="1"/>
  <c r="I180" i="21"/>
  <c r="M180" i="21"/>
  <c r="Q180" i="21"/>
  <c r="U180" i="21"/>
  <c r="Y180" i="21"/>
  <c r="C180" i="21"/>
  <c r="G180" i="21"/>
  <c r="K180" i="21"/>
  <c r="O180" i="21"/>
  <c r="S180" i="21"/>
  <c r="W180" i="21"/>
  <c r="B180" i="21"/>
  <c r="J180" i="21"/>
  <c r="R180" i="21"/>
  <c r="F180" i="21"/>
  <c r="N180" i="21"/>
  <c r="V180" i="21"/>
  <c r="D180" i="21"/>
  <c r="T180" i="21"/>
  <c r="L180" i="21"/>
  <c r="X180" i="21"/>
  <c r="H180" i="21"/>
  <c r="P180" i="21"/>
  <c r="D319" i="28"/>
  <c r="H319" i="28"/>
  <c r="L319" i="28"/>
  <c r="P319" i="28"/>
  <c r="T319" i="28"/>
  <c r="X319" i="28"/>
  <c r="F319" i="28"/>
  <c r="J319" i="28"/>
  <c r="N319" i="28"/>
  <c r="R319" i="28"/>
  <c r="V319" i="28"/>
  <c r="I319" i="28"/>
  <c r="Q319" i="28"/>
  <c r="Y319" i="28"/>
  <c r="C319" i="28"/>
  <c r="K319" i="28"/>
  <c r="S319" i="28"/>
  <c r="E319" i="28"/>
  <c r="M319" i="28"/>
  <c r="U319" i="28"/>
  <c r="G319" i="28"/>
  <c r="O319" i="28"/>
  <c r="W319" i="28"/>
  <c r="B319" i="28"/>
  <c r="F182" i="28"/>
  <c r="J182" i="28"/>
  <c r="N182" i="28"/>
  <c r="R182" i="28"/>
  <c r="V182" i="28"/>
  <c r="C182" i="28"/>
  <c r="G182" i="28"/>
  <c r="K182" i="28"/>
  <c r="O182" i="28"/>
  <c r="S182" i="28"/>
  <c r="W182" i="28"/>
  <c r="D182" i="28"/>
  <c r="H182" i="28"/>
  <c r="L182" i="28"/>
  <c r="P182" i="28"/>
  <c r="T182" i="28"/>
  <c r="X182" i="28"/>
  <c r="E182" i="28"/>
  <c r="I182" i="28"/>
  <c r="M182" i="28"/>
  <c r="Q182" i="28"/>
  <c r="U182" i="28"/>
  <c r="Y182" i="28"/>
  <c r="B182" i="28"/>
  <c r="F318" i="21"/>
  <c r="J318" i="21"/>
  <c r="N318" i="21"/>
  <c r="R318" i="21"/>
  <c r="V318" i="21"/>
  <c r="D318" i="21"/>
  <c r="H318" i="21"/>
  <c r="L318" i="21"/>
  <c r="P318" i="21"/>
  <c r="T318" i="21"/>
  <c r="X318" i="21"/>
  <c r="C318" i="21"/>
  <c r="K318" i="21"/>
  <c r="S318" i="21"/>
  <c r="G318" i="21"/>
  <c r="O318" i="21"/>
  <c r="W318" i="21"/>
  <c r="B318" i="21"/>
  <c r="E318" i="21"/>
  <c r="U318" i="21"/>
  <c r="I318" i="21"/>
  <c r="Y318" i="21"/>
  <c r="M318" i="21"/>
  <c r="Q318" i="21"/>
  <c r="A319"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81" i="21" l="1"/>
  <c r="J181" i="21"/>
  <c r="N181" i="21"/>
  <c r="R181" i="21"/>
  <c r="V181" i="21"/>
  <c r="D181" i="21"/>
  <c r="H181" i="21"/>
  <c r="L181" i="21"/>
  <c r="P181" i="21"/>
  <c r="T181" i="21"/>
  <c r="X181" i="21"/>
  <c r="C181" i="21"/>
  <c r="K181" i="21"/>
  <c r="S181" i="21"/>
  <c r="G181" i="21"/>
  <c r="O181" i="21"/>
  <c r="W181" i="21"/>
  <c r="M181" i="21"/>
  <c r="E181" i="21"/>
  <c r="U181" i="21"/>
  <c r="B181" i="21"/>
  <c r="I181" i="21"/>
  <c r="Q181" i="21"/>
  <c r="Y181" i="21"/>
  <c r="E320" i="28"/>
  <c r="I320" i="28"/>
  <c r="M320" i="28"/>
  <c r="Q320" i="28"/>
  <c r="U320" i="28"/>
  <c r="Y320" i="28"/>
  <c r="B320" i="28"/>
  <c r="C320" i="28"/>
  <c r="G320" i="28"/>
  <c r="K320" i="28"/>
  <c r="O320" i="28"/>
  <c r="S320" i="28"/>
  <c r="W320" i="28"/>
  <c r="J320" i="28"/>
  <c r="R320" i="28"/>
  <c r="D320" i="28"/>
  <c r="L320" i="28"/>
  <c r="T320" i="28"/>
  <c r="F320" i="28"/>
  <c r="N320" i="28"/>
  <c r="V320" i="28"/>
  <c r="H320" i="28"/>
  <c r="P320" i="28"/>
  <c r="X320" i="28"/>
  <c r="C183" i="28"/>
  <c r="G183" i="28"/>
  <c r="K183" i="28"/>
  <c r="O183" i="28"/>
  <c r="S183" i="28"/>
  <c r="W183" i="28"/>
  <c r="D183" i="28"/>
  <c r="H183" i="28"/>
  <c r="L183" i="28"/>
  <c r="P183" i="28"/>
  <c r="T183" i="28"/>
  <c r="X183" i="28"/>
  <c r="E183" i="28"/>
  <c r="I183" i="28"/>
  <c r="M183" i="28"/>
  <c r="Q183" i="28"/>
  <c r="U183" i="28"/>
  <c r="Y183" i="28"/>
  <c r="B183" i="28"/>
  <c r="F183" i="28"/>
  <c r="J183" i="28"/>
  <c r="N183" i="28"/>
  <c r="R183" i="28"/>
  <c r="V183" i="28"/>
  <c r="C319" i="21"/>
  <c r="G319" i="21"/>
  <c r="K319" i="21"/>
  <c r="O319" i="21"/>
  <c r="S319" i="21"/>
  <c r="W319" i="21"/>
  <c r="E319" i="21"/>
  <c r="I319" i="21"/>
  <c r="M319" i="21"/>
  <c r="Q319" i="21"/>
  <c r="U319" i="21"/>
  <c r="Y319" i="21"/>
  <c r="D319" i="21"/>
  <c r="L319" i="21"/>
  <c r="T319" i="21"/>
  <c r="H319" i="21"/>
  <c r="P319" i="21"/>
  <c r="X319" i="21"/>
  <c r="N319" i="21"/>
  <c r="R319" i="21"/>
  <c r="F319" i="21"/>
  <c r="V319" i="21"/>
  <c r="J319" i="21"/>
  <c r="B319" i="21"/>
  <c r="C422" i="2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A320"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182" i="21" l="1"/>
  <c r="G182" i="21"/>
  <c r="K182" i="21"/>
  <c r="O182" i="21"/>
  <c r="S182" i="21"/>
  <c r="W182" i="21"/>
  <c r="B182" i="21"/>
  <c r="E182" i="21"/>
  <c r="I182" i="21"/>
  <c r="M182" i="21"/>
  <c r="Q182" i="21"/>
  <c r="U182" i="21"/>
  <c r="Y182" i="21"/>
  <c r="D182" i="21"/>
  <c r="L182" i="21"/>
  <c r="T182" i="21"/>
  <c r="H182" i="21"/>
  <c r="P182" i="21"/>
  <c r="X182" i="21"/>
  <c r="F182" i="21"/>
  <c r="V182" i="21"/>
  <c r="N182" i="21"/>
  <c r="J182" i="21"/>
  <c r="R182" i="21"/>
  <c r="F321" i="28"/>
  <c r="J321" i="28"/>
  <c r="N321" i="28"/>
  <c r="R321" i="28"/>
  <c r="V321" i="28"/>
  <c r="D321" i="28"/>
  <c r="H321" i="28"/>
  <c r="L321" i="28"/>
  <c r="P321" i="28"/>
  <c r="T321" i="28"/>
  <c r="X321" i="28"/>
  <c r="C321" i="28"/>
  <c r="K321" i="28"/>
  <c r="S321" i="28"/>
  <c r="B321" i="28"/>
  <c r="E321" i="28"/>
  <c r="M321" i="28"/>
  <c r="U321" i="28"/>
  <c r="G321" i="28"/>
  <c r="O321" i="28"/>
  <c r="W321" i="28"/>
  <c r="I321" i="28"/>
  <c r="Q321" i="28"/>
  <c r="Y321" i="28"/>
  <c r="D184" i="28"/>
  <c r="H184" i="28"/>
  <c r="L184" i="28"/>
  <c r="P184" i="28"/>
  <c r="T184" i="28"/>
  <c r="X184" i="28"/>
  <c r="E184" i="28"/>
  <c r="I184" i="28"/>
  <c r="M184" i="28"/>
  <c r="Q184" i="28"/>
  <c r="U184" i="28"/>
  <c r="Y184" i="28"/>
  <c r="F184" i="28"/>
  <c r="J184" i="28"/>
  <c r="N184" i="28"/>
  <c r="R184" i="28"/>
  <c r="V184" i="28"/>
  <c r="C184" i="28"/>
  <c r="G184" i="28"/>
  <c r="K184" i="28"/>
  <c r="O184" i="28"/>
  <c r="S184" i="28"/>
  <c r="W184" i="28"/>
  <c r="B184" i="28"/>
  <c r="D320" i="21"/>
  <c r="H320" i="21"/>
  <c r="L320" i="21"/>
  <c r="P320" i="21"/>
  <c r="T320" i="21"/>
  <c r="X320" i="21"/>
  <c r="F320" i="21"/>
  <c r="J320" i="21"/>
  <c r="N320" i="21"/>
  <c r="R320" i="21"/>
  <c r="V320" i="21"/>
  <c r="E320" i="21"/>
  <c r="M320" i="21"/>
  <c r="U320" i="21"/>
  <c r="B320" i="21"/>
  <c r="I320" i="21"/>
  <c r="Q320" i="21"/>
  <c r="Y320" i="21"/>
  <c r="G320" i="21"/>
  <c r="W320" i="21"/>
  <c r="K320" i="21"/>
  <c r="O320" i="21"/>
  <c r="C320" i="21"/>
  <c r="S320" i="21"/>
  <c r="A321"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183" i="21" l="1"/>
  <c r="H183" i="21"/>
  <c r="L183" i="21"/>
  <c r="P183" i="21"/>
  <c r="T183" i="21"/>
  <c r="X183" i="21"/>
  <c r="F183" i="21"/>
  <c r="J183" i="21"/>
  <c r="N183" i="21"/>
  <c r="R183" i="21"/>
  <c r="V183" i="21"/>
  <c r="E183" i="21"/>
  <c r="M183" i="21"/>
  <c r="U183" i="21"/>
  <c r="I183" i="21"/>
  <c r="Q183" i="21"/>
  <c r="Y183" i="21"/>
  <c r="B183" i="21"/>
  <c r="O183" i="21"/>
  <c r="G183" i="21"/>
  <c r="W183" i="21"/>
  <c r="S183" i="21"/>
  <c r="C183" i="21"/>
  <c r="K183" i="21"/>
  <c r="E185" i="28"/>
  <c r="I185" i="28"/>
  <c r="M185" i="28"/>
  <c r="Q185" i="28"/>
  <c r="U185" i="28"/>
  <c r="Y185" i="28"/>
  <c r="B185" i="28"/>
  <c r="F185" i="28"/>
  <c r="J185" i="28"/>
  <c r="N185" i="28"/>
  <c r="R185" i="28"/>
  <c r="V185" i="28"/>
  <c r="C185" i="28"/>
  <c r="G185" i="28"/>
  <c r="K185" i="28"/>
  <c r="O185" i="28"/>
  <c r="S185" i="28"/>
  <c r="W185" i="28"/>
  <c r="D185" i="28"/>
  <c r="H185" i="28"/>
  <c r="L185" i="28"/>
  <c r="P185" i="28"/>
  <c r="T185" i="28"/>
  <c r="X185" i="28"/>
  <c r="C322" i="28"/>
  <c r="G322" i="28"/>
  <c r="K322" i="28"/>
  <c r="O322" i="28"/>
  <c r="S322" i="28"/>
  <c r="W322" i="28"/>
  <c r="E322" i="28"/>
  <c r="I322" i="28"/>
  <c r="M322" i="28"/>
  <c r="Q322" i="28"/>
  <c r="U322" i="28"/>
  <c r="Y322" i="28"/>
  <c r="B322" i="28"/>
  <c r="D322" i="28"/>
  <c r="L322" i="28"/>
  <c r="T322" i="28"/>
  <c r="F322" i="28"/>
  <c r="N322" i="28"/>
  <c r="V322" i="28"/>
  <c r="H322" i="28"/>
  <c r="P322" i="28"/>
  <c r="X322" i="28"/>
  <c r="J322" i="28"/>
  <c r="R322" i="28"/>
  <c r="E321" i="21"/>
  <c r="I321" i="21"/>
  <c r="M321" i="21"/>
  <c r="Q321" i="21"/>
  <c r="U321" i="21"/>
  <c r="Y321" i="21"/>
  <c r="C321" i="21"/>
  <c r="G321" i="21"/>
  <c r="K321" i="21"/>
  <c r="O321" i="21"/>
  <c r="S321" i="21"/>
  <c r="W321" i="21"/>
  <c r="F321" i="21"/>
  <c r="N321" i="21"/>
  <c r="V321" i="21"/>
  <c r="J321" i="21"/>
  <c r="R321" i="21"/>
  <c r="P321" i="21"/>
  <c r="B321" i="21"/>
  <c r="D321" i="21"/>
  <c r="T321" i="21"/>
  <c r="H321" i="21"/>
  <c r="X321" i="21"/>
  <c r="L321" i="21"/>
  <c r="E390" i="2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84" i="21" l="1"/>
  <c r="I184" i="21"/>
  <c r="M184" i="21"/>
  <c r="Q184" i="21"/>
  <c r="U184" i="21"/>
  <c r="Y184" i="21"/>
  <c r="C184" i="21"/>
  <c r="G184" i="21"/>
  <c r="K184" i="21"/>
  <c r="O184" i="21"/>
  <c r="S184" i="21"/>
  <c r="W184" i="21"/>
  <c r="B184" i="21"/>
  <c r="F184" i="21"/>
  <c r="N184" i="21"/>
  <c r="V184" i="21"/>
  <c r="J184" i="21"/>
  <c r="R184" i="21"/>
  <c r="H184" i="21"/>
  <c r="X184" i="21"/>
  <c r="P184" i="21"/>
  <c r="D184" i="21"/>
  <c r="L184" i="21"/>
  <c r="T184" i="21"/>
  <c r="D323" i="28"/>
  <c r="H323" i="28"/>
  <c r="L323" i="28"/>
  <c r="P323" i="28"/>
  <c r="T323" i="28"/>
  <c r="X323" i="28"/>
  <c r="F323" i="28"/>
  <c r="J323" i="28"/>
  <c r="N323" i="28"/>
  <c r="R323" i="28"/>
  <c r="V323" i="28"/>
  <c r="E323" i="28"/>
  <c r="M323" i="28"/>
  <c r="U323" i="28"/>
  <c r="G323" i="28"/>
  <c r="O323" i="28"/>
  <c r="W323" i="28"/>
  <c r="B323" i="28"/>
  <c r="I323" i="28"/>
  <c r="Q323" i="28"/>
  <c r="Y323" i="28"/>
  <c r="C323" i="28"/>
  <c r="K323" i="28"/>
  <c r="S323" i="28"/>
  <c r="F186" i="28"/>
  <c r="J186" i="28"/>
  <c r="N186" i="28"/>
  <c r="R186" i="28"/>
  <c r="V186" i="28"/>
  <c r="C186" i="28"/>
  <c r="G186" i="28"/>
  <c r="K186" i="28"/>
  <c r="O186" i="28"/>
  <c r="S186" i="28"/>
  <c r="W186" i="28"/>
  <c r="B186" i="28"/>
  <c r="D186" i="28"/>
  <c r="H186" i="28"/>
  <c r="L186" i="28"/>
  <c r="P186" i="28"/>
  <c r="T186" i="28"/>
  <c r="X186" i="28"/>
  <c r="E186" i="28"/>
  <c r="I186" i="28"/>
  <c r="M186" i="28"/>
  <c r="Q186" i="28"/>
  <c r="U186" i="28"/>
  <c r="Y186" i="28"/>
  <c r="F322" i="21"/>
  <c r="J322" i="21"/>
  <c r="N322" i="21"/>
  <c r="R322" i="21"/>
  <c r="V322" i="21"/>
  <c r="D322" i="21"/>
  <c r="H322" i="21"/>
  <c r="L322" i="21"/>
  <c r="P322" i="21"/>
  <c r="T322" i="21"/>
  <c r="X322" i="21"/>
  <c r="G322" i="21"/>
  <c r="O322" i="21"/>
  <c r="W322" i="21"/>
  <c r="C322" i="21"/>
  <c r="K322" i="21"/>
  <c r="S322" i="21"/>
  <c r="B322" i="21"/>
  <c r="I322" i="21"/>
  <c r="Y322" i="21"/>
  <c r="M322" i="21"/>
  <c r="Q322" i="21"/>
  <c r="E322" i="21"/>
  <c r="U322" i="21"/>
  <c r="A323"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185" i="21" l="1"/>
  <c r="J185" i="21"/>
  <c r="N185" i="21"/>
  <c r="R185" i="21"/>
  <c r="V185" i="21"/>
  <c r="D185" i="21"/>
  <c r="H185" i="21"/>
  <c r="L185" i="21"/>
  <c r="P185" i="21"/>
  <c r="T185" i="21"/>
  <c r="X185" i="21"/>
  <c r="G185" i="21"/>
  <c r="O185" i="21"/>
  <c r="W185" i="21"/>
  <c r="C185" i="21"/>
  <c r="K185" i="21"/>
  <c r="S185" i="21"/>
  <c r="Q185" i="21"/>
  <c r="I185" i="21"/>
  <c r="Y185" i="21"/>
  <c r="E185" i="21"/>
  <c r="M185" i="21"/>
  <c r="B185" i="21"/>
  <c r="U185" i="21"/>
  <c r="E324" i="28"/>
  <c r="I324" i="28"/>
  <c r="M324" i="28"/>
  <c r="Q324" i="28"/>
  <c r="U324" i="28"/>
  <c r="Y324" i="28"/>
  <c r="B324" i="28"/>
  <c r="C324" i="28"/>
  <c r="G324" i="28"/>
  <c r="K324" i="28"/>
  <c r="O324" i="28"/>
  <c r="S324" i="28"/>
  <c r="W324" i="28"/>
  <c r="F324" i="28"/>
  <c r="N324" i="28"/>
  <c r="V324" i="28"/>
  <c r="H324" i="28"/>
  <c r="P324" i="28"/>
  <c r="X324" i="28"/>
  <c r="J324" i="28"/>
  <c r="R324" i="28"/>
  <c r="D324" i="28"/>
  <c r="L324" i="28"/>
  <c r="T324" i="28"/>
  <c r="C323" i="21"/>
  <c r="G323" i="21"/>
  <c r="K323" i="21"/>
  <c r="O323" i="21"/>
  <c r="S323" i="21"/>
  <c r="W323" i="21"/>
  <c r="E323" i="21"/>
  <c r="I323" i="21"/>
  <c r="M323" i="21"/>
  <c r="Q323" i="21"/>
  <c r="U323" i="21"/>
  <c r="H323" i="21"/>
  <c r="P323" i="21"/>
  <c r="X323" i="21"/>
  <c r="D323" i="21"/>
  <c r="L323" i="21"/>
  <c r="T323" i="21"/>
  <c r="R323" i="21"/>
  <c r="F323" i="21"/>
  <c r="V323" i="21"/>
  <c r="B323" i="21"/>
  <c r="J323" i="21"/>
  <c r="Y323" i="21"/>
  <c r="N323" i="21"/>
  <c r="C392" i="2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186" i="21" l="1"/>
  <c r="G186" i="21"/>
  <c r="K186" i="21"/>
  <c r="O186" i="21"/>
  <c r="S186" i="21"/>
  <c r="W186" i="21"/>
  <c r="B186" i="21"/>
  <c r="E186" i="21"/>
  <c r="I186" i="21"/>
  <c r="M186" i="21"/>
  <c r="Q186" i="21"/>
  <c r="U186" i="21"/>
  <c r="Y186" i="21"/>
  <c r="H186" i="21"/>
  <c r="P186" i="21"/>
  <c r="X186" i="21"/>
  <c r="D186" i="21"/>
  <c r="L186" i="21"/>
  <c r="T186" i="21"/>
  <c r="J186" i="21"/>
  <c r="R186" i="21"/>
  <c r="N186" i="21"/>
  <c r="V186" i="21"/>
  <c r="F186" i="21"/>
  <c r="F325" i="28"/>
  <c r="J325" i="28"/>
  <c r="N325" i="28"/>
  <c r="R325" i="28"/>
  <c r="V325" i="28"/>
  <c r="D325" i="28"/>
  <c r="H325" i="28"/>
  <c r="L325" i="28"/>
  <c r="P325" i="28"/>
  <c r="T325" i="28"/>
  <c r="X325" i="28"/>
  <c r="G325" i="28"/>
  <c r="O325" i="28"/>
  <c r="W325" i="28"/>
  <c r="I325" i="28"/>
  <c r="Q325" i="28"/>
  <c r="Y325" i="28"/>
  <c r="C325" i="28"/>
  <c r="K325" i="28"/>
  <c r="S325" i="28"/>
  <c r="B325" i="28"/>
  <c r="E325" i="28"/>
  <c r="M325" i="28"/>
  <c r="U325" i="28"/>
  <c r="E324" i="21"/>
  <c r="I324" i="21"/>
  <c r="M324" i="21"/>
  <c r="Q324" i="21"/>
  <c r="U324" i="21"/>
  <c r="Y324" i="21"/>
  <c r="B324" i="21"/>
  <c r="C324" i="21"/>
  <c r="G324" i="21"/>
  <c r="K324" i="21"/>
  <c r="O324" i="21"/>
  <c r="S324" i="21"/>
  <c r="W324" i="21"/>
  <c r="F324" i="21"/>
  <c r="N324" i="21"/>
  <c r="V324" i="21"/>
  <c r="H324" i="21"/>
  <c r="P324" i="21"/>
  <c r="X324" i="21"/>
  <c r="J324" i="21"/>
  <c r="R324" i="21"/>
  <c r="D324" i="21"/>
  <c r="L324" i="21"/>
  <c r="T324" i="21"/>
  <c r="D393" i="2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26" i="28" l="1"/>
  <c r="G326" i="28"/>
  <c r="K326" i="28"/>
  <c r="O326" i="28"/>
  <c r="S326" i="28"/>
  <c r="W326" i="28"/>
  <c r="E326" i="28"/>
  <c r="I326" i="28"/>
  <c r="M326" i="28"/>
  <c r="Q326" i="28"/>
  <c r="U326" i="28"/>
  <c r="Y326" i="28"/>
  <c r="B326" i="28"/>
  <c r="H326" i="28"/>
  <c r="P326" i="28"/>
  <c r="X326" i="28"/>
  <c r="J326" i="28"/>
  <c r="R326" i="28"/>
  <c r="D326" i="28"/>
  <c r="L326" i="28"/>
  <c r="T326" i="28"/>
  <c r="F326" i="28"/>
  <c r="N326" i="28"/>
  <c r="V326" i="28"/>
  <c r="F325" i="21"/>
  <c r="J325" i="21"/>
  <c r="N325" i="21"/>
  <c r="R325" i="21"/>
  <c r="V325" i="21"/>
  <c r="D325" i="21"/>
  <c r="H325" i="21"/>
  <c r="L325" i="21"/>
  <c r="P325" i="21"/>
  <c r="T325" i="21"/>
  <c r="X325" i="21"/>
  <c r="G325" i="21"/>
  <c r="O325" i="21"/>
  <c r="W325" i="21"/>
  <c r="I325" i="21"/>
  <c r="Q325" i="21"/>
  <c r="Y325" i="21"/>
  <c r="C325" i="21"/>
  <c r="K325" i="21"/>
  <c r="S325" i="21"/>
  <c r="B325" i="21"/>
  <c r="E325" i="21"/>
  <c r="M325" i="21"/>
  <c r="U325" i="21"/>
  <c r="D428" i="2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A326"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327" i="28" l="1"/>
  <c r="H327" i="28"/>
  <c r="L327" i="28"/>
  <c r="P327" i="28"/>
  <c r="T327" i="28"/>
  <c r="X327" i="28"/>
  <c r="F327" i="28"/>
  <c r="J327" i="28"/>
  <c r="N327" i="28"/>
  <c r="R327" i="28"/>
  <c r="V327" i="28"/>
  <c r="I327" i="28"/>
  <c r="Q327" i="28"/>
  <c r="Y327" i="28"/>
  <c r="C327" i="28"/>
  <c r="K327" i="28"/>
  <c r="S327" i="28"/>
  <c r="E327" i="28"/>
  <c r="M327" i="28"/>
  <c r="U327" i="28"/>
  <c r="G327" i="28"/>
  <c r="O327" i="28"/>
  <c r="W327" i="28"/>
  <c r="B327" i="28"/>
  <c r="C326" i="21"/>
  <c r="G326" i="21"/>
  <c r="K326" i="21"/>
  <c r="O326" i="21"/>
  <c r="S326" i="21"/>
  <c r="W326" i="21"/>
  <c r="E326" i="21"/>
  <c r="I326" i="21"/>
  <c r="M326" i="21"/>
  <c r="Q326" i="21"/>
  <c r="U326" i="21"/>
  <c r="Y326" i="21"/>
  <c r="B326" i="21"/>
  <c r="H326" i="21"/>
  <c r="P326" i="21"/>
  <c r="X326" i="21"/>
  <c r="J326" i="21"/>
  <c r="R326" i="21"/>
  <c r="D326" i="21"/>
  <c r="L326" i="21"/>
  <c r="T326" i="21"/>
  <c r="F326" i="21"/>
  <c r="N326" i="21"/>
  <c r="V326" i="21"/>
  <c r="E429" i="2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A327"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D327" i="21" l="1"/>
  <c r="H327" i="21"/>
  <c r="L327" i="21"/>
  <c r="P327" i="21"/>
  <c r="T327" i="21"/>
  <c r="X327" i="21"/>
  <c r="F327" i="21"/>
  <c r="J327" i="21"/>
  <c r="N327" i="21"/>
  <c r="R327" i="21"/>
  <c r="V327" i="21"/>
  <c r="I327" i="21"/>
  <c r="Q327" i="21"/>
  <c r="Y327" i="21"/>
  <c r="C327" i="21"/>
  <c r="K327" i="21"/>
  <c r="S327" i="21"/>
  <c r="E327" i="21"/>
  <c r="M327" i="21"/>
  <c r="U327" i="21"/>
  <c r="G327" i="21"/>
  <c r="O327" i="21"/>
  <c r="W327" i="21"/>
  <c r="B327" i="21"/>
  <c r="A397" i="2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<sst xmlns="http://schemas.openxmlformats.org/spreadsheetml/2006/main" count="1052" uniqueCount="182">
  <si>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</si>
  <si>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</si>
  <si>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</si>
  <si>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</si>
  <si>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</si>
  <si>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</si>
  <si>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</si>
  <si>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</si>
  <si>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</si>
  <si>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</si>
  <si>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</si>
  <si>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</si>
  <si>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</si>
  <si>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</si>
  <si>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</si>
  <si>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</si>
  <si>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</si>
  <si>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</si>
  <si>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</si>
  <si>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</si>
  <si>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</si>
  <si>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</si>
  <si>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</si>
  <si>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</si>
  <si>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</si>
  <si>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</si>
  <si>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</si>
  <si>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</si>
  <si>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</si>
  <si>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</si>
  <si>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</si>
  <si>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</si>
  <si>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</si>
  <si>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</si>
  <si>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</si>
  <si>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</si>
  <si>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</si>
  <si>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</si>
  <si>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</si>
  <si>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</si>
  <si>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</si>
  <si>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</si>
  <si>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</si>
  <si>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</si>
  <si>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</si>
  <si>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</si>
  <si>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</si>
  <si>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</si>
  <si>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</si>
  <si>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</si>
  <si>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</si>
  <si>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</si>
  <si>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</si>
  <si>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</si>
  <si>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</si>
  <si>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</si>
  <si>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</si>
  <si>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</si>
  <si>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</si>
  <si>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</si>
  <si>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</si>
  <si>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</si>
  <si>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</si>
  <si>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</si>
  <si>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</si>
  <si>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</si>
  <si>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</si>
  <si>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</si>
  <si>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</si>
  <si>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</si>
  <si>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</si>
  <si>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</si>
  <si>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</si>
  <si>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</si>
  <si>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</si>
  <si>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</si>
  <si>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</si>
  <si>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</si>
  <si>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</si>
  <si>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</si>
  <si>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</si>
  <si>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</si>
  <si>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</si>
  <si>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</si>
  <si>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</si>
  <si>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</si>
  <si>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</si>
  <si>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</si>
  <si>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</si>
  <si>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</si>
  <si>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</si>
  <si>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</si>
  <si>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</si>
  <si>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</si>
  <si>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</si>
  <si>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</si>
  <si>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</si>
  <si>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</si>
  <si>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</si>
  <si>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</si>
  <si>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</si>
  <si>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</si>
  <si>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</si>
  <si>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</si>
  <si>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</si>
  <si>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</si>
  <si>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</si>
  <si>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</si>
  <si>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</si>
  <si>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</si>
  <si>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</si>
  <si>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</si>
  <si>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</si>
  <si>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</si>
  <si>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</si>
  <si>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</si>
  <si>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</si>
  <si>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</si>
  <si>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</si>
  <si>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</si>
  <si>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</si>
  <si>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</si>
  <si>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</si>
  <si>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</si>
  <si>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</si>
  <si>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</si>
  <si>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</si>
  <si>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</si>
  <si>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</si>
  <si>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</si>
  <si>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</si>
  <si>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</si>
  <si>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</si>
  <si>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</si>
  <si>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</si>
  <si>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</si>
  <si>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</si>
  <si>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</si>
  <si>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</si>
  <si>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</si>
  <si>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</si>
  <si>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</si>
  <si>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</si>
  <si>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</si>
  <si>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</si>
  <si>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</si>
  <si>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</si>
  <si>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</si>
  <si>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</si>
  <si>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</si>
  <si>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сентябрь 2017 года</t>
  </si>
  <si>
    <t>01.09.2017</t>
  </si>
  <si>
    <t>02.09.2017</t>
  </si>
  <si>
    <t>03.09.2017</t>
  </si>
  <si>
    <t>04.09.2017</t>
  </si>
  <si>
    <t>05.09.2017</t>
  </si>
  <si>
    <t>06.09.2017</t>
  </si>
  <si>
    <t>07.09.2017</t>
  </si>
  <si>
    <t>08.09.2017</t>
  </si>
  <si>
    <t>09.09.2017</t>
  </si>
  <si>
    <t>10.09.2017</t>
  </si>
  <si>
    <t>11.09.2017</t>
  </si>
  <si>
    <t>12.09.2017</t>
  </si>
  <si>
    <t>13.09.2017</t>
  </si>
  <si>
    <t>14.09.2017</t>
  </si>
  <si>
    <t>15.09.2017</t>
  </si>
  <si>
    <t>16.09.2017</t>
  </si>
  <si>
    <t>17.09.2017</t>
  </si>
  <si>
    <t>18.09.2017</t>
  </si>
  <si>
    <t>19.09.2017</t>
  </si>
  <si>
    <t>20.09.2017</t>
  </si>
  <si>
    <t>21.09.2017</t>
  </si>
  <si>
    <t>22.09.2017</t>
  </si>
  <si>
    <t>23.09.2017</t>
  </si>
  <si>
    <t>24.09.2017</t>
  </si>
  <si>
    <t>25.09.2017</t>
  </si>
  <si>
    <t>26.09.2017</t>
  </si>
  <si>
    <t>27.09.2017</t>
  </si>
  <si>
    <t>28.09.2017</t>
  </si>
  <si>
    <t>29.09.2017</t>
  </si>
  <si>
    <t>30.09.2017</t>
  </si>
  <si>
    <t>Предельные уровни регулируемых цен на электрическую энергию (мощность), поставляемую потребителям (покупателям) ООО "МЕЧЕЛ-ЭНЕРГО" в сентябре 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</si>
</sst>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F17" sqref="F1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3" t="s">
        <v>181</v>
      </c>
      <c r="B1" s="93"/>
      <c r="C1" s="93"/>
      <c r="D1" s="93"/>
      <c r="E1" s="93"/>
      <c r="F1" s="93"/>
    </row>
    <row r="2" spans="1:8" s="2" customFormat="1" ht="21.75" customHeight="1" x14ac:dyDescent="0.25">
      <c r="A2" s="94" t="s">
        <v>30</v>
      </c>
      <c r="B2" s="94"/>
      <c r="C2" s="94"/>
      <c r="D2" s="94"/>
      <c r="E2" s="94"/>
      <c r="F2" s="94"/>
      <c r="G2" s="2"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4" t="s">
        <v>0</v>
      </c>
      <c r="D6" s="4" t="s">
        <v>1</v>
      </c>
      <c r="E6" s="4" t="s">
        <v>2</v>
      </c>
      <c r="F6" s="4" t="s">
        <v>3</v>
      </c>
    </row>
    <row r="7" spans="1:8" s="7" customFormat="1" x14ac:dyDescent="0.25">
      <c r="A7" s="101" t="s">
        <v>47</v>
      </c>
      <c r="B7" s="102"/>
      <c r="C7" s="5">
        <f>$F$12+'СЕТ СН'!F5+СВЦЭМ!$D$10+'СЕТ СН'!F8-'СЕТ СН'!F$15</f>
        <v>3317.8700264499994</v>
      </c>
      <c r="D7" s="5">
        <f>$F$12+'СЕТ СН'!G5+СВЦЭМ!$D$10+'СЕТ СН'!G8-'СЕТ СН'!G$15</f>
        <v>3392.1700264499996</v>
      </c>
      <c r="E7" s="5">
        <f>$F$12+'СЕТ СН'!H5+СВЦЭМ!$D$10+'СЕТ СН'!H8-'СЕТ СН'!H$15</f>
        <v>3074.8600264500001</v>
      </c>
      <c r="F7" s="5">
        <f>$F$12+'СЕТ СН'!I5+СВЦЭМ!$D$10+'СЕТ СН'!I8-'СЕТ СН'!I$15</f>
        <v>3124.9700264499998</v>
      </c>
      <c r="G7" s="6"/>
    </row>
    <row r="8" spans="1:8" x14ac:dyDescent="0.25">
      <c r="F8" s="9"/>
    </row>
    <row r="9" spans="1:8" ht="45.75" customHeight="1" x14ac:dyDescent="0.25">
      <c r="A9" s="108" t="s">
        <v>49</v>
      </c>
      <c r="B9" s="108"/>
      <c r="C9" s="108"/>
      <c r="D9" s="108"/>
      <c r="E9" s="108"/>
      <c r="F9" s="108"/>
    </row>
    <row r="10" spans="1:8" x14ac:dyDescent="0.25">
      <c r="B10" s="3"/>
    </row>
    <row r="11" spans="1:8" ht="31.5" x14ac:dyDescent="0.25">
      <c r="A11" s="10"/>
      <c r="B11" s="103" t="s">
        <v>5</v>
      </c>
      <c r="C11" s="103"/>
      <c r="D11" s="103"/>
      <c r="E11" s="11" t="s">
        <v>4</v>
      </c>
      <c r="F11" s="12" t="s">
        <v>12</v>
      </c>
      <c r="G11" s="3" t="s">
        <v>41</v>
      </c>
    </row>
    <row r="12" spans="1:8" ht="31.5" x14ac:dyDescent="0.25">
      <c r="A12" s="13">
        <v>1</v>
      </c>
      <c r="B12" s="96" t="s">
        <v>50</v>
      </c>
      <c r="C12" s="96"/>
      <c r="D12" s="96"/>
      <c r="E12" s="14" t="s">
        <v>22</v>
      </c>
      <c r="F12" s="12">
        <f>ROUND(F13+F14*F15,8)+F34</f>
        <v>1379.13256555</v>
      </c>
      <c r="H12" s="3" t="s">
        <v>41</v>
      </c>
    </row>
    <row r="13" spans="1:8" ht="31.5" x14ac:dyDescent="0.25">
      <c r="A13" s="13">
        <v>2</v>
      </c>
      <c r="B13" s="96" t="s">
        <v>51</v>
      </c>
      <c r="C13" s="96"/>
      <c r="D13" s="96"/>
      <c r="E13" s="14" t="s">
        <v>22</v>
      </c>
      <c r="F13" s="12">
        <f>СВЦЭМ!$D$11</f>
        <v>753.49593560000005</v>
      </c>
    </row>
    <row r="14" spans="1:8" ht="36" customHeight="1" x14ac:dyDescent="0.25">
      <c r="A14" s="13">
        <v>3</v>
      </c>
      <c r="B14" s="96" t="s">
        <v>52</v>
      </c>
      <c r="C14" s="96"/>
      <c r="D14" s="96"/>
      <c r="E14" s="14" t="s">
        <v>23</v>
      </c>
      <c r="F14" s="12">
        <f>СВЦЭМ!$D$12</f>
        <v>446535.6312729498</v>
      </c>
    </row>
    <row r="15" spans="1:8" ht="30.75" customHeight="1" x14ac:dyDescent="0.25">
      <c r="A15" s="13">
        <v>4</v>
      </c>
      <c r="B15" s="96" t="s">
        <v>53</v>
      </c>
      <c r="C15" s="96" t="s">
        <v>24</v>
      </c>
      <c r="D15" s="96" t="s">
        <v>24</v>
      </c>
      <c r="E15" s="15" t="s">
        <v>54</v>
      </c>
      <c r="F15" s="16">
        <f>ROUND(IF(F25-(F26+F33)&lt;=0,0,MAX(0,(F16-(F17+F24))/(F25-(F26+F33)))),11)</f>
        <v>1.40109005E-3</v>
      </c>
    </row>
    <row r="16" spans="1:8" ht="36" customHeight="1" x14ac:dyDescent="0.25">
      <c r="A16" s="13">
        <v>5</v>
      </c>
      <c r="B16" s="96" t="s">
        <v>55</v>
      </c>
      <c r="C16" s="96" t="s">
        <v>25</v>
      </c>
      <c r="D16" s="96" t="s">
        <v>6</v>
      </c>
      <c r="E16" s="14" t="s">
        <v>6</v>
      </c>
      <c r="F16" s="17">
        <f>СВЦЭМ!$D$21</f>
        <v>32.68</v>
      </c>
    </row>
    <row r="17" spans="1:6" ht="33" customHeight="1" x14ac:dyDescent="0.25">
      <c r="A17" s="13">
        <v>6</v>
      </c>
      <c r="B17" s="96" t="s">
        <v>56</v>
      </c>
      <c r="C17" s="96" t="s">
        <v>25</v>
      </c>
      <c r="D17" s="96" t="s">
        <v>6</v>
      </c>
      <c r="E17" s="14" t="s">
        <v>6</v>
      </c>
      <c r="F17" s="17">
        <f>SUM(F19:F23)</f>
        <v>32.580000000000005</v>
      </c>
    </row>
    <row r="18" spans="1:6" ht="13.5" customHeight="1" x14ac:dyDescent="0.25">
      <c r="A18" s="13"/>
      <c r="B18" s="97" t="s">
        <v>57</v>
      </c>
      <c r="C18" s="98"/>
      <c r="D18" s="98"/>
      <c r="E18" s="98"/>
      <c r="F18" s="99"/>
    </row>
    <row r="19" spans="1:6" x14ac:dyDescent="0.25">
      <c r="A19" s="13">
        <v>6.1</v>
      </c>
      <c r="B19" s="96" t="s">
        <v>58</v>
      </c>
      <c r="C19" s="96"/>
      <c r="D19" s="96"/>
      <c r="E19" s="14" t="s">
        <v>6</v>
      </c>
      <c r="F19" s="17">
        <v>0</v>
      </c>
    </row>
    <row r="20" spans="1:6" x14ac:dyDescent="0.25">
      <c r="A20" s="13">
        <v>6.2</v>
      </c>
      <c r="B20" s="96" t="s">
        <v>59</v>
      </c>
      <c r="C20" s="96"/>
      <c r="D20" s="96"/>
      <c r="E20" s="14" t="s">
        <v>6</v>
      </c>
      <c r="F20" s="17">
        <v>8.4000000000000005E-2</v>
      </c>
    </row>
    <row r="21" spans="1:6" x14ac:dyDescent="0.25">
      <c r="A21" s="13">
        <v>6.3</v>
      </c>
      <c r="B21" s="96" t="s">
        <v>60</v>
      </c>
      <c r="C21" s="96"/>
      <c r="D21" s="96"/>
      <c r="E21" s="14" t="s">
        <v>6</v>
      </c>
      <c r="F21" s="17">
        <v>0</v>
      </c>
    </row>
    <row r="22" spans="1:6" x14ac:dyDescent="0.25">
      <c r="A22" s="13">
        <v>6.4</v>
      </c>
      <c r="B22" s="96" t="s">
        <v>61</v>
      </c>
      <c r="C22" s="96"/>
      <c r="D22" s="96"/>
      <c r="E22" s="14" t="s">
        <v>6</v>
      </c>
      <c r="F22" s="17">
        <v>0</v>
      </c>
    </row>
    <row r="23" spans="1:6" x14ac:dyDescent="0.25">
      <c r="A23" s="13">
        <v>6.5</v>
      </c>
      <c r="B23" s="96" t="s">
        <v>62</v>
      </c>
      <c r="C23" s="96"/>
      <c r="D23" s="96"/>
      <c r="E23" s="14" t="s">
        <v>6</v>
      </c>
      <c r="F23" s="17">
        <v>32.496000000000002</v>
      </c>
    </row>
    <row r="24" spans="1:6" ht="31.5" customHeight="1" x14ac:dyDescent="0.25">
      <c r="A24" s="13">
        <v>7</v>
      </c>
      <c r="B24" s="96" t="s">
        <v>26</v>
      </c>
      <c r="C24" s="96" t="s">
        <v>25</v>
      </c>
      <c r="D24" s="96" t="s">
        <v>6</v>
      </c>
      <c r="E24" s="14" t="s">
        <v>6</v>
      </c>
      <c r="F24" s="17">
        <v>0</v>
      </c>
    </row>
    <row r="25" spans="1:6" ht="30" customHeight="1" x14ac:dyDescent="0.25">
      <c r="A25" s="13">
        <v>8</v>
      </c>
      <c r="B25" s="96" t="s">
        <v>63</v>
      </c>
      <c r="C25" s="96" t="s">
        <v>27</v>
      </c>
      <c r="D25" s="96" t="s">
        <v>28</v>
      </c>
      <c r="E25" s="14" t="s">
        <v>64</v>
      </c>
      <c r="F25" s="17">
        <f>СВЦЭМ!$D$20</f>
        <v>22744.81</v>
      </c>
    </row>
    <row r="26" spans="1:6" ht="30.75" customHeight="1" x14ac:dyDescent="0.25">
      <c r="A26" s="13">
        <v>9</v>
      </c>
      <c r="B26" s="96" t="s">
        <v>65</v>
      </c>
      <c r="C26" s="96" t="s">
        <v>27</v>
      </c>
      <c r="D26" s="96" t="s">
        <v>28</v>
      </c>
      <c r="E26" s="14" t="s">
        <v>64</v>
      </c>
      <c r="F26" s="17">
        <f>SUM(F28:F32)</f>
        <v>22673.437000000031</v>
      </c>
    </row>
    <row r="27" spans="1:6" x14ac:dyDescent="0.25">
      <c r="A27" s="13"/>
      <c r="B27" s="97" t="s">
        <v>57</v>
      </c>
      <c r="C27" s="98"/>
      <c r="D27" s="98"/>
      <c r="E27" s="98"/>
      <c r="F27" s="99"/>
    </row>
    <row r="28" spans="1:6" x14ac:dyDescent="0.25">
      <c r="A28" s="13">
        <v>9.1</v>
      </c>
      <c r="B28" s="96" t="s">
        <v>58</v>
      </c>
      <c r="C28" s="96"/>
      <c r="D28" s="96"/>
      <c r="E28" s="14" t="s">
        <v>64</v>
      </c>
      <c r="F28" s="17">
        <v>0</v>
      </c>
    </row>
    <row r="29" spans="1:6" x14ac:dyDescent="0.25">
      <c r="A29" s="13">
        <v>9.1999999999999993</v>
      </c>
      <c r="B29" s="96" t="s">
        <v>59</v>
      </c>
      <c r="C29" s="96"/>
      <c r="D29" s="96"/>
      <c r="E29" s="14" t="s">
        <v>64</v>
      </c>
      <c r="F29" s="89">
        <v>53.308000000000014</v>
      </c>
    </row>
    <row r="30" spans="1:6" x14ac:dyDescent="0.25">
      <c r="A30" s="13">
        <v>9.3000000000000007</v>
      </c>
      <c r="B30" s="96" t="s">
        <v>60</v>
      </c>
      <c r="C30" s="96"/>
      <c r="D30" s="96"/>
      <c r="E30" s="14" t="s">
        <v>64</v>
      </c>
      <c r="F30" s="17">
        <v>0</v>
      </c>
    </row>
    <row r="31" spans="1:6" x14ac:dyDescent="0.25">
      <c r="A31" s="13">
        <v>9.4</v>
      </c>
      <c r="B31" s="96" t="s">
        <v>61</v>
      </c>
      <c r="C31" s="96"/>
      <c r="D31" s="96"/>
      <c r="E31" s="14" t="s">
        <v>64</v>
      </c>
      <c r="F31" s="17">
        <v>0</v>
      </c>
    </row>
    <row r="32" spans="1:6" x14ac:dyDescent="0.25">
      <c r="A32" s="13">
        <v>9.5</v>
      </c>
      <c r="B32" s="96" t="s">
        <v>62</v>
      </c>
      <c r="C32" s="96"/>
      <c r="D32" s="96"/>
      <c r="E32" s="14" t="s">
        <v>64</v>
      </c>
      <c r="F32" s="89">
        <v>22620.12900000003</v>
      </c>
    </row>
    <row r="33" spans="1:6" ht="34.5" customHeight="1" x14ac:dyDescent="0.25">
      <c r="A33" s="13">
        <v>10</v>
      </c>
      <c r="B33" s="96" t="s">
        <v>66</v>
      </c>
      <c r="C33" s="96" t="s">
        <v>27</v>
      </c>
      <c r="D33" s="96" t="s">
        <v>28</v>
      </c>
      <c r="E33" s="14" t="s">
        <v>64</v>
      </c>
      <c r="F33" s="17">
        <v>0</v>
      </c>
    </row>
    <row r="34" spans="1:6" ht="42" customHeight="1" x14ac:dyDescent="0.25">
      <c r="A34" s="13">
        <v>11</v>
      </c>
      <c r="B34" s="96" t="s">
        <v>67</v>
      </c>
      <c r="C34" s="96"/>
      <c r="D34" s="96" t="s">
        <v>22</v>
      </c>
      <c r="E34" s="18" t="s">
        <v>22</v>
      </c>
      <c r="F34" s="12">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сентябре 2017г.</v>
      </c>
      <c r="B1" s="110"/>
      <c r="C1" s="110"/>
      <c r="D1" s="110"/>
      <c r="E1" s="110"/>
      <c r="F1" s="19"/>
    </row>
    <row r="2" spans="1:6" x14ac:dyDescent="0.25">
      <c r="A2" s="20"/>
      <c r="B2" s="20"/>
      <c r="C2" s="20"/>
      <c r="D2" s="20"/>
      <c r="E2" s="20"/>
      <c r="F2" s="20"/>
    </row>
    <row r="3" spans="1:6" x14ac:dyDescent="0.25">
      <c r="A3" s="94" t="s">
        <v>13</v>
      </c>
      <c r="B3" s="94"/>
      <c r="C3" s="94"/>
      <c r="D3" s="94"/>
      <c r="E3" s="94"/>
      <c r="F3" s="21"/>
    </row>
    <row r="4" spans="1:6" x14ac:dyDescent="0.25">
      <c r="A4" s="95" t="s">
        <v>14</v>
      </c>
      <c r="B4" s="95"/>
      <c r="C4" s="95"/>
      <c r="D4" s="95"/>
      <c r="E4" s="95"/>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2830.3276238899998</v>
      </c>
      <c r="C9" s="5">
        <f>СВЦЭМ!$D$14+'СЕТ СН'!G5+СВЦЭМ!$D$10+'СЕТ СН'!G8-'СЕТ СН'!G$16</f>
        <v>2904.6276238899991</v>
      </c>
      <c r="D9" s="5">
        <f>СВЦЭМ!$D$14+'СЕТ СН'!H5+СВЦЭМ!$D$10+'СЕТ СН'!H8-'СЕТ СН'!H$16</f>
        <v>2587.3176238899996</v>
      </c>
      <c r="E9" s="5">
        <f>СВЦЭМ!$D$14+'СЕТ СН'!I5+СВЦЭМ!$D$10+'СЕТ СН'!I8-'СЕТ СН'!I$16</f>
        <v>2637.4276238899993</v>
      </c>
    </row>
    <row r="10" spans="1:6" x14ac:dyDescent="0.25">
      <c r="A10" s="27" t="s">
        <v>35</v>
      </c>
      <c r="B10" s="5">
        <f>СВЦЭМ!$D$15+'СЕТ СН'!F5+СВЦЭМ!$D$10+'СЕТ СН'!F8-'СЕТ СН'!F$16</f>
        <v>3269.0494443600001</v>
      </c>
      <c r="C10" s="5">
        <f>СВЦЭМ!$D$15+'СЕТ СН'!G5+СВЦЭМ!$D$10+'СЕТ СН'!G8-'СЕТ СН'!G$16</f>
        <v>3343.3494443599993</v>
      </c>
      <c r="D10" s="5">
        <f>СВЦЭМ!$D$15+'СЕТ СН'!H5+СВЦЭМ!$D$10+'СЕТ СН'!H8-'СЕТ СН'!H$16</f>
        <v>3026.0394443599998</v>
      </c>
      <c r="E10" s="5">
        <f>СВЦЭМ!$D$15+'СЕТ СН'!I5+СВЦЭМ!$D$10+'СЕТ СН'!I8-'СЕТ СН'!I$16</f>
        <v>3076.1494443599995</v>
      </c>
    </row>
    <row r="11" spans="1:6" x14ac:dyDescent="0.25">
      <c r="A11" s="27" t="s">
        <v>36</v>
      </c>
      <c r="B11" s="5">
        <f>СВЦЭМ!$D$16+'СЕТ СН'!F5+СВЦЭМ!$D$10+'СЕТ СН'!F8-'СЕТ СН'!F$16</f>
        <v>4611.6389996400003</v>
      </c>
      <c r="C11" s="5">
        <f>СВЦЭМ!$D$16+'СЕТ СН'!G5+СВЦЭМ!$D$10+'СЕТ СН'!G8-'СЕТ СН'!G$16</f>
        <v>4685.9389996399996</v>
      </c>
      <c r="D11" s="5">
        <f>СВЦЭМ!$D$16+'СЕТ СН'!H5+СВЦЭМ!$D$10+'СЕТ СН'!H8-'СЕТ СН'!H$16</f>
        <v>4368.6289996399992</v>
      </c>
      <c r="E11" s="5">
        <f>СВЦЭМ!$D$16+'СЕТ СН'!I5+СВЦЭМ!$D$10+'СЕТ СН'!I8-'СЕТ СН'!I$16</f>
        <v>4418.7389996399988</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2830.3276238899998</v>
      </c>
      <c r="C16" s="29">
        <f>СВЦЭМ!$D$14+'СЕТ СН'!G5+СВЦЭМ!$D$10+'СЕТ СН'!G8-'СЕТ СН'!G$16</f>
        <v>2904.6276238899991</v>
      </c>
      <c r="D16" s="29">
        <f>СВЦЭМ!$D$14+'СЕТ СН'!H5+СВЦЭМ!$D$10+'СЕТ СН'!H8-'СЕТ СН'!H$16</f>
        <v>2587.3176238899996</v>
      </c>
      <c r="E16" s="29">
        <f>СВЦЭМ!$D$14+'СЕТ СН'!I5+СВЦЭМ!$D$10+'СЕТ СН'!I8-'СЕТ СН'!I$16</f>
        <v>2637.4276238899993</v>
      </c>
    </row>
    <row r="17" spans="1:5" x14ac:dyDescent="0.25">
      <c r="A17" s="27" t="s">
        <v>37</v>
      </c>
      <c r="B17" s="29">
        <f>СВЦЭМ!$D$17+'СЕТ СН'!F5+СВЦЭМ!$D$10+'СЕТ СН'!F8-'СЕТ СН'!F$16</f>
        <v>3598.6698937600004</v>
      </c>
      <c r="C17" s="29">
        <f>СВЦЭМ!$D$17+'СЕТ СН'!G5+СВЦЭМ!$D$10+'СЕТ СН'!G8-'СЕТ СН'!G$16</f>
        <v>3672.9698937599996</v>
      </c>
      <c r="D17" s="29">
        <f>СВЦЭМ!$D$17+'СЕТ СН'!H5+СВЦЭМ!$D$10+'СЕТ СН'!H8-'СЕТ СН'!H$16</f>
        <v>3355.6598937599992</v>
      </c>
      <c r="E17" s="29">
        <f>СВЦЭМ!$D$17+'СЕТ СН'!I5+СВЦЭМ!$D$10+'СЕТ СН'!I8-'СЕТ СН'!I$16</f>
        <v>3405.7698937599989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7"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сентябре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01.09.2017</v>
      </c>
      <c r="B12" s="37">
        <f>SUMIFS(СВЦЭМ!$C$34:$C$777,СВЦЭМ!$A$34:$A$777,$A12,СВЦЭМ!$B$34:$B$777,B$11)+'СЕТ СН'!$F$9+СВЦЭМ!$D$10+'СЕТ СН'!$F$5-'СЕТ СН'!$F$17</f>
        <v>3879.9601008300006</v>
      </c>
      <c r="C12" s="37">
        <f>SUMIFS(СВЦЭМ!$C$34:$C$777,СВЦЭМ!$A$34:$A$777,$A12,СВЦЭМ!$B$34:$B$777,C$11)+'СЕТ СН'!$F$9+СВЦЭМ!$D$10+'СЕТ СН'!$F$5-'СЕТ СН'!$F$17</f>
        <v>3922.0996805000004</v>
      </c>
      <c r="D12" s="37">
        <f>SUMIFS(СВЦЭМ!$C$34:$C$777,СВЦЭМ!$A$34:$A$777,$A12,СВЦЭМ!$B$34:$B$777,D$11)+'СЕТ СН'!$F$9+СВЦЭМ!$D$10+'СЕТ СН'!$F$5-'СЕТ СН'!$F$17</f>
        <v>3947.44310752</v>
      </c>
      <c r="E12" s="37">
        <f>SUMIFS(СВЦЭМ!$C$34:$C$777,СВЦЭМ!$A$34:$A$777,$A12,СВЦЭМ!$B$34:$B$777,E$11)+'СЕТ СН'!$F$9+СВЦЭМ!$D$10+'СЕТ СН'!$F$5-'СЕТ СН'!$F$17</f>
        <v>3952.1001261700003</v>
      </c>
      <c r="F12" s="37">
        <f>SUMIFS(СВЦЭМ!$C$34:$C$777,СВЦЭМ!$A$34:$A$777,$A12,СВЦЭМ!$B$34:$B$777,F$11)+'СЕТ СН'!$F$9+СВЦЭМ!$D$10+'СЕТ СН'!$F$5-'СЕТ СН'!$F$17</f>
        <v>3948.7041985699998</v>
      </c>
      <c r="G12" s="37">
        <f>SUMIFS(СВЦЭМ!$C$34:$C$777,СВЦЭМ!$A$34:$A$777,$A12,СВЦЭМ!$B$34:$B$777,G$11)+'СЕТ СН'!$F$9+СВЦЭМ!$D$10+'СЕТ СН'!$F$5-'СЕТ СН'!$F$17</f>
        <v>3931.0933422200005</v>
      </c>
      <c r="H12" s="37">
        <f>SUMIFS(СВЦЭМ!$C$34:$C$777,СВЦЭМ!$A$34:$A$777,$A12,СВЦЭМ!$B$34:$B$777,H$11)+'СЕТ СН'!$F$9+СВЦЭМ!$D$10+'СЕТ СН'!$F$5-'СЕТ СН'!$F$17</f>
        <v>3917.7060478200001</v>
      </c>
      <c r="I12" s="37">
        <f>SUMIFS(СВЦЭМ!$C$34:$C$777,СВЦЭМ!$A$34:$A$777,$A12,СВЦЭМ!$B$34:$B$777,I$11)+'СЕТ СН'!$F$9+СВЦЭМ!$D$10+'СЕТ СН'!$F$5-'СЕТ СН'!$F$17</f>
        <v>3866.53403626</v>
      </c>
      <c r="J12" s="37">
        <f>SUMIFS(СВЦЭМ!$C$34:$C$777,СВЦЭМ!$A$34:$A$777,$A12,СВЦЭМ!$B$34:$B$777,J$11)+'СЕТ СН'!$F$9+СВЦЭМ!$D$10+'СЕТ СН'!$F$5-'СЕТ СН'!$F$17</f>
        <v>3812.4680596200005</v>
      </c>
      <c r="K12" s="37">
        <f>SUMIFS(СВЦЭМ!$C$34:$C$777,СВЦЭМ!$A$34:$A$777,$A12,СВЦЭМ!$B$34:$B$777,K$11)+'СЕТ СН'!$F$9+СВЦЭМ!$D$10+'СЕТ СН'!$F$5-'СЕТ СН'!$F$17</f>
        <v>3760.3472177800004</v>
      </c>
      <c r="L12" s="37">
        <f>SUMIFS(СВЦЭМ!$C$34:$C$777,СВЦЭМ!$A$34:$A$777,$A12,СВЦЭМ!$B$34:$B$777,L$11)+'СЕТ СН'!$F$9+СВЦЭМ!$D$10+'СЕТ СН'!$F$5-'СЕТ СН'!$F$17</f>
        <v>3694.6765475000002</v>
      </c>
      <c r="M12" s="37">
        <f>SUMIFS(СВЦЭМ!$C$34:$C$777,СВЦЭМ!$A$34:$A$777,$A12,СВЦЭМ!$B$34:$B$777,M$11)+'СЕТ СН'!$F$9+СВЦЭМ!$D$10+'СЕТ СН'!$F$5-'СЕТ СН'!$F$17</f>
        <v>3691.3025539500004</v>
      </c>
      <c r="N12" s="37">
        <f>SUMIFS(СВЦЭМ!$C$34:$C$777,СВЦЭМ!$A$34:$A$777,$A12,СВЦЭМ!$B$34:$B$777,N$11)+'СЕТ СН'!$F$9+СВЦЭМ!$D$10+'СЕТ СН'!$F$5-'СЕТ СН'!$F$17</f>
        <v>3691.7091946099999</v>
      </c>
      <c r="O12" s="37">
        <f>SUMIFS(СВЦЭМ!$C$34:$C$777,СВЦЭМ!$A$34:$A$777,$A12,СВЦЭМ!$B$34:$B$777,O$11)+'СЕТ СН'!$F$9+СВЦЭМ!$D$10+'СЕТ СН'!$F$5-'СЕТ СН'!$F$17</f>
        <v>3699.2634311399997</v>
      </c>
      <c r="P12" s="37">
        <f>SUMIFS(СВЦЭМ!$C$34:$C$777,СВЦЭМ!$A$34:$A$777,$A12,СВЦЭМ!$B$34:$B$777,P$11)+'СЕТ СН'!$F$9+СВЦЭМ!$D$10+'СЕТ СН'!$F$5-'СЕТ СН'!$F$17</f>
        <v>3706.4628554600004</v>
      </c>
      <c r="Q12" s="37">
        <f>SUMIFS(СВЦЭМ!$C$34:$C$777,СВЦЭМ!$A$34:$A$777,$A12,СВЦЭМ!$B$34:$B$777,Q$11)+'СЕТ СН'!$F$9+СВЦЭМ!$D$10+'СЕТ СН'!$F$5-'СЕТ СН'!$F$17</f>
        <v>3732.4513822700001</v>
      </c>
      <c r="R12" s="37">
        <f>SUMIFS(СВЦЭМ!$C$34:$C$777,СВЦЭМ!$A$34:$A$777,$A12,СВЦЭМ!$B$34:$B$777,R$11)+'СЕТ СН'!$F$9+СВЦЭМ!$D$10+'СЕТ СН'!$F$5-'СЕТ СН'!$F$17</f>
        <v>3745.6022264800004</v>
      </c>
      <c r="S12" s="37">
        <f>SUMIFS(СВЦЭМ!$C$34:$C$777,СВЦЭМ!$A$34:$A$777,$A12,СВЦЭМ!$B$34:$B$777,S$11)+'СЕТ СН'!$F$9+СВЦЭМ!$D$10+'СЕТ СН'!$F$5-'СЕТ СН'!$F$17</f>
        <v>3728.5918453800004</v>
      </c>
      <c r="T12" s="37">
        <f>SUMIFS(СВЦЭМ!$C$34:$C$777,СВЦЭМ!$A$34:$A$777,$A12,СВЦЭМ!$B$34:$B$777,T$11)+'СЕТ СН'!$F$9+СВЦЭМ!$D$10+'СЕТ СН'!$F$5-'СЕТ СН'!$F$17</f>
        <v>3707.3301702300005</v>
      </c>
      <c r="U12" s="37">
        <f>SUMIFS(СВЦЭМ!$C$34:$C$777,СВЦЭМ!$A$34:$A$777,$A12,СВЦЭМ!$B$34:$B$777,U$11)+'СЕТ СН'!$F$9+СВЦЭМ!$D$10+'СЕТ СН'!$F$5-'СЕТ СН'!$F$17</f>
        <v>3702.9387315499998</v>
      </c>
      <c r="V12" s="37">
        <f>SUMIFS(СВЦЭМ!$C$34:$C$777,СВЦЭМ!$A$34:$A$777,$A12,СВЦЭМ!$B$34:$B$777,V$11)+'СЕТ СН'!$F$9+СВЦЭМ!$D$10+'СЕТ СН'!$F$5-'СЕТ СН'!$F$17</f>
        <v>3718.6830955900004</v>
      </c>
      <c r="W12" s="37">
        <f>SUMIFS(СВЦЭМ!$C$34:$C$777,СВЦЭМ!$A$34:$A$777,$A12,СВЦЭМ!$B$34:$B$777,W$11)+'СЕТ СН'!$F$9+СВЦЭМ!$D$10+'СЕТ СН'!$F$5-'СЕТ СН'!$F$17</f>
        <v>3794.1427072300003</v>
      </c>
      <c r="X12" s="37">
        <f>SUMIFS(СВЦЭМ!$C$34:$C$777,СВЦЭМ!$A$34:$A$777,$A12,СВЦЭМ!$B$34:$B$777,X$11)+'СЕТ СН'!$F$9+СВЦЭМ!$D$10+'СЕТ СН'!$F$5-'СЕТ СН'!$F$17</f>
        <v>3863.1059311200006</v>
      </c>
      <c r="Y12" s="37">
        <f>SUMIFS(СВЦЭМ!$C$34:$C$777,СВЦЭМ!$A$34:$A$777,$A12,СВЦЭМ!$B$34:$B$777,Y$11)+'СЕТ СН'!$F$9+СВЦЭМ!$D$10+'СЕТ СН'!$F$5-'СЕТ СН'!$F$17</f>
        <v>3909.9942725500005</v>
      </c>
      <c r="AA12" s="38"/>
    </row>
    <row r="13" spans="1:27" ht="15.75" x14ac:dyDescent="0.2">
      <c r="A13" s="36">
        <f>A12+1</f>
        <v>42980</v>
      </c>
      <c r="B13" s="37">
        <f>SUMIFS(СВЦЭМ!$C$34:$C$777,СВЦЭМ!$A$34:$A$777,$A13,СВЦЭМ!$B$34:$B$777,B$11)+'СЕТ СН'!$F$9+СВЦЭМ!$D$10+'СЕТ СН'!$F$5-'СЕТ СН'!$F$17</f>
        <v>3909.1913316700002</v>
      </c>
      <c r="C13" s="37">
        <f>SUMIFS(СВЦЭМ!$C$34:$C$777,СВЦЭМ!$A$34:$A$777,$A13,СВЦЭМ!$B$34:$B$777,C$11)+'СЕТ СН'!$F$9+СВЦЭМ!$D$10+'СЕТ СН'!$F$5-'СЕТ СН'!$F$17</f>
        <v>3936.5348358700003</v>
      </c>
      <c r="D13" s="37">
        <f>SUMIFS(СВЦЭМ!$C$34:$C$777,СВЦЭМ!$A$34:$A$777,$A13,СВЦЭМ!$B$34:$B$777,D$11)+'СЕТ СН'!$F$9+СВЦЭМ!$D$10+'СЕТ СН'!$F$5-'СЕТ СН'!$F$17</f>
        <v>3971.1893623800006</v>
      </c>
      <c r="E13" s="37">
        <f>SUMIFS(СВЦЭМ!$C$34:$C$777,СВЦЭМ!$A$34:$A$777,$A13,СВЦЭМ!$B$34:$B$777,E$11)+'СЕТ СН'!$F$9+СВЦЭМ!$D$10+'СЕТ СН'!$F$5-'СЕТ СН'!$F$17</f>
        <v>3984.1704225400008</v>
      </c>
      <c r="F13" s="37">
        <f>SUMIFS(СВЦЭМ!$C$34:$C$777,СВЦЭМ!$A$34:$A$777,$A13,СВЦЭМ!$B$34:$B$777,F$11)+'СЕТ СН'!$F$9+СВЦЭМ!$D$10+'СЕТ СН'!$F$5-'СЕТ СН'!$F$17</f>
        <v>3995.2346847700001</v>
      </c>
      <c r="G13" s="37">
        <f>SUMIFS(СВЦЭМ!$C$34:$C$777,СВЦЭМ!$A$34:$A$777,$A13,СВЦЭМ!$B$34:$B$777,G$11)+'СЕТ СН'!$F$9+СВЦЭМ!$D$10+'СЕТ СН'!$F$5-'СЕТ СН'!$F$17</f>
        <v>3981.9914339100005</v>
      </c>
      <c r="H13" s="37">
        <f>SUMIFS(СВЦЭМ!$C$34:$C$777,СВЦЭМ!$A$34:$A$777,$A13,СВЦЭМ!$B$34:$B$777,H$11)+'СЕТ СН'!$F$9+СВЦЭМ!$D$10+'СЕТ СН'!$F$5-'СЕТ СН'!$F$17</f>
        <v>3960.7213343700005</v>
      </c>
      <c r="I13" s="37">
        <f>SUMIFS(СВЦЭМ!$C$34:$C$777,СВЦЭМ!$A$34:$A$777,$A13,СВЦЭМ!$B$34:$B$777,I$11)+'СЕТ СН'!$F$9+СВЦЭМ!$D$10+'СЕТ СН'!$F$5-'СЕТ СН'!$F$17</f>
        <v>3910.75195239</v>
      </c>
      <c r="J13" s="37">
        <f>SUMIFS(СВЦЭМ!$C$34:$C$777,СВЦЭМ!$A$34:$A$777,$A13,СВЦЭМ!$B$34:$B$777,J$11)+'СЕТ СН'!$F$9+СВЦЭМ!$D$10+'СЕТ СН'!$F$5-'СЕТ СН'!$F$17</f>
        <v>3828.7133523299999</v>
      </c>
      <c r="K13" s="37">
        <f>SUMIFS(СВЦЭМ!$C$34:$C$777,СВЦЭМ!$A$34:$A$777,$A13,СВЦЭМ!$B$34:$B$777,K$11)+'СЕТ СН'!$F$9+СВЦЭМ!$D$10+'СЕТ СН'!$F$5-'СЕТ СН'!$F$17</f>
        <v>3758.1811949299999</v>
      </c>
      <c r="L13" s="37">
        <f>SUMIFS(СВЦЭМ!$C$34:$C$777,СВЦЭМ!$A$34:$A$777,$A13,СВЦЭМ!$B$34:$B$777,L$11)+'СЕТ СН'!$F$9+СВЦЭМ!$D$10+'СЕТ СН'!$F$5-'СЕТ СН'!$F$17</f>
        <v>3663.8972278700003</v>
      </c>
      <c r="M13" s="37">
        <f>SUMIFS(СВЦЭМ!$C$34:$C$777,СВЦЭМ!$A$34:$A$777,$A13,СВЦЭМ!$B$34:$B$777,M$11)+'СЕТ СН'!$F$9+СВЦЭМ!$D$10+'СЕТ СН'!$F$5-'СЕТ СН'!$F$17</f>
        <v>3651.0552539600003</v>
      </c>
      <c r="N13" s="37">
        <f>SUMIFS(СВЦЭМ!$C$34:$C$777,СВЦЭМ!$A$34:$A$777,$A13,СВЦЭМ!$B$34:$B$777,N$11)+'СЕТ СН'!$F$9+СВЦЭМ!$D$10+'СЕТ СН'!$F$5-'СЕТ СН'!$F$17</f>
        <v>3645.7197236500006</v>
      </c>
      <c r="O13" s="37">
        <f>SUMIFS(СВЦЭМ!$C$34:$C$777,СВЦЭМ!$A$34:$A$777,$A13,СВЦЭМ!$B$34:$B$777,O$11)+'СЕТ СН'!$F$9+СВЦЭМ!$D$10+'СЕТ СН'!$F$5-'СЕТ СН'!$F$17</f>
        <v>3645.7903123200003</v>
      </c>
      <c r="P13" s="37">
        <f>SUMIFS(СВЦЭМ!$C$34:$C$777,СВЦЭМ!$A$34:$A$777,$A13,СВЦЭМ!$B$34:$B$777,P$11)+'СЕТ СН'!$F$9+СВЦЭМ!$D$10+'СЕТ СН'!$F$5-'СЕТ СН'!$F$17</f>
        <v>3643.2735715099998</v>
      </c>
      <c r="Q13" s="37">
        <f>SUMIFS(СВЦЭМ!$C$34:$C$777,СВЦЭМ!$A$34:$A$777,$A13,СВЦЭМ!$B$34:$B$777,Q$11)+'СЕТ СН'!$F$9+СВЦЭМ!$D$10+'СЕТ СН'!$F$5-'СЕТ СН'!$F$17</f>
        <v>3650.6761614400002</v>
      </c>
      <c r="R13" s="37">
        <f>SUMIFS(СВЦЭМ!$C$34:$C$777,СВЦЭМ!$A$34:$A$777,$A13,СВЦЭМ!$B$34:$B$777,R$11)+'СЕТ СН'!$F$9+СВЦЭМ!$D$10+'СЕТ СН'!$F$5-'СЕТ СН'!$F$17</f>
        <v>3658.5406461600005</v>
      </c>
      <c r="S13" s="37">
        <f>SUMIFS(СВЦЭМ!$C$34:$C$777,СВЦЭМ!$A$34:$A$777,$A13,СВЦЭМ!$B$34:$B$777,S$11)+'СЕТ СН'!$F$9+СВЦЭМ!$D$10+'СЕТ СН'!$F$5-'СЕТ СН'!$F$17</f>
        <v>3646.6440972500004</v>
      </c>
      <c r="T13" s="37">
        <f>SUMIFS(СВЦЭМ!$C$34:$C$777,СВЦЭМ!$A$34:$A$777,$A13,СВЦЭМ!$B$34:$B$777,T$11)+'СЕТ СН'!$F$9+СВЦЭМ!$D$10+'СЕТ СН'!$F$5-'СЕТ СН'!$F$17</f>
        <v>3646.5856148000003</v>
      </c>
      <c r="U13" s="37">
        <f>SUMIFS(СВЦЭМ!$C$34:$C$777,СВЦЭМ!$A$34:$A$777,$A13,СВЦЭМ!$B$34:$B$777,U$11)+'СЕТ СН'!$F$9+СВЦЭМ!$D$10+'СЕТ СН'!$F$5-'СЕТ СН'!$F$17</f>
        <v>3647.3095860200001</v>
      </c>
      <c r="V13" s="37">
        <f>SUMIFS(СВЦЭМ!$C$34:$C$777,СВЦЭМ!$A$34:$A$777,$A13,СВЦЭМ!$B$34:$B$777,V$11)+'СЕТ СН'!$F$9+СВЦЭМ!$D$10+'СЕТ СН'!$F$5-'СЕТ СН'!$F$17</f>
        <v>3657.7524590200001</v>
      </c>
      <c r="W13" s="37">
        <f>SUMIFS(СВЦЭМ!$C$34:$C$777,СВЦЭМ!$A$34:$A$777,$A13,СВЦЭМ!$B$34:$B$777,W$11)+'СЕТ СН'!$F$9+СВЦЭМ!$D$10+'СЕТ СН'!$F$5-'СЕТ СН'!$F$17</f>
        <v>3703.1206489200003</v>
      </c>
      <c r="X13" s="37">
        <f>SUMIFS(СВЦЭМ!$C$34:$C$777,СВЦЭМ!$A$34:$A$777,$A13,СВЦЭМ!$B$34:$B$777,X$11)+'СЕТ СН'!$F$9+СВЦЭМ!$D$10+'СЕТ СН'!$F$5-'СЕТ СН'!$F$17</f>
        <v>3776.2255372099999</v>
      </c>
      <c r="Y13" s="37">
        <f>SUMIFS(СВЦЭМ!$C$34:$C$777,СВЦЭМ!$A$34:$A$777,$A13,СВЦЭМ!$B$34:$B$777,Y$11)+'СЕТ СН'!$F$9+СВЦЭМ!$D$10+'СЕТ СН'!$F$5-'СЕТ СН'!$F$17</f>
        <v>3827.8214645999997</v>
      </c>
    </row>
    <row r="14" spans="1:27" ht="15.75" x14ac:dyDescent="0.2">
      <c r="A14" s="36">
        <f t="shared" ref="A14:A42" si="0">A13+1</f>
        <v>42981</v>
      </c>
      <c r="B14" s="37">
        <f>SUMIFS(СВЦЭМ!$C$34:$C$777,СВЦЭМ!$A$34:$A$777,$A14,СВЦЭМ!$B$34:$B$777,B$11)+'СЕТ СН'!$F$9+СВЦЭМ!$D$10+'СЕТ СН'!$F$5-'СЕТ СН'!$F$17</f>
        <v>3887.6984179400006</v>
      </c>
      <c r="C14" s="37">
        <f>SUMIFS(СВЦЭМ!$C$34:$C$777,СВЦЭМ!$A$34:$A$777,$A14,СВЦЭМ!$B$34:$B$777,C$11)+'СЕТ СН'!$F$9+СВЦЭМ!$D$10+'СЕТ СН'!$F$5-'СЕТ СН'!$F$17</f>
        <v>3978.3311924300006</v>
      </c>
      <c r="D14" s="37">
        <f>SUMIFS(СВЦЭМ!$C$34:$C$777,СВЦЭМ!$A$34:$A$777,$A14,СВЦЭМ!$B$34:$B$777,D$11)+'СЕТ СН'!$F$9+СВЦЭМ!$D$10+'СЕТ СН'!$F$5-'СЕТ СН'!$F$17</f>
        <v>4005.6777787400006</v>
      </c>
      <c r="E14" s="37">
        <f>SUMIFS(СВЦЭМ!$C$34:$C$777,СВЦЭМ!$A$34:$A$777,$A14,СВЦЭМ!$B$34:$B$777,E$11)+'СЕТ СН'!$F$9+СВЦЭМ!$D$10+'СЕТ СН'!$F$5-'СЕТ СН'!$F$17</f>
        <v>4024.9848447200002</v>
      </c>
      <c r="F14" s="37">
        <f>SUMIFS(СВЦЭМ!$C$34:$C$777,СВЦЭМ!$A$34:$A$777,$A14,СВЦЭМ!$B$34:$B$777,F$11)+'СЕТ СН'!$F$9+СВЦЭМ!$D$10+'СЕТ СН'!$F$5-'СЕТ СН'!$F$17</f>
        <v>4036.47496434</v>
      </c>
      <c r="G14" s="37">
        <f>SUMIFS(СВЦЭМ!$C$34:$C$777,СВЦЭМ!$A$34:$A$777,$A14,СВЦЭМ!$B$34:$B$777,G$11)+'СЕТ СН'!$F$9+СВЦЭМ!$D$10+'СЕТ СН'!$F$5-'СЕТ СН'!$F$17</f>
        <v>4033.9617599600006</v>
      </c>
      <c r="H14" s="37">
        <f>SUMIFS(СВЦЭМ!$C$34:$C$777,СВЦЭМ!$A$34:$A$777,$A14,СВЦЭМ!$B$34:$B$777,H$11)+'СЕТ СН'!$F$9+СВЦЭМ!$D$10+'СЕТ СН'!$F$5-'СЕТ СН'!$F$17</f>
        <v>4008.8091847300002</v>
      </c>
      <c r="I14" s="37">
        <f>SUMIFS(СВЦЭМ!$C$34:$C$777,СВЦЭМ!$A$34:$A$777,$A14,СВЦЭМ!$B$34:$B$777,I$11)+'СЕТ СН'!$F$9+СВЦЭМ!$D$10+'СЕТ СН'!$F$5-'СЕТ СН'!$F$17</f>
        <v>3968.1851423600001</v>
      </c>
      <c r="J14" s="37">
        <f>SUMIFS(СВЦЭМ!$C$34:$C$777,СВЦЭМ!$A$34:$A$777,$A14,СВЦЭМ!$B$34:$B$777,J$11)+'СЕТ СН'!$F$9+СВЦЭМ!$D$10+'СЕТ СН'!$F$5-'СЕТ СН'!$F$17</f>
        <v>3842.1861046200002</v>
      </c>
      <c r="K14" s="37">
        <f>SUMIFS(СВЦЭМ!$C$34:$C$777,СВЦЭМ!$A$34:$A$777,$A14,СВЦЭМ!$B$34:$B$777,K$11)+'СЕТ СН'!$F$9+СВЦЭМ!$D$10+'СЕТ СН'!$F$5-'СЕТ СН'!$F$17</f>
        <v>3826.0013258899999</v>
      </c>
      <c r="L14" s="37">
        <f>SUMIFS(СВЦЭМ!$C$34:$C$777,СВЦЭМ!$A$34:$A$777,$A14,СВЦЭМ!$B$34:$B$777,L$11)+'СЕТ СН'!$F$9+СВЦЭМ!$D$10+'СЕТ СН'!$F$5-'СЕТ СН'!$F$17</f>
        <v>3718.4414790700002</v>
      </c>
      <c r="M14" s="37">
        <f>SUMIFS(СВЦЭМ!$C$34:$C$777,СВЦЭМ!$A$34:$A$777,$A14,СВЦЭМ!$B$34:$B$777,M$11)+'СЕТ СН'!$F$9+СВЦЭМ!$D$10+'СЕТ СН'!$F$5-'СЕТ СН'!$F$17</f>
        <v>3687.2873537400001</v>
      </c>
      <c r="N14" s="37">
        <f>SUMIFS(СВЦЭМ!$C$34:$C$777,СВЦЭМ!$A$34:$A$777,$A14,СВЦЭМ!$B$34:$B$777,N$11)+'СЕТ СН'!$F$9+СВЦЭМ!$D$10+'СЕТ СН'!$F$5-'СЕТ СН'!$F$17</f>
        <v>3692.0032626100001</v>
      </c>
      <c r="O14" s="37">
        <f>SUMIFS(СВЦЭМ!$C$34:$C$777,СВЦЭМ!$A$34:$A$777,$A14,СВЦЭМ!$B$34:$B$777,O$11)+'СЕТ СН'!$F$9+СВЦЭМ!$D$10+'СЕТ СН'!$F$5-'СЕТ СН'!$F$17</f>
        <v>3690.9691714000001</v>
      </c>
      <c r="P14" s="37">
        <f>SUMIFS(СВЦЭМ!$C$34:$C$777,СВЦЭМ!$A$34:$A$777,$A14,СВЦЭМ!$B$34:$B$777,P$11)+'СЕТ СН'!$F$9+СВЦЭМ!$D$10+'СЕТ СН'!$F$5-'СЕТ СН'!$F$17</f>
        <v>3696.0791405800001</v>
      </c>
      <c r="Q14" s="37">
        <f>SUMIFS(СВЦЭМ!$C$34:$C$777,СВЦЭМ!$A$34:$A$777,$A14,СВЦЭМ!$B$34:$B$777,Q$11)+'СЕТ СН'!$F$9+СВЦЭМ!$D$10+'СЕТ СН'!$F$5-'СЕТ СН'!$F$17</f>
        <v>3701.7211136000005</v>
      </c>
      <c r="R14" s="37">
        <f>SUMIFS(СВЦЭМ!$C$34:$C$777,СВЦЭМ!$A$34:$A$777,$A14,СВЦЭМ!$B$34:$B$777,R$11)+'СЕТ СН'!$F$9+СВЦЭМ!$D$10+'СЕТ СН'!$F$5-'СЕТ СН'!$F$17</f>
        <v>3702.2319527300006</v>
      </c>
      <c r="S14" s="37">
        <f>SUMIFS(СВЦЭМ!$C$34:$C$777,СВЦЭМ!$A$34:$A$777,$A14,СВЦЭМ!$B$34:$B$777,S$11)+'СЕТ СН'!$F$9+СВЦЭМ!$D$10+'СЕТ СН'!$F$5-'СЕТ СН'!$F$17</f>
        <v>3699.2588306100006</v>
      </c>
      <c r="T14" s="37">
        <f>SUMIFS(СВЦЭМ!$C$34:$C$777,СВЦЭМ!$A$34:$A$777,$A14,СВЦЭМ!$B$34:$B$777,T$11)+'СЕТ СН'!$F$9+СВЦЭМ!$D$10+'СЕТ СН'!$F$5-'СЕТ СН'!$F$17</f>
        <v>3689.8522639299999</v>
      </c>
      <c r="U14" s="37">
        <f>SUMIFS(СВЦЭМ!$C$34:$C$777,СВЦЭМ!$A$34:$A$777,$A14,СВЦЭМ!$B$34:$B$777,U$11)+'СЕТ СН'!$F$9+СВЦЭМ!$D$10+'СЕТ СН'!$F$5-'СЕТ СН'!$F$17</f>
        <v>3686.2285914900003</v>
      </c>
      <c r="V14" s="37">
        <f>SUMIFS(СВЦЭМ!$C$34:$C$777,СВЦЭМ!$A$34:$A$777,$A14,СВЦЭМ!$B$34:$B$777,V$11)+'СЕТ СН'!$F$9+СВЦЭМ!$D$10+'СЕТ СН'!$F$5-'СЕТ СН'!$F$17</f>
        <v>3691.4351399900006</v>
      </c>
      <c r="W14" s="37">
        <f>SUMIFS(СВЦЭМ!$C$34:$C$777,СВЦЭМ!$A$34:$A$777,$A14,СВЦЭМ!$B$34:$B$777,W$11)+'СЕТ СН'!$F$9+СВЦЭМ!$D$10+'СЕТ СН'!$F$5-'СЕТ СН'!$F$17</f>
        <v>3761.7316099600002</v>
      </c>
      <c r="X14" s="37">
        <f>SUMIFS(СВЦЭМ!$C$34:$C$777,СВЦЭМ!$A$34:$A$777,$A14,СВЦЭМ!$B$34:$B$777,X$11)+'СЕТ СН'!$F$9+СВЦЭМ!$D$10+'СЕТ СН'!$F$5-'СЕТ СН'!$F$17</f>
        <v>3825.5571689099997</v>
      </c>
      <c r="Y14" s="37">
        <f>SUMIFS(СВЦЭМ!$C$34:$C$777,СВЦЭМ!$A$34:$A$777,$A14,СВЦЭМ!$B$34:$B$777,Y$11)+'СЕТ СН'!$F$9+СВЦЭМ!$D$10+'СЕТ СН'!$F$5-'СЕТ СН'!$F$17</f>
        <v>3856.17280708</v>
      </c>
    </row>
    <row r="15" spans="1:27" ht="15.75" x14ac:dyDescent="0.2">
      <c r="A15" s="36">
        <f t="shared" si="0"/>
        <v>42982</v>
      </c>
      <c r="B15" s="37">
        <f>SUMIFS(СВЦЭМ!$C$34:$C$777,СВЦЭМ!$A$34:$A$777,$A15,СВЦЭМ!$B$34:$B$777,B$11)+'СЕТ СН'!$F$9+СВЦЭМ!$D$10+'СЕТ СН'!$F$5-'СЕТ СН'!$F$17</f>
        <v>3951.2130817800007</v>
      </c>
      <c r="C15" s="37">
        <f>SUMIFS(СВЦЭМ!$C$34:$C$777,СВЦЭМ!$A$34:$A$777,$A15,СВЦЭМ!$B$34:$B$777,C$11)+'СЕТ СН'!$F$9+СВЦЭМ!$D$10+'СЕТ СН'!$F$5-'СЕТ СН'!$F$17</f>
        <v>3987.6041804200004</v>
      </c>
      <c r="D15" s="37">
        <f>SUMIFS(СВЦЭМ!$C$34:$C$777,СВЦЭМ!$A$34:$A$777,$A15,СВЦЭМ!$B$34:$B$777,D$11)+'СЕТ СН'!$F$9+СВЦЭМ!$D$10+'СЕТ СН'!$F$5-'СЕТ СН'!$F$17</f>
        <v>4019.8991287000008</v>
      </c>
      <c r="E15" s="37">
        <f>SUMIFS(СВЦЭМ!$C$34:$C$777,СВЦЭМ!$A$34:$A$777,$A15,СВЦЭМ!$B$34:$B$777,E$11)+'СЕТ СН'!$F$9+СВЦЭМ!$D$10+'СЕТ СН'!$F$5-'СЕТ СН'!$F$17</f>
        <v>4035.3165398900001</v>
      </c>
      <c r="F15" s="37">
        <f>SUMIFS(СВЦЭМ!$C$34:$C$777,СВЦЭМ!$A$34:$A$777,$A15,СВЦЭМ!$B$34:$B$777,F$11)+'СЕТ СН'!$F$9+СВЦЭМ!$D$10+'СЕТ СН'!$F$5-'СЕТ СН'!$F$17</f>
        <v>4044.83612765</v>
      </c>
      <c r="G15" s="37">
        <f>SUMIFS(СВЦЭМ!$C$34:$C$777,СВЦЭМ!$A$34:$A$777,$A15,СВЦЭМ!$B$34:$B$777,G$11)+'СЕТ СН'!$F$9+СВЦЭМ!$D$10+'СЕТ СН'!$F$5-'СЕТ СН'!$F$17</f>
        <v>4035.1848216800008</v>
      </c>
      <c r="H15" s="37">
        <f>SUMIFS(СВЦЭМ!$C$34:$C$777,СВЦЭМ!$A$34:$A$777,$A15,СВЦЭМ!$B$34:$B$777,H$11)+'СЕТ СН'!$F$9+СВЦЭМ!$D$10+'СЕТ СН'!$F$5-'СЕТ СН'!$F$17</f>
        <v>3991.0153555800007</v>
      </c>
      <c r="I15" s="37">
        <f>SUMIFS(СВЦЭМ!$C$34:$C$777,СВЦЭМ!$A$34:$A$777,$A15,СВЦЭМ!$B$34:$B$777,I$11)+'СЕТ СН'!$F$9+СВЦЭМ!$D$10+'СЕТ СН'!$F$5-'СЕТ СН'!$F$17</f>
        <v>3929.5544222900007</v>
      </c>
      <c r="J15" s="37">
        <f>SUMIFS(СВЦЭМ!$C$34:$C$777,СВЦЭМ!$A$34:$A$777,$A15,СВЦЭМ!$B$34:$B$777,J$11)+'СЕТ СН'!$F$9+СВЦЭМ!$D$10+'СЕТ СН'!$F$5-'СЕТ СН'!$F$17</f>
        <v>3880.3803114000002</v>
      </c>
      <c r="K15" s="37">
        <f>SUMIFS(СВЦЭМ!$C$34:$C$777,СВЦЭМ!$A$34:$A$777,$A15,СВЦЭМ!$B$34:$B$777,K$11)+'СЕТ СН'!$F$9+СВЦЭМ!$D$10+'СЕТ СН'!$F$5-'СЕТ СН'!$F$17</f>
        <v>3820.5757966199999</v>
      </c>
      <c r="L15" s="37">
        <f>SUMIFS(СВЦЭМ!$C$34:$C$777,СВЦЭМ!$A$34:$A$777,$A15,СВЦЭМ!$B$34:$B$777,L$11)+'СЕТ СН'!$F$9+СВЦЭМ!$D$10+'СЕТ СН'!$F$5-'СЕТ СН'!$F$17</f>
        <v>3729.2014821399998</v>
      </c>
      <c r="M15" s="37">
        <f>SUMIFS(СВЦЭМ!$C$34:$C$777,СВЦЭМ!$A$34:$A$777,$A15,СВЦЭМ!$B$34:$B$777,M$11)+'СЕТ СН'!$F$9+СВЦЭМ!$D$10+'СЕТ СН'!$F$5-'СЕТ СН'!$F$17</f>
        <v>3699.6759946700004</v>
      </c>
      <c r="N15" s="37">
        <f>SUMIFS(СВЦЭМ!$C$34:$C$777,СВЦЭМ!$A$34:$A$777,$A15,СВЦЭМ!$B$34:$B$777,N$11)+'СЕТ СН'!$F$9+СВЦЭМ!$D$10+'СЕТ СН'!$F$5-'СЕТ СН'!$F$17</f>
        <v>3707.9293012899998</v>
      </c>
      <c r="O15" s="37">
        <f>SUMIFS(СВЦЭМ!$C$34:$C$777,СВЦЭМ!$A$34:$A$777,$A15,СВЦЭМ!$B$34:$B$777,O$11)+'СЕТ СН'!$F$9+СВЦЭМ!$D$10+'СЕТ СН'!$F$5-'СЕТ СН'!$F$17</f>
        <v>3706.5224207199999</v>
      </c>
      <c r="P15" s="37">
        <f>SUMIFS(СВЦЭМ!$C$34:$C$777,СВЦЭМ!$A$34:$A$777,$A15,СВЦЭМ!$B$34:$B$777,P$11)+'СЕТ СН'!$F$9+СВЦЭМ!$D$10+'СЕТ СН'!$F$5-'СЕТ СН'!$F$17</f>
        <v>3711.0221091900003</v>
      </c>
      <c r="Q15" s="37">
        <f>SUMIFS(СВЦЭМ!$C$34:$C$777,СВЦЭМ!$A$34:$A$777,$A15,СВЦЭМ!$B$34:$B$777,Q$11)+'СЕТ СН'!$F$9+СВЦЭМ!$D$10+'СЕТ СН'!$F$5-'СЕТ СН'!$F$17</f>
        <v>3718.1136047800001</v>
      </c>
      <c r="R15" s="37">
        <f>SUMIFS(СВЦЭМ!$C$34:$C$777,СВЦЭМ!$A$34:$A$777,$A15,СВЦЭМ!$B$34:$B$777,R$11)+'СЕТ СН'!$F$9+СВЦЭМ!$D$10+'СЕТ СН'!$F$5-'СЕТ СН'!$F$17</f>
        <v>3720.9708471100002</v>
      </c>
      <c r="S15" s="37">
        <f>SUMIFS(СВЦЭМ!$C$34:$C$777,СВЦЭМ!$A$34:$A$777,$A15,СВЦЭМ!$B$34:$B$777,S$11)+'СЕТ СН'!$F$9+СВЦЭМ!$D$10+'СЕТ СН'!$F$5-'СЕТ СН'!$F$17</f>
        <v>3716.5826735199998</v>
      </c>
      <c r="T15" s="37">
        <f>SUMIFS(СВЦЭМ!$C$34:$C$777,СВЦЭМ!$A$34:$A$777,$A15,СВЦЭМ!$B$34:$B$777,T$11)+'СЕТ СН'!$F$9+СВЦЭМ!$D$10+'СЕТ СН'!$F$5-'СЕТ СН'!$F$17</f>
        <v>3704.4247621100003</v>
      </c>
      <c r="U15" s="37">
        <f>SUMIFS(СВЦЭМ!$C$34:$C$777,СВЦЭМ!$A$34:$A$777,$A15,СВЦЭМ!$B$34:$B$777,U$11)+'СЕТ СН'!$F$9+СВЦЭМ!$D$10+'СЕТ СН'!$F$5-'СЕТ СН'!$F$17</f>
        <v>3714.93751978</v>
      </c>
      <c r="V15" s="37">
        <f>SUMIFS(СВЦЭМ!$C$34:$C$777,СВЦЭМ!$A$34:$A$777,$A15,СВЦЭМ!$B$34:$B$777,V$11)+'СЕТ СН'!$F$9+СВЦЭМ!$D$10+'СЕТ СН'!$F$5-'СЕТ СН'!$F$17</f>
        <v>3725.8503259899999</v>
      </c>
      <c r="W15" s="37">
        <f>SUMIFS(СВЦЭМ!$C$34:$C$777,СВЦЭМ!$A$34:$A$777,$A15,СВЦЭМ!$B$34:$B$777,W$11)+'СЕТ СН'!$F$9+СВЦЭМ!$D$10+'СЕТ СН'!$F$5-'СЕТ СН'!$F$17</f>
        <v>3809.1444660800007</v>
      </c>
      <c r="X15" s="37">
        <f>SUMIFS(СВЦЭМ!$C$34:$C$777,СВЦЭМ!$A$34:$A$777,$A15,СВЦЭМ!$B$34:$B$777,X$11)+'СЕТ СН'!$F$9+СВЦЭМ!$D$10+'СЕТ СН'!$F$5-'СЕТ СН'!$F$17</f>
        <v>3877.7622367800004</v>
      </c>
      <c r="Y15" s="37">
        <f>SUMIFS(СВЦЭМ!$C$34:$C$777,СВЦЭМ!$A$34:$A$777,$A15,СВЦЭМ!$B$34:$B$777,Y$11)+'СЕТ СН'!$F$9+СВЦЭМ!$D$10+'СЕТ СН'!$F$5-'СЕТ СН'!$F$17</f>
        <v>3921.0857714000003</v>
      </c>
    </row>
    <row r="16" spans="1:27" ht="15.75" x14ac:dyDescent="0.2">
      <c r="A16" s="36">
        <f t="shared" si="0"/>
        <v>42983</v>
      </c>
      <c r="B16" s="37">
        <f>SUMIFS(СВЦЭМ!$C$34:$C$777,СВЦЭМ!$A$34:$A$777,$A16,СВЦЭМ!$B$34:$B$777,B$11)+'СЕТ СН'!$F$9+СВЦЭМ!$D$10+'СЕТ СН'!$F$5-'СЕТ СН'!$F$17</f>
        <v>3894.9820383900005</v>
      </c>
      <c r="C16" s="37">
        <f>SUMIFS(СВЦЭМ!$C$34:$C$777,СВЦЭМ!$A$34:$A$777,$A16,СВЦЭМ!$B$34:$B$777,C$11)+'СЕТ СН'!$F$9+СВЦЭМ!$D$10+'СЕТ СН'!$F$5-'СЕТ СН'!$F$17</f>
        <v>3923.0868582700004</v>
      </c>
      <c r="D16" s="37">
        <f>SUMIFS(СВЦЭМ!$C$34:$C$777,СВЦЭМ!$A$34:$A$777,$A16,СВЦЭМ!$B$34:$B$777,D$11)+'СЕТ СН'!$F$9+СВЦЭМ!$D$10+'СЕТ СН'!$F$5-'СЕТ СН'!$F$17</f>
        <v>3940.3801932200004</v>
      </c>
      <c r="E16" s="37">
        <f>SUMIFS(СВЦЭМ!$C$34:$C$777,СВЦЭМ!$A$34:$A$777,$A16,СВЦЭМ!$B$34:$B$777,E$11)+'СЕТ СН'!$F$9+СВЦЭМ!$D$10+'СЕТ СН'!$F$5-'СЕТ СН'!$F$17</f>
        <v>3977.63086243</v>
      </c>
      <c r="F16" s="37">
        <f>SUMIFS(СВЦЭМ!$C$34:$C$777,СВЦЭМ!$A$34:$A$777,$A16,СВЦЭМ!$B$34:$B$777,F$11)+'СЕТ СН'!$F$9+СВЦЭМ!$D$10+'СЕТ СН'!$F$5-'СЕТ СН'!$F$17</f>
        <v>3975.4911577399998</v>
      </c>
      <c r="G16" s="37">
        <f>SUMIFS(СВЦЭМ!$C$34:$C$777,СВЦЭМ!$A$34:$A$777,$A16,СВЦЭМ!$B$34:$B$777,G$11)+'СЕТ СН'!$F$9+СВЦЭМ!$D$10+'СЕТ СН'!$F$5-'СЕТ СН'!$F$17</f>
        <v>3939.0692771100003</v>
      </c>
      <c r="H16" s="37">
        <f>SUMIFS(СВЦЭМ!$C$34:$C$777,СВЦЭМ!$A$34:$A$777,$A16,СВЦЭМ!$B$34:$B$777,H$11)+'СЕТ СН'!$F$9+СВЦЭМ!$D$10+'СЕТ СН'!$F$5-'СЕТ СН'!$F$17</f>
        <v>3905.5975157400007</v>
      </c>
      <c r="I16" s="37">
        <f>SUMIFS(СВЦЭМ!$C$34:$C$777,СВЦЭМ!$A$34:$A$777,$A16,СВЦЭМ!$B$34:$B$777,I$11)+'СЕТ СН'!$F$9+СВЦЭМ!$D$10+'СЕТ СН'!$F$5-'СЕТ СН'!$F$17</f>
        <v>3841.0835458500005</v>
      </c>
      <c r="J16" s="37">
        <f>SUMIFS(СВЦЭМ!$C$34:$C$777,СВЦЭМ!$A$34:$A$777,$A16,СВЦЭМ!$B$34:$B$777,J$11)+'СЕТ СН'!$F$9+СВЦЭМ!$D$10+'СЕТ СН'!$F$5-'СЕТ СН'!$F$17</f>
        <v>3802.3559223100001</v>
      </c>
      <c r="K16" s="37">
        <f>SUMIFS(СВЦЭМ!$C$34:$C$777,СВЦЭМ!$A$34:$A$777,$A16,СВЦЭМ!$B$34:$B$777,K$11)+'СЕТ СН'!$F$9+СВЦЭМ!$D$10+'СЕТ СН'!$F$5-'СЕТ СН'!$F$17</f>
        <v>3757.7316159700003</v>
      </c>
      <c r="L16" s="37">
        <f>SUMIFS(СВЦЭМ!$C$34:$C$777,СВЦЭМ!$A$34:$A$777,$A16,СВЦЭМ!$B$34:$B$777,L$11)+'СЕТ СН'!$F$9+СВЦЭМ!$D$10+'СЕТ СН'!$F$5-'СЕТ СН'!$F$17</f>
        <v>3680.8335125499998</v>
      </c>
      <c r="M16" s="37">
        <f>SUMIFS(СВЦЭМ!$C$34:$C$777,СВЦЭМ!$A$34:$A$777,$A16,СВЦЭМ!$B$34:$B$777,M$11)+'СЕТ СН'!$F$9+СВЦЭМ!$D$10+'СЕТ СН'!$F$5-'СЕТ СН'!$F$17</f>
        <v>3650.9506022200003</v>
      </c>
      <c r="N16" s="37">
        <f>SUMIFS(СВЦЭМ!$C$34:$C$777,СВЦЭМ!$A$34:$A$777,$A16,СВЦЭМ!$B$34:$B$777,N$11)+'СЕТ СН'!$F$9+СВЦЭМ!$D$10+'СЕТ СН'!$F$5-'СЕТ СН'!$F$17</f>
        <v>3663.5353957100006</v>
      </c>
      <c r="O16" s="37">
        <f>SUMIFS(СВЦЭМ!$C$34:$C$777,СВЦЭМ!$A$34:$A$777,$A16,СВЦЭМ!$B$34:$B$777,O$11)+'СЕТ СН'!$F$9+СВЦЭМ!$D$10+'СЕТ СН'!$F$5-'СЕТ СН'!$F$17</f>
        <v>3669.5812643200006</v>
      </c>
      <c r="P16" s="37">
        <f>SUMIFS(СВЦЭМ!$C$34:$C$777,СВЦЭМ!$A$34:$A$777,$A16,СВЦЭМ!$B$34:$B$777,P$11)+'СЕТ СН'!$F$9+СВЦЭМ!$D$10+'СЕТ СН'!$F$5-'СЕТ СН'!$F$17</f>
        <v>3677.1878647499998</v>
      </c>
      <c r="Q16" s="37">
        <f>SUMIFS(СВЦЭМ!$C$34:$C$777,СВЦЭМ!$A$34:$A$777,$A16,СВЦЭМ!$B$34:$B$777,Q$11)+'СЕТ СН'!$F$9+СВЦЭМ!$D$10+'СЕТ СН'!$F$5-'СЕТ СН'!$F$17</f>
        <v>3668.4095641499998</v>
      </c>
      <c r="R16" s="37">
        <f>SUMIFS(СВЦЭМ!$C$34:$C$777,СВЦЭМ!$A$34:$A$777,$A16,СВЦЭМ!$B$34:$B$777,R$11)+'СЕТ СН'!$F$9+СВЦЭМ!$D$10+'СЕТ СН'!$F$5-'СЕТ СН'!$F$17</f>
        <v>3669.3244837800003</v>
      </c>
      <c r="S16" s="37">
        <f>SUMIFS(СВЦЭМ!$C$34:$C$777,СВЦЭМ!$A$34:$A$777,$A16,СВЦЭМ!$B$34:$B$777,S$11)+'СЕТ СН'!$F$9+СВЦЭМ!$D$10+'СЕТ СН'!$F$5-'СЕТ СН'!$F$17</f>
        <v>3669.4801851299999</v>
      </c>
      <c r="T16" s="37">
        <f>SUMIFS(СВЦЭМ!$C$34:$C$777,СВЦЭМ!$A$34:$A$777,$A16,СВЦЭМ!$B$34:$B$777,T$11)+'СЕТ СН'!$F$9+СВЦЭМ!$D$10+'СЕТ СН'!$F$5-'СЕТ СН'!$F$17</f>
        <v>3666.5894353599997</v>
      </c>
      <c r="U16" s="37">
        <f>SUMIFS(СВЦЭМ!$C$34:$C$777,СВЦЭМ!$A$34:$A$777,$A16,СВЦЭМ!$B$34:$B$777,U$11)+'СЕТ СН'!$F$9+СВЦЭМ!$D$10+'СЕТ СН'!$F$5-'СЕТ СН'!$F$17</f>
        <v>3657.3053997900006</v>
      </c>
      <c r="V16" s="37">
        <f>SUMIFS(СВЦЭМ!$C$34:$C$777,СВЦЭМ!$A$34:$A$777,$A16,СВЦЭМ!$B$34:$B$777,V$11)+'СЕТ СН'!$F$9+СВЦЭМ!$D$10+'СЕТ СН'!$F$5-'СЕТ СН'!$F$17</f>
        <v>3665.7864022700005</v>
      </c>
      <c r="W16" s="37">
        <f>SUMIFS(СВЦЭМ!$C$34:$C$777,СВЦЭМ!$A$34:$A$777,$A16,СВЦЭМ!$B$34:$B$777,W$11)+'СЕТ СН'!$F$9+СВЦЭМ!$D$10+'СЕТ СН'!$F$5-'СЕТ СН'!$F$17</f>
        <v>3725.7940471000002</v>
      </c>
      <c r="X16" s="37">
        <f>SUMIFS(СВЦЭМ!$C$34:$C$777,СВЦЭМ!$A$34:$A$777,$A16,СВЦЭМ!$B$34:$B$777,X$11)+'СЕТ СН'!$F$9+СВЦЭМ!$D$10+'СЕТ СН'!$F$5-'СЕТ СН'!$F$17</f>
        <v>3782.3338492600005</v>
      </c>
      <c r="Y16" s="37">
        <f>SUMIFS(СВЦЭМ!$C$34:$C$777,СВЦЭМ!$A$34:$A$777,$A16,СВЦЭМ!$B$34:$B$777,Y$11)+'СЕТ СН'!$F$9+СВЦЭМ!$D$10+'СЕТ СН'!$F$5-'СЕТ СН'!$F$17</f>
        <v>3834.3208975400003</v>
      </c>
    </row>
    <row r="17" spans="1:25" ht="15.75" x14ac:dyDescent="0.2">
      <c r="A17" s="36">
        <f t="shared" si="0"/>
        <v>42984</v>
      </c>
      <c r="B17" s="37">
        <f>SUMIFS(СВЦЭМ!$C$34:$C$777,СВЦЭМ!$A$34:$A$777,$A17,СВЦЭМ!$B$34:$B$777,B$11)+'СЕТ СН'!$F$9+СВЦЭМ!$D$10+'СЕТ СН'!$F$5-'СЕТ СН'!$F$17</f>
        <v>3976.4720876200008</v>
      </c>
      <c r="C17" s="37">
        <f>SUMIFS(СВЦЭМ!$C$34:$C$777,СВЦЭМ!$A$34:$A$777,$A17,СВЦЭМ!$B$34:$B$777,C$11)+'СЕТ СН'!$F$9+СВЦЭМ!$D$10+'СЕТ СН'!$F$5-'СЕТ СН'!$F$17</f>
        <v>4015.9575377500005</v>
      </c>
      <c r="D17" s="37">
        <f>SUMIFS(СВЦЭМ!$C$34:$C$777,СВЦЭМ!$A$34:$A$777,$A17,СВЦЭМ!$B$34:$B$777,D$11)+'СЕТ СН'!$F$9+СВЦЭМ!$D$10+'СЕТ СН'!$F$5-'СЕТ СН'!$F$17</f>
        <v>4044.8770269400002</v>
      </c>
      <c r="E17" s="37">
        <f>SUMIFS(СВЦЭМ!$C$34:$C$777,СВЦЭМ!$A$34:$A$777,$A17,СВЦЭМ!$B$34:$B$777,E$11)+'СЕТ СН'!$F$9+СВЦЭМ!$D$10+'СЕТ СН'!$F$5-'СЕТ СН'!$F$17</f>
        <v>4054.39899315</v>
      </c>
      <c r="F17" s="37">
        <f>SUMIFS(СВЦЭМ!$C$34:$C$777,СВЦЭМ!$A$34:$A$777,$A17,СВЦЭМ!$B$34:$B$777,F$11)+'СЕТ СН'!$F$9+СВЦЭМ!$D$10+'СЕТ СН'!$F$5-'СЕТ СН'!$F$17</f>
        <v>4059.8478754500002</v>
      </c>
      <c r="G17" s="37">
        <f>SUMIFS(СВЦЭМ!$C$34:$C$777,СВЦЭМ!$A$34:$A$777,$A17,СВЦЭМ!$B$34:$B$777,G$11)+'СЕТ СН'!$F$9+СВЦЭМ!$D$10+'СЕТ СН'!$F$5-'СЕТ СН'!$F$17</f>
        <v>4040.29275693</v>
      </c>
      <c r="H17" s="37">
        <f>SUMIFS(СВЦЭМ!$C$34:$C$777,СВЦЭМ!$A$34:$A$777,$A17,СВЦЭМ!$B$34:$B$777,H$11)+'СЕТ СН'!$F$9+СВЦЭМ!$D$10+'СЕТ СН'!$F$5-'СЕТ СН'!$F$17</f>
        <v>3988.5614209400001</v>
      </c>
      <c r="I17" s="37">
        <f>SUMIFS(СВЦЭМ!$C$34:$C$777,СВЦЭМ!$A$34:$A$777,$A17,СВЦЭМ!$B$34:$B$777,I$11)+'СЕТ СН'!$F$9+СВЦЭМ!$D$10+'СЕТ СН'!$F$5-'СЕТ СН'!$F$17</f>
        <v>3925.5169246000005</v>
      </c>
      <c r="J17" s="37">
        <f>SUMIFS(СВЦЭМ!$C$34:$C$777,СВЦЭМ!$A$34:$A$777,$A17,СВЦЭМ!$B$34:$B$777,J$11)+'СЕТ СН'!$F$9+СВЦЭМ!$D$10+'СЕТ СН'!$F$5-'СЕТ СН'!$F$17</f>
        <v>3873.8831688900009</v>
      </c>
      <c r="K17" s="37">
        <f>SUMIFS(СВЦЭМ!$C$34:$C$777,СВЦЭМ!$A$34:$A$777,$A17,СВЦЭМ!$B$34:$B$777,K$11)+'СЕТ СН'!$F$9+СВЦЭМ!$D$10+'СЕТ СН'!$F$5-'СЕТ СН'!$F$17</f>
        <v>3801.6710887400004</v>
      </c>
      <c r="L17" s="37">
        <f>SUMIFS(СВЦЭМ!$C$34:$C$777,СВЦЭМ!$A$34:$A$777,$A17,СВЦЭМ!$B$34:$B$777,L$11)+'СЕТ СН'!$F$9+СВЦЭМ!$D$10+'СЕТ СН'!$F$5-'СЕТ СН'!$F$17</f>
        <v>3708.0373002900005</v>
      </c>
      <c r="M17" s="37">
        <f>SUMIFS(СВЦЭМ!$C$34:$C$777,СВЦЭМ!$A$34:$A$777,$A17,СВЦЭМ!$B$34:$B$777,M$11)+'СЕТ СН'!$F$9+СВЦЭМ!$D$10+'СЕТ СН'!$F$5-'СЕТ СН'!$F$17</f>
        <v>3695.2199768099999</v>
      </c>
      <c r="N17" s="37">
        <f>SUMIFS(СВЦЭМ!$C$34:$C$777,СВЦЭМ!$A$34:$A$777,$A17,СВЦЭМ!$B$34:$B$777,N$11)+'СЕТ СН'!$F$9+СВЦЭМ!$D$10+'СЕТ СН'!$F$5-'СЕТ СН'!$F$17</f>
        <v>3694.2719249500005</v>
      </c>
      <c r="O17" s="37">
        <f>SUMIFS(СВЦЭМ!$C$34:$C$777,СВЦЭМ!$A$34:$A$777,$A17,СВЦЭМ!$B$34:$B$777,O$11)+'СЕТ СН'!$F$9+СВЦЭМ!$D$10+'СЕТ СН'!$F$5-'СЕТ СН'!$F$17</f>
        <v>3703.4567795299999</v>
      </c>
      <c r="P17" s="37">
        <f>SUMIFS(СВЦЭМ!$C$34:$C$777,СВЦЭМ!$A$34:$A$777,$A17,СВЦЭМ!$B$34:$B$777,P$11)+'СЕТ СН'!$F$9+СВЦЭМ!$D$10+'СЕТ СН'!$F$5-'СЕТ СН'!$F$17</f>
        <v>3706.4389871700005</v>
      </c>
      <c r="Q17" s="37">
        <f>SUMIFS(СВЦЭМ!$C$34:$C$777,СВЦЭМ!$A$34:$A$777,$A17,СВЦЭМ!$B$34:$B$777,Q$11)+'СЕТ СН'!$F$9+СВЦЭМ!$D$10+'СЕТ СН'!$F$5-'СЕТ СН'!$F$17</f>
        <v>3713.1734202400003</v>
      </c>
      <c r="R17" s="37">
        <f>SUMIFS(СВЦЭМ!$C$34:$C$777,СВЦЭМ!$A$34:$A$777,$A17,СВЦЭМ!$B$34:$B$777,R$11)+'СЕТ СН'!$F$9+СВЦЭМ!$D$10+'СЕТ СН'!$F$5-'СЕТ СН'!$F$17</f>
        <v>3717.8842097899997</v>
      </c>
      <c r="S17" s="37">
        <f>SUMIFS(СВЦЭМ!$C$34:$C$777,СВЦЭМ!$A$34:$A$777,$A17,СВЦЭМ!$B$34:$B$777,S$11)+'СЕТ СН'!$F$9+СВЦЭМ!$D$10+'СЕТ СН'!$F$5-'СЕТ СН'!$F$17</f>
        <v>3717.5135166199998</v>
      </c>
      <c r="T17" s="37">
        <f>SUMIFS(СВЦЭМ!$C$34:$C$777,СВЦЭМ!$A$34:$A$777,$A17,СВЦЭМ!$B$34:$B$777,T$11)+'СЕТ СН'!$F$9+СВЦЭМ!$D$10+'СЕТ СН'!$F$5-'СЕТ СН'!$F$17</f>
        <v>3711.7620218400007</v>
      </c>
      <c r="U17" s="37">
        <f>SUMIFS(СВЦЭМ!$C$34:$C$777,СВЦЭМ!$A$34:$A$777,$A17,СВЦЭМ!$B$34:$B$777,U$11)+'СЕТ СН'!$F$9+СВЦЭМ!$D$10+'СЕТ СН'!$F$5-'СЕТ СН'!$F$17</f>
        <v>3699.6654678499999</v>
      </c>
      <c r="V17" s="37">
        <f>SUMIFS(СВЦЭМ!$C$34:$C$777,СВЦЭМ!$A$34:$A$777,$A17,СВЦЭМ!$B$34:$B$777,V$11)+'СЕТ СН'!$F$9+СВЦЭМ!$D$10+'СЕТ СН'!$F$5-'СЕТ СН'!$F$17</f>
        <v>3704.7194981100001</v>
      </c>
      <c r="W17" s="37">
        <f>SUMIFS(СВЦЭМ!$C$34:$C$777,СВЦЭМ!$A$34:$A$777,$A17,СВЦЭМ!$B$34:$B$777,W$11)+'СЕТ СН'!$F$9+СВЦЭМ!$D$10+'СЕТ СН'!$F$5-'СЕТ СН'!$F$17</f>
        <v>3781.3183569399998</v>
      </c>
      <c r="X17" s="37">
        <f>SUMIFS(СВЦЭМ!$C$34:$C$777,СВЦЭМ!$A$34:$A$777,$A17,СВЦЭМ!$B$34:$B$777,X$11)+'СЕТ СН'!$F$9+СВЦЭМ!$D$10+'СЕТ СН'!$F$5-'СЕТ СН'!$F$17</f>
        <v>3851.6273038199997</v>
      </c>
      <c r="Y17" s="37">
        <f>SUMIFS(СВЦЭМ!$C$34:$C$777,СВЦЭМ!$A$34:$A$777,$A17,СВЦЭМ!$B$34:$B$777,Y$11)+'СЕТ СН'!$F$9+СВЦЭМ!$D$10+'СЕТ СН'!$F$5-'СЕТ СН'!$F$17</f>
        <v>3907.0958778100003</v>
      </c>
    </row>
    <row r="18" spans="1:25" ht="15.75" x14ac:dyDescent="0.2">
      <c r="A18" s="36">
        <f t="shared" si="0"/>
        <v>42985</v>
      </c>
      <c r="B18" s="37">
        <f>SUMIFS(СВЦЭМ!$C$34:$C$777,СВЦЭМ!$A$34:$A$777,$A18,СВЦЭМ!$B$34:$B$777,B$11)+'СЕТ СН'!$F$9+СВЦЭМ!$D$10+'СЕТ СН'!$F$5-'СЕТ СН'!$F$17</f>
        <v>3928.8763121700003</v>
      </c>
      <c r="C18" s="37">
        <f>SUMIFS(СВЦЭМ!$C$34:$C$777,СВЦЭМ!$A$34:$A$777,$A18,СВЦЭМ!$B$34:$B$777,C$11)+'СЕТ СН'!$F$9+СВЦЭМ!$D$10+'СЕТ СН'!$F$5-'СЕТ СН'!$F$17</f>
        <v>3982.54490334</v>
      </c>
      <c r="D18" s="37">
        <f>SUMIFS(СВЦЭМ!$C$34:$C$777,СВЦЭМ!$A$34:$A$777,$A18,СВЦЭМ!$B$34:$B$777,D$11)+'СЕТ СН'!$F$9+СВЦЭМ!$D$10+'СЕТ СН'!$F$5-'СЕТ СН'!$F$17</f>
        <v>3986.55288655</v>
      </c>
      <c r="E18" s="37">
        <f>SUMIFS(СВЦЭМ!$C$34:$C$777,СВЦЭМ!$A$34:$A$777,$A18,СВЦЭМ!$B$34:$B$777,E$11)+'СЕТ СН'!$F$9+СВЦЭМ!$D$10+'СЕТ СН'!$F$5-'СЕТ СН'!$F$17</f>
        <v>3993.4214271400006</v>
      </c>
      <c r="F18" s="37">
        <f>SUMIFS(СВЦЭМ!$C$34:$C$777,СВЦЭМ!$A$34:$A$777,$A18,СВЦЭМ!$B$34:$B$777,F$11)+'СЕТ СН'!$F$9+СВЦЭМ!$D$10+'СЕТ СН'!$F$5-'СЕТ СН'!$F$17</f>
        <v>3991.24123925</v>
      </c>
      <c r="G18" s="37">
        <f>SUMIFS(СВЦЭМ!$C$34:$C$777,СВЦЭМ!$A$34:$A$777,$A18,СВЦЭМ!$B$34:$B$777,G$11)+'СЕТ СН'!$F$9+СВЦЭМ!$D$10+'СЕТ СН'!$F$5-'СЕТ СН'!$F$17</f>
        <v>3986.4205631700006</v>
      </c>
      <c r="H18" s="37">
        <f>SUMIFS(СВЦЭМ!$C$34:$C$777,СВЦЭМ!$A$34:$A$777,$A18,СВЦЭМ!$B$34:$B$777,H$11)+'СЕТ СН'!$F$9+СВЦЭМ!$D$10+'СЕТ СН'!$F$5-'СЕТ СН'!$F$17</f>
        <v>3956.7956151100007</v>
      </c>
      <c r="I18" s="37">
        <f>SUMIFS(СВЦЭМ!$C$34:$C$777,СВЦЭМ!$A$34:$A$777,$A18,СВЦЭМ!$B$34:$B$777,I$11)+'СЕТ СН'!$F$9+СВЦЭМ!$D$10+'СЕТ СН'!$F$5-'СЕТ СН'!$F$17</f>
        <v>3836.22625883</v>
      </c>
      <c r="J18" s="37">
        <f>SUMIFS(СВЦЭМ!$C$34:$C$777,СВЦЭМ!$A$34:$A$777,$A18,СВЦЭМ!$B$34:$B$777,J$11)+'СЕТ СН'!$F$9+СВЦЭМ!$D$10+'СЕТ СН'!$F$5-'СЕТ СН'!$F$17</f>
        <v>3845.5121230500008</v>
      </c>
      <c r="K18" s="37">
        <f>SUMIFS(СВЦЭМ!$C$34:$C$777,СВЦЭМ!$A$34:$A$777,$A18,СВЦЭМ!$B$34:$B$777,K$11)+'СЕТ СН'!$F$9+СВЦЭМ!$D$10+'СЕТ СН'!$F$5-'СЕТ СН'!$F$17</f>
        <v>3796.7026784500003</v>
      </c>
      <c r="L18" s="37">
        <f>SUMIFS(СВЦЭМ!$C$34:$C$777,СВЦЭМ!$A$34:$A$777,$A18,СВЦЭМ!$B$34:$B$777,L$11)+'СЕТ СН'!$F$9+СВЦЭМ!$D$10+'СЕТ СН'!$F$5-'СЕТ СН'!$F$17</f>
        <v>3706.65966338</v>
      </c>
      <c r="M18" s="37">
        <f>SUMIFS(СВЦЭМ!$C$34:$C$777,СВЦЭМ!$A$34:$A$777,$A18,СВЦЭМ!$B$34:$B$777,M$11)+'СЕТ СН'!$F$9+СВЦЭМ!$D$10+'СЕТ СН'!$F$5-'СЕТ СН'!$F$17</f>
        <v>3678.2824262100003</v>
      </c>
      <c r="N18" s="37">
        <f>SUMIFS(СВЦЭМ!$C$34:$C$777,СВЦЭМ!$A$34:$A$777,$A18,СВЦЭМ!$B$34:$B$777,N$11)+'СЕТ СН'!$F$9+СВЦЭМ!$D$10+'СЕТ СН'!$F$5-'СЕТ СН'!$F$17</f>
        <v>3690.3560664699999</v>
      </c>
      <c r="O18" s="37">
        <f>SUMIFS(СВЦЭМ!$C$34:$C$777,СВЦЭМ!$A$34:$A$777,$A18,СВЦЭМ!$B$34:$B$777,O$11)+'СЕТ СН'!$F$9+СВЦЭМ!$D$10+'СЕТ СН'!$F$5-'СЕТ СН'!$F$17</f>
        <v>3690.9885317999997</v>
      </c>
      <c r="P18" s="37">
        <f>SUMIFS(СВЦЭМ!$C$34:$C$777,СВЦЭМ!$A$34:$A$777,$A18,СВЦЭМ!$B$34:$B$777,P$11)+'СЕТ СН'!$F$9+СВЦЭМ!$D$10+'СЕТ СН'!$F$5-'СЕТ СН'!$F$17</f>
        <v>3693.4792175500006</v>
      </c>
      <c r="Q18" s="37">
        <f>SUMIFS(СВЦЭМ!$C$34:$C$777,СВЦЭМ!$A$34:$A$777,$A18,СВЦЭМ!$B$34:$B$777,Q$11)+'СЕТ СН'!$F$9+СВЦЭМ!$D$10+'СЕТ СН'!$F$5-'СЕТ СН'!$F$17</f>
        <v>3692.75349001</v>
      </c>
      <c r="R18" s="37">
        <f>SUMIFS(СВЦЭМ!$C$34:$C$777,СВЦЭМ!$A$34:$A$777,$A18,СВЦЭМ!$B$34:$B$777,R$11)+'СЕТ СН'!$F$9+СВЦЭМ!$D$10+'СЕТ СН'!$F$5-'СЕТ СН'!$F$17</f>
        <v>3700.2004609800006</v>
      </c>
      <c r="S18" s="37">
        <f>SUMIFS(СВЦЭМ!$C$34:$C$777,СВЦЭМ!$A$34:$A$777,$A18,СВЦЭМ!$B$34:$B$777,S$11)+'СЕТ СН'!$F$9+СВЦЭМ!$D$10+'СЕТ СН'!$F$5-'СЕТ СН'!$F$17</f>
        <v>3696.3331913299999</v>
      </c>
      <c r="T18" s="37">
        <f>SUMIFS(СВЦЭМ!$C$34:$C$777,СВЦЭМ!$A$34:$A$777,$A18,СВЦЭМ!$B$34:$B$777,T$11)+'СЕТ СН'!$F$9+СВЦЭМ!$D$10+'СЕТ СН'!$F$5-'СЕТ СН'!$F$17</f>
        <v>3687.4762608600004</v>
      </c>
      <c r="U18" s="37">
        <f>SUMIFS(СВЦЭМ!$C$34:$C$777,СВЦЭМ!$A$34:$A$777,$A18,СВЦЭМ!$B$34:$B$777,U$11)+'СЕТ СН'!$F$9+СВЦЭМ!$D$10+'СЕТ СН'!$F$5-'СЕТ СН'!$F$17</f>
        <v>3673.9127643400006</v>
      </c>
      <c r="V18" s="37">
        <f>SUMIFS(СВЦЭМ!$C$34:$C$777,СВЦЭМ!$A$34:$A$777,$A18,СВЦЭМ!$B$34:$B$777,V$11)+'СЕТ СН'!$F$9+СВЦЭМ!$D$10+'СЕТ СН'!$F$5-'СЕТ СН'!$F$17</f>
        <v>3683.8022527800003</v>
      </c>
      <c r="W18" s="37">
        <f>SUMIFS(СВЦЭМ!$C$34:$C$777,СВЦЭМ!$A$34:$A$777,$A18,СВЦЭМ!$B$34:$B$777,W$11)+'СЕТ СН'!$F$9+СВЦЭМ!$D$10+'СЕТ СН'!$F$5-'СЕТ СН'!$F$17</f>
        <v>3755.4487530900005</v>
      </c>
      <c r="X18" s="37">
        <f>SUMIFS(СВЦЭМ!$C$34:$C$777,СВЦЭМ!$A$34:$A$777,$A18,СВЦЭМ!$B$34:$B$777,X$11)+'СЕТ СН'!$F$9+СВЦЭМ!$D$10+'СЕТ СН'!$F$5-'СЕТ СН'!$F$17</f>
        <v>3819.2894239500001</v>
      </c>
      <c r="Y18" s="37">
        <f>SUMIFS(СВЦЭМ!$C$34:$C$777,СВЦЭМ!$A$34:$A$777,$A18,СВЦЭМ!$B$34:$B$777,Y$11)+'СЕТ СН'!$F$9+СВЦЭМ!$D$10+'СЕТ СН'!$F$5-'СЕТ СН'!$F$17</f>
        <v>3854.2418856900003</v>
      </c>
    </row>
    <row r="19" spans="1:25" ht="15.75" x14ac:dyDescent="0.2">
      <c r="A19" s="36">
        <f t="shared" si="0"/>
        <v>42986</v>
      </c>
      <c r="B19" s="37">
        <f>SUMIFS(СВЦЭМ!$C$34:$C$777,СВЦЭМ!$A$34:$A$777,$A19,СВЦЭМ!$B$34:$B$777,B$11)+'СЕТ СН'!$F$9+СВЦЭМ!$D$10+'СЕТ СН'!$F$5-'СЕТ СН'!$F$17</f>
        <v>3864.0182507999998</v>
      </c>
      <c r="C19" s="37">
        <f>SUMIFS(СВЦЭМ!$C$34:$C$777,СВЦЭМ!$A$34:$A$777,$A19,СВЦЭМ!$B$34:$B$777,C$11)+'СЕТ СН'!$F$9+СВЦЭМ!$D$10+'СЕТ СН'!$F$5-'СЕТ СН'!$F$17</f>
        <v>3888.1082781900004</v>
      </c>
      <c r="D19" s="37">
        <f>SUMIFS(СВЦЭМ!$C$34:$C$777,СВЦЭМ!$A$34:$A$777,$A19,СВЦЭМ!$B$34:$B$777,D$11)+'СЕТ СН'!$F$9+СВЦЭМ!$D$10+'СЕТ СН'!$F$5-'СЕТ СН'!$F$17</f>
        <v>3897.0310497</v>
      </c>
      <c r="E19" s="37">
        <f>SUMIFS(СВЦЭМ!$C$34:$C$777,СВЦЭМ!$A$34:$A$777,$A19,СВЦЭМ!$B$34:$B$777,E$11)+'СЕТ СН'!$F$9+СВЦЭМ!$D$10+'СЕТ СН'!$F$5-'СЕТ СН'!$F$17</f>
        <v>3959.1830611800005</v>
      </c>
      <c r="F19" s="37">
        <f>SUMIFS(СВЦЭМ!$C$34:$C$777,СВЦЭМ!$A$34:$A$777,$A19,СВЦЭМ!$B$34:$B$777,F$11)+'СЕТ СН'!$F$9+СВЦЭМ!$D$10+'СЕТ СН'!$F$5-'СЕТ СН'!$F$17</f>
        <v>3967.3246445200002</v>
      </c>
      <c r="G19" s="37">
        <f>SUMIFS(СВЦЭМ!$C$34:$C$777,СВЦЭМ!$A$34:$A$777,$A19,СВЦЭМ!$B$34:$B$777,G$11)+'СЕТ СН'!$F$9+СВЦЭМ!$D$10+'СЕТ СН'!$F$5-'СЕТ СН'!$F$17</f>
        <v>3918.57184839</v>
      </c>
      <c r="H19" s="37">
        <f>SUMIFS(СВЦЭМ!$C$34:$C$777,СВЦЭМ!$A$34:$A$777,$A19,СВЦЭМ!$B$34:$B$777,H$11)+'СЕТ СН'!$F$9+СВЦЭМ!$D$10+'СЕТ СН'!$F$5-'СЕТ СН'!$F$17</f>
        <v>3877.3633413099997</v>
      </c>
      <c r="I19" s="37">
        <f>SUMIFS(СВЦЭМ!$C$34:$C$777,СВЦЭМ!$A$34:$A$777,$A19,СВЦЭМ!$B$34:$B$777,I$11)+'СЕТ СН'!$F$9+СВЦЭМ!$D$10+'СЕТ СН'!$F$5-'СЕТ СН'!$F$17</f>
        <v>3827.7488888200005</v>
      </c>
      <c r="J19" s="37">
        <f>SUMIFS(СВЦЭМ!$C$34:$C$777,СВЦЭМ!$A$34:$A$777,$A19,СВЦЭМ!$B$34:$B$777,J$11)+'СЕТ СН'!$F$9+СВЦЭМ!$D$10+'СЕТ СН'!$F$5-'СЕТ СН'!$F$17</f>
        <v>3807.51323108</v>
      </c>
      <c r="K19" s="37">
        <f>SUMIFS(СВЦЭМ!$C$34:$C$777,СВЦЭМ!$A$34:$A$777,$A19,СВЦЭМ!$B$34:$B$777,K$11)+'СЕТ СН'!$F$9+СВЦЭМ!$D$10+'СЕТ СН'!$F$5-'СЕТ СН'!$F$17</f>
        <v>3789.1109951500002</v>
      </c>
      <c r="L19" s="37">
        <f>SUMIFS(СВЦЭМ!$C$34:$C$777,СВЦЭМ!$A$34:$A$777,$A19,СВЦЭМ!$B$34:$B$777,L$11)+'СЕТ СН'!$F$9+СВЦЭМ!$D$10+'СЕТ СН'!$F$5-'СЕТ СН'!$F$17</f>
        <v>3724.2596119999998</v>
      </c>
      <c r="M19" s="37">
        <f>SUMIFS(СВЦЭМ!$C$34:$C$777,СВЦЭМ!$A$34:$A$777,$A19,СВЦЭМ!$B$34:$B$777,M$11)+'СЕТ СН'!$F$9+СВЦЭМ!$D$10+'СЕТ СН'!$F$5-'СЕТ СН'!$F$17</f>
        <v>3696.10800268</v>
      </c>
      <c r="N19" s="37">
        <f>SUMIFS(СВЦЭМ!$C$34:$C$777,СВЦЭМ!$A$34:$A$777,$A19,СВЦЭМ!$B$34:$B$777,N$11)+'СЕТ СН'!$F$9+СВЦЭМ!$D$10+'СЕТ СН'!$F$5-'СЕТ СН'!$F$17</f>
        <v>3702.0821816099997</v>
      </c>
      <c r="O19" s="37">
        <f>SUMIFS(СВЦЭМ!$C$34:$C$777,СВЦЭМ!$A$34:$A$777,$A19,СВЦЭМ!$B$34:$B$777,O$11)+'СЕТ СН'!$F$9+СВЦЭМ!$D$10+'СЕТ СН'!$F$5-'СЕТ СН'!$F$17</f>
        <v>3699.4094191000004</v>
      </c>
      <c r="P19" s="37">
        <f>SUMIFS(СВЦЭМ!$C$34:$C$777,СВЦЭМ!$A$34:$A$777,$A19,СВЦЭМ!$B$34:$B$777,P$11)+'СЕТ СН'!$F$9+СВЦЭМ!$D$10+'СЕТ СН'!$F$5-'СЕТ СН'!$F$17</f>
        <v>3705.4247584300001</v>
      </c>
      <c r="Q19" s="37">
        <f>SUMIFS(СВЦЭМ!$C$34:$C$777,СВЦЭМ!$A$34:$A$777,$A19,СВЦЭМ!$B$34:$B$777,Q$11)+'СЕТ СН'!$F$9+СВЦЭМ!$D$10+'СЕТ СН'!$F$5-'СЕТ СН'!$F$17</f>
        <v>3709.1228848000001</v>
      </c>
      <c r="R19" s="37">
        <f>SUMIFS(СВЦЭМ!$C$34:$C$777,СВЦЭМ!$A$34:$A$777,$A19,СВЦЭМ!$B$34:$B$777,R$11)+'СЕТ СН'!$F$9+СВЦЭМ!$D$10+'СЕТ СН'!$F$5-'СЕТ СН'!$F$17</f>
        <v>3711.1030386399998</v>
      </c>
      <c r="S19" s="37">
        <f>SUMIFS(СВЦЭМ!$C$34:$C$777,СВЦЭМ!$A$34:$A$777,$A19,СВЦЭМ!$B$34:$B$777,S$11)+'СЕТ СН'!$F$9+СВЦЭМ!$D$10+'СЕТ СН'!$F$5-'СЕТ СН'!$F$17</f>
        <v>3710.7495454</v>
      </c>
      <c r="T19" s="37">
        <f>SUMIFS(СВЦЭМ!$C$34:$C$777,СВЦЭМ!$A$34:$A$777,$A19,СВЦЭМ!$B$34:$B$777,T$11)+'СЕТ СН'!$F$9+СВЦЭМ!$D$10+'СЕТ СН'!$F$5-'СЕТ СН'!$F$17</f>
        <v>3696.9819130000005</v>
      </c>
      <c r="U19" s="37">
        <f>SUMIFS(СВЦЭМ!$C$34:$C$777,СВЦЭМ!$A$34:$A$777,$A19,СВЦЭМ!$B$34:$B$777,U$11)+'СЕТ СН'!$F$9+СВЦЭМ!$D$10+'СЕТ СН'!$F$5-'СЕТ СН'!$F$17</f>
        <v>3697.1367657999999</v>
      </c>
      <c r="V19" s="37">
        <f>SUMIFS(СВЦЭМ!$C$34:$C$777,СВЦЭМ!$A$34:$A$777,$A19,СВЦЭМ!$B$34:$B$777,V$11)+'СЕТ СН'!$F$9+СВЦЭМ!$D$10+'СЕТ СН'!$F$5-'СЕТ СН'!$F$17</f>
        <v>3703.9871488200006</v>
      </c>
      <c r="W19" s="37">
        <f>SUMIFS(СВЦЭМ!$C$34:$C$777,СВЦЭМ!$A$34:$A$777,$A19,СВЦЭМ!$B$34:$B$777,W$11)+'СЕТ СН'!$F$9+СВЦЭМ!$D$10+'СЕТ СН'!$F$5-'СЕТ СН'!$F$17</f>
        <v>3784.0991164400002</v>
      </c>
      <c r="X19" s="37">
        <f>SUMIFS(СВЦЭМ!$C$34:$C$777,СВЦЭМ!$A$34:$A$777,$A19,СВЦЭМ!$B$34:$B$777,X$11)+'СЕТ СН'!$F$9+СВЦЭМ!$D$10+'СЕТ СН'!$F$5-'СЕТ СН'!$F$17</f>
        <v>3851.3747508100005</v>
      </c>
      <c r="Y19" s="37">
        <f>SUMIFS(СВЦЭМ!$C$34:$C$777,СВЦЭМ!$A$34:$A$777,$A19,СВЦЭМ!$B$34:$B$777,Y$11)+'СЕТ СН'!$F$9+СВЦЭМ!$D$10+'СЕТ СН'!$F$5-'СЕТ СН'!$F$17</f>
        <v>3910.2061778200004</v>
      </c>
    </row>
    <row r="20" spans="1:25" ht="15.75" x14ac:dyDescent="0.2">
      <c r="A20" s="36">
        <f t="shared" si="0"/>
        <v>42987</v>
      </c>
      <c r="B20" s="37">
        <f>SUMIFS(СВЦЭМ!$C$34:$C$777,СВЦЭМ!$A$34:$A$777,$A20,СВЦЭМ!$B$34:$B$777,B$11)+'СЕТ СН'!$F$9+СВЦЭМ!$D$10+'СЕТ СН'!$F$5-'СЕТ СН'!$F$17</f>
        <v>3931.1364666700001</v>
      </c>
      <c r="C20" s="37">
        <f>SUMIFS(СВЦЭМ!$C$34:$C$777,СВЦЭМ!$A$34:$A$777,$A20,СВЦЭМ!$B$34:$B$777,C$11)+'СЕТ СН'!$F$9+СВЦЭМ!$D$10+'СЕТ СН'!$F$5-'СЕТ СН'!$F$17</f>
        <v>3962.8507906000004</v>
      </c>
      <c r="D20" s="37">
        <f>SUMIFS(СВЦЭМ!$C$34:$C$777,СВЦЭМ!$A$34:$A$777,$A20,СВЦЭМ!$B$34:$B$777,D$11)+'СЕТ СН'!$F$9+СВЦЭМ!$D$10+'СЕТ СН'!$F$5-'СЕТ СН'!$F$17</f>
        <v>4003.2460052799997</v>
      </c>
      <c r="E20" s="37">
        <f>SUMIFS(СВЦЭМ!$C$34:$C$777,СВЦЭМ!$A$34:$A$777,$A20,СВЦЭМ!$B$34:$B$777,E$11)+'СЕТ СН'!$F$9+СВЦЭМ!$D$10+'СЕТ СН'!$F$5-'СЕТ СН'!$F$17</f>
        <v>4018.2188829700008</v>
      </c>
      <c r="F20" s="37">
        <f>SUMIFS(СВЦЭМ!$C$34:$C$777,СВЦЭМ!$A$34:$A$777,$A20,СВЦЭМ!$B$34:$B$777,F$11)+'СЕТ СН'!$F$9+СВЦЭМ!$D$10+'СЕТ СН'!$F$5-'СЕТ СН'!$F$17</f>
        <v>4023.9968438100004</v>
      </c>
      <c r="G20" s="37">
        <f>SUMIFS(СВЦЭМ!$C$34:$C$777,СВЦЭМ!$A$34:$A$777,$A20,СВЦЭМ!$B$34:$B$777,G$11)+'СЕТ СН'!$F$9+СВЦЭМ!$D$10+'СЕТ СН'!$F$5-'СЕТ СН'!$F$17</f>
        <v>4005.8919615499999</v>
      </c>
      <c r="H20" s="37">
        <f>SUMIFS(СВЦЭМ!$C$34:$C$777,СВЦЭМ!$A$34:$A$777,$A20,СВЦЭМ!$B$34:$B$777,H$11)+'СЕТ СН'!$F$9+СВЦЭМ!$D$10+'СЕТ СН'!$F$5-'СЕТ СН'!$F$17</f>
        <v>3991.4128937599999</v>
      </c>
      <c r="I20" s="37">
        <f>SUMIFS(СВЦЭМ!$C$34:$C$777,СВЦЭМ!$A$34:$A$777,$A20,СВЦЭМ!$B$34:$B$777,I$11)+'СЕТ СН'!$F$9+СВЦЭМ!$D$10+'СЕТ СН'!$F$5-'СЕТ СН'!$F$17</f>
        <v>3929.9950684400001</v>
      </c>
      <c r="J20" s="37">
        <f>SUMIFS(СВЦЭМ!$C$34:$C$777,СВЦЭМ!$A$34:$A$777,$A20,СВЦЭМ!$B$34:$B$777,J$11)+'СЕТ СН'!$F$9+СВЦЭМ!$D$10+'СЕТ СН'!$F$5-'СЕТ СН'!$F$17</f>
        <v>3844.6896860699999</v>
      </c>
      <c r="K20" s="37">
        <f>SUMIFS(СВЦЭМ!$C$34:$C$777,СВЦЭМ!$A$34:$A$777,$A20,СВЦЭМ!$B$34:$B$777,K$11)+'СЕТ СН'!$F$9+СВЦЭМ!$D$10+'СЕТ СН'!$F$5-'СЕТ СН'!$F$17</f>
        <v>3786.0635082999997</v>
      </c>
      <c r="L20" s="37">
        <f>SUMIFS(СВЦЭМ!$C$34:$C$777,СВЦЭМ!$A$34:$A$777,$A20,СВЦЭМ!$B$34:$B$777,L$11)+'СЕТ СН'!$F$9+СВЦЭМ!$D$10+'СЕТ СН'!$F$5-'СЕТ СН'!$F$17</f>
        <v>3694.8435714799998</v>
      </c>
      <c r="M20" s="37">
        <f>SUMIFS(СВЦЭМ!$C$34:$C$777,СВЦЭМ!$A$34:$A$777,$A20,СВЦЭМ!$B$34:$B$777,M$11)+'СЕТ СН'!$F$9+СВЦЭМ!$D$10+'СЕТ СН'!$F$5-'СЕТ СН'!$F$17</f>
        <v>3667.0021155600007</v>
      </c>
      <c r="N20" s="37">
        <f>SUMIFS(СВЦЭМ!$C$34:$C$777,СВЦЭМ!$A$34:$A$777,$A20,СВЦЭМ!$B$34:$B$777,N$11)+'СЕТ СН'!$F$9+СВЦЭМ!$D$10+'СЕТ СН'!$F$5-'СЕТ СН'!$F$17</f>
        <v>3669.0856803000006</v>
      </c>
      <c r="O20" s="37">
        <f>SUMIFS(СВЦЭМ!$C$34:$C$777,СВЦЭМ!$A$34:$A$777,$A20,СВЦЭМ!$B$34:$B$777,O$11)+'СЕТ СН'!$F$9+СВЦЭМ!$D$10+'СЕТ СН'!$F$5-'СЕТ СН'!$F$17</f>
        <v>3671.5326102600002</v>
      </c>
      <c r="P20" s="37">
        <f>SUMIFS(СВЦЭМ!$C$34:$C$777,СВЦЭМ!$A$34:$A$777,$A20,СВЦЭМ!$B$34:$B$777,P$11)+'СЕТ СН'!$F$9+СВЦЭМ!$D$10+'СЕТ СН'!$F$5-'СЕТ СН'!$F$17</f>
        <v>3676.3412631400006</v>
      </c>
      <c r="Q20" s="37">
        <f>SUMIFS(СВЦЭМ!$C$34:$C$777,СВЦЭМ!$A$34:$A$777,$A20,СВЦЭМ!$B$34:$B$777,Q$11)+'СЕТ СН'!$F$9+СВЦЭМ!$D$10+'СЕТ СН'!$F$5-'СЕТ СН'!$F$17</f>
        <v>3680.1364353200006</v>
      </c>
      <c r="R20" s="37">
        <f>SUMIFS(СВЦЭМ!$C$34:$C$777,СВЦЭМ!$A$34:$A$777,$A20,СВЦЭМ!$B$34:$B$777,R$11)+'СЕТ СН'!$F$9+СВЦЭМ!$D$10+'СЕТ СН'!$F$5-'СЕТ СН'!$F$17</f>
        <v>3684.4744581900004</v>
      </c>
      <c r="S20" s="37">
        <f>SUMIFS(СВЦЭМ!$C$34:$C$777,СВЦЭМ!$A$34:$A$777,$A20,СВЦЭМ!$B$34:$B$777,S$11)+'СЕТ СН'!$F$9+СВЦЭМ!$D$10+'СЕТ СН'!$F$5-'СЕТ СН'!$F$17</f>
        <v>3684.29504198</v>
      </c>
      <c r="T20" s="37">
        <f>SUMIFS(СВЦЭМ!$C$34:$C$777,СВЦЭМ!$A$34:$A$777,$A20,СВЦЭМ!$B$34:$B$777,T$11)+'СЕТ СН'!$F$9+СВЦЭМ!$D$10+'СЕТ СН'!$F$5-'СЕТ СН'!$F$17</f>
        <v>3675.29192754</v>
      </c>
      <c r="U20" s="37">
        <f>SUMIFS(СВЦЭМ!$C$34:$C$777,СВЦЭМ!$A$34:$A$777,$A20,СВЦЭМ!$B$34:$B$777,U$11)+'СЕТ СН'!$F$9+СВЦЭМ!$D$10+'СЕТ СН'!$F$5-'СЕТ СН'!$F$17</f>
        <v>3669.1148976900004</v>
      </c>
      <c r="V20" s="37">
        <f>SUMIFS(СВЦЭМ!$C$34:$C$777,СВЦЭМ!$A$34:$A$777,$A20,СВЦЭМ!$B$34:$B$777,V$11)+'СЕТ СН'!$F$9+СВЦЭМ!$D$10+'СЕТ СН'!$F$5-'СЕТ СН'!$F$17</f>
        <v>3680.3621010100005</v>
      </c>
      <c r="W20" s="37">
        <f>SUMIFS(СВЦЭМ!$C$34:$C$777,СВЦЭМ!$A$34:$A$777,$A20,СВЦЭМ!$B$34:$B$777,W$11)+'СЕТ СН'!$F$9+СВЦЭМ!$D$10+'СЕТ СН'!$F$5-'СЕТ СН'!$F$17</f>
        <v>3751.3000994000004</v>
      </c>
      <c r="X20" s="37">
        <f>SUMIFS(СВЦЭМ!$C$34:$C$777,СВЦЭМ!$A$34:$A$777,$A20,СВЦЭМ!$B$34:$B$777,X$11)+'СЕТ СН'!$F$9+СВЦЭМ!$D$10+'СЕТ СН'!$F$5-'СЕТ СН'!$F$17</f>
        <v>3830.1579281300001</v>
      </c>
      <c r="Y20" s="37">
        <f>SUMIFS(СВЦЭМ!$C$34:$C$777,СВЦЭМ!$A$34:$A$777,$A20,СВЦЭМ!$B$34:$B$777,Y$11)+'СЕТ СН'!$F$9+СВЦЭМ!$D$10+'СЕТ СН'!$F$5-'СЕТ СН'!$F$17</f>
        <v>3882.0551815100007</v>
      </c>
    </row>
    <row r="21" spans="1:25" ht="15.75" x14ac:dyDescent="0.2">
      <c r="A21" s="36">
        <f t="shared" si="0"/>
        <v>42988</v>
      </c>
      <c r="B21" s="37">
        <f>SUMIFS(СВЦЭМ!$C$34:$C$777,СВЦЭМ!$A$34:$A$777,$A21,СВЦЭМ!$B$34:$B$777,B$11)+'СЕТ СН'!$F$9+СВЦЭМ!$D$10+'СЕТ СН'!$F$5-'СЕТ СН'!$F$17</f>
        <v>3917.8264459800002</v>
      </c>
      <c r="C21" s="37">
        <f>SUMIFS(СВЦЭМ!$C$34:$C$777,СВЦЭМ!$A$34:$A$777,$A21,СВЦЭМ!$B$34:$B$777,C$11)+'СЕТ СН'!$F$9+СВЦЭМ!$D$10+'СЕТ СН'!$F$5-'СЕТ СН'!$F$17</f>
        <v>3964.1074383900004</v>
      </c>
      <c r="D21" s="37">
        <f>SUMIFS(СВЦЭМ!$C$34:$C$777,СВЦЭМ!$A$34:$A$777,$A21,СВЦЭМ!$B$34:$B$777,D$11)+'СЕТ СН'!$F$9+СВЦЭМ!$D$10+'СЕТ СН'!$F$5-'СЕТ СН'!$F$17</f>
        <v>3995.8714064699998</v>
      </c>
      <c r="E21" s="37">
        <f>SUMIFS(СВЦЭМ!$C$34:$C$777,СВЦЭМ!$A$34:$A$777,$A21,СВЦЭМ!$B$34:$B$777,E$11)+'СЕТ СН'!$F$9+СВЦЭМ!$D$10+'СЕТ СН'!$F$5-'СЕТ СН'!$F$17</f>
        <v>4007.3458453399999</v>
      </c>
      <c r="F21" s="37">
        <f>SUMIFS(СВЦЭМ!$C$34:$C$777,СВЦЭМ!$A$34:$A$777,$A21,СВЦЭМ!$B$34:$B$777,F$11)+'СЕТ СН'!$F$9+СВЦЭМ!$D$10+'СЕТ СН'!$F$5-'СЕТ СН'!$F$17</f>
        <v>4021.46673414</v>
      </c>
      <c r="G21" s="37">
        <f>SUMIFS(СВЦЭМ!$C$34:$C$777,СВЦЭМ!$A$34:$A$777,$A21,СВЦЭМ!$B$34:$B$777,G$11)+'СЕТ СН'!$F$9+СВЦЭМ!$D$10+'СЕТ СН'!$F$5-'СЕТ СН'!$F$17</f>
        <v>4014.5656815300008</v>
      </c>
      <c r="H21" s="37">
        <f>SUMIFS(СВЦЭМ!$C$34:$C$777,СВЦЭМ!$A$34:$A$777,$A21,СВЦЭМ!$B$34:$B$777,H$11)+'СЕТ СН'!$F$9+СВЦЭМ!$D$10+'СЕТ СН'!$F$5-'СЕТ СН'!$F$17</f>
        <v>3991.1007810999999</v>
      </c>
      <c r="I21" s="37">
        <f>SUMIFS(СВЦЭМ!$C$34:$C$777,СВЦЭМ!$A$34:$A$777,$A21,СВЦЭМ!$B$34:$B$777,I$11)+'СЕТ СН'!$F$9+СВЦЭМ!$D$10+'СЕТ СН'!$F$5-'СЕТ СН'!$F$17</f>
        <v>3938.7389511300007</v>
      </c>
      <c r="J21" s="37">
        <f>SUMIFS(СВЦЭМ!$C$34:$C$777,СВЦЭМ!$A$34:$A$777,$A21,СВЦЭМ!$B$34:$B$777,J$11)+'СЕТ СН'!$F$9+СВЦЭМ!$D$10+'СЕТ СН'!$F$5-'СЕТ СН'!$F$17</f>
        <v>3872.4856424400004</v>
      </c>
      <c r="K21" s="37">
        <f>SUMIFS(СВЦЭМ!$C$34:$C$777,СВЦЭМ!$A$34:$A$777,$A21,СВЦЭМ!$B$34:$B$777,K$11)+'СЕТ СН'!$F$9+СВЦЭМ!$D$10+'СЕТ СН'!$F$5-'СЕТ СН'!$F$17</f>
        <v>3792.0359244199999</v>
      </c>
      <c r="L21" s="37">
        <f>SUMIFS(СВЦЭМ!$C$34:$C$777,СВЦЭМ!$A$34:$A$777,$A21,СВЦЭМ!$B$34:$B$777,L$11)+'СЕТ СН'!$F$9+СВЦЭМ!$D$10+'СЕТ СН'!$F$5-'СЕТ СН'!$F$17</f>
        <v>3692.1560563900002</v>
      </c>
      <c r="M21" s="37">
        <f>SUMIFS(СВЦЭМ!$C$34:$C$777,СВЦЭМ!$A$34:$A$777,$A21,СВЦЭМ!$B$34:$B$777,M$11)+'СЕТ СН'!$F$9+СВЦЭМ!$D$10+'СЕТ СН'!$F$5-'СЕТ СН'!$F$17</f>
        <v>3665.2350112399999</v>
      </c>
      <c r="N21" s="37">
        <f>SUMIFS(СВЦЭМ!$C$34:$C$777,СВЦЭМ!$A$34:$A$777,$A21,СВЦЭМ!$B$34:$B$777,N$11)+'СЕТ СН'!$F$9+СВЦЭМ!$D$10+'СЕТ СН'!$F$5-'СЕТ СН'!$F$17</f>
        <v>3667.9193689599997</v>
      </c>
      <c r="O21" s="37">
        <f>SUMIFS(СВЦЭМ!$C$34:$C$777,СВЦЭМ!$A$34:$A$777,$A21,СВЦЭМ!$B$34:$B$777,O$11)+'СЕТ СН'!$F$9+СВЦЭМ!$D$10+'СЕТ СН'!$F$5-'СЕТ СН'!$F$17</f>
        <v>3655.8839738100005</v>
      </c>
      <c r="P21" s="37">
        <f>SUMIFS(СВЦЭМ!$C$34:$C$777,СВЦЭМ!$A$34:$A$777,$A21,СВЦЭМ!$B$34:$B$777,P$11)+'СЕТ СН'!$F$9+СВЦЭМ!$D$10+'СЕТ СН'!$F$5-'СЕТ СН'!$F$17</f>
        <v>3663.1844776100006</v>
      </c>
      <c r="Q21" s="37">
        <f>SUMIFS(СВЦЭМ!$C$34:$C$777,СВЦЭМ!$A$34:$A$777,$A21,СВЦЭМ!$B$34:$B$777,Q$11)+'СЕТ СН'!$F$9+СВЦЭМ!$D$10+'СЕТ СН'!$F$5-'СЕТ СН'!$F$17</f>
        <v>3667.66385618</v>
      </c>
      <c r="R21" s="37">
        <f>SUMIFS(СВЦЭМ!$C$34:$C$777,СВЦЭМ!$A$34:$A$777,$A21,СВЦЭМ!$B$34:$B$777,R$11)+'СЕТ СН'!$F$9+СВЦЭМ!$D$10+'СЕТ СН'!$F$5-'СЕТ СН'!$F$17</f>
        <v>3670.3756173500005</v>
      </c>
      <c r="S21" s="37">
        <f>SUMIFS(СВЦЭМ!$C$34:$C$777,СВЦЭМ!$A$34:$A$777,$A21,СВЦЭМ!$B$34:$B$777,S$11)+'СЕТ СН'!$F$9+СВЦЭМ!$D$10+'СЕТ СН'!$F$5-'СЕТ СН'!$F$17</f>
        <v>3667.26053572</v>
      </c>
      <c r="T21" s="37">
        <f>SUMIFS(СВЦЭМ!$C$34:$C$777,СВЦЭМ!$A$34:$A$777,$A21,СВЦЭМ!$B$34:$B$777,T$11)+'СЕТ СН'!$F$9+СВЦЭМ!$D$10+'СЕТ СН'!$F$5-'СЕТ СН'!$F$17</f>
        <v>3653.3337261400002</v>
      </c>
      <c r="U21" s="37">
        <f>SUMIFS(СВЦЭМ!$C$34:$C$777,СВЦЭМ!$A$34:$A$777,$A21,СВЦЭМ!$B$34:$B$777,U$11)+'СЕТ СН'!$F$9+СВЦЭМ!$D$10+'СЕТ СН'!$F$5-'СЕТ СН'!$F$17</f>
        <v>3643.23487785</v>
      </c>
      <c r="V21" s="37">
        <f>SUMIFS(СВЦЭМ!$C$34:$C$777,СВЦЭМ!$A$34:$A$777,$A21,СВЦЭМ!$B$34:$B$777,V$11)+'СЕТ СН'!$F$9+СВЦЭМ!$D$10+'СЕТ СН'!$F$5-'СЕТ СН'!$F$17</f>
        <v>3647.3985704500001</v>
      </c>
      <c r="W21" s="37">
        <f>SUMIFS(СВЦЭМ!$C$34:$C$777,СВЦЭМ!$A$34:$A$777,$A21,СВЦЭМ!$B$34:$B$777,W$11)+'СЕТ СН'!$F$9+СВЦЭМ!$D$10+'СЕТ СН'!$F$5-'СЕТ СН'!$F$17</f>
        <v>3718.0866308000004</v>
      </c>
      <c r="X21" s="37">
        <f>SUMIFS(СВЦЭМ!$C$34:$C$777,СВЦЭМ!$A$34:$A$777,$A21,СВЦЭМ!$B$34:$B$777,X$11)+'СЕТ СН'!$F$9+СВЦЭМ!$D$10+'СЕТ СН'!$F$5-'СЕТ СН'!$F$17</f>
        <v>3771.7067922100005</v>
      </c>
      <c r="Y21" s="37">
        <f>SUMIFS(СВЦЭМ!$C$34:$C$777,СВЦЭМ!$A$34:$A$777,$A21,СВЦЭМ!$B$34:$B$777,Y$11)+'СЕТ СН'!$F$9+СВЦЭМ!$D$10+'СЕТ СН'!$F$5-'СЕТ СН'!$F$17</f>
        <v>3830.2605009600002</v>
      </c>
    </row>
    <row r="22" spans="1:25" ht="15.75" x14ac:dyDescent="0.2">
      <c r="A22" s="36">
        <f t="shared" si="0"/>
        <v>42989</v>
      </c>
      <c r="B22" s="37">
        <f>SUMIFS(СВЦЭМ!$C$34:$C$777,СВЦЭМ!$A$34:$A$777,$A22,СВЦЭМ!$B$34:$B$777,B$11)+'СЕТ СН'!$F$9+СВЦЭМ!$D$10+'СЕТ СН'!$F$5-'СЕТ СН'!$F$17</f>
        <v>3881.7385187500004</v>
      </c>
      <c r="C22" s="37">
        <f>SUMIFS(СВЦЭМ!$C$34:$C$777,СВЦЭМ!$A$34:$A$777,$A22,СВЦЭМ!$B$34:$B$777,C$11)+'СЕТ СН'!$F$9+СВЦЭМ!$D$10+'СЕТ СН'!$F$5-'СЕТ СН'!$F$17</f>
        <v>3943.6207136900002</v>
      </c>
      <c r="D22" s="37">
        <f>SUMIFS(СВЦЭМ!$C$34:$C$777,СВЦЭМ!$A$34:$A$777,$A22,СВЦЭМ!$B$34:$B$777,D$11)+'СЕТ СН'!$F$9+СВЦЭМ!$D$10+'СЕТ СН'!$F$5-'СЕТ СН'!$F$17</f>
        <v>3966.1769092100003</v>
      </c>
      <c r="E22" s="37">
        <f>SUMIFS(СВЦЭМ!$C$34:$C$777,СВЦЭМ!$A$34:$A$777,$A22,СВЦЭМ!$B$34:$B$777,E$11)+'СЕТ СН'!$F$9+СВЦЭМ!$D$10+'СЕТ СН'!$F$5-'СЕТ СН'!$F$17</f>
        <v>3975.3266377100008</v>
      </c>
      <c r="F22" s="37">
        <f>SUMIFS(СВЦЭМ!$C$34:$C$777,СВЦЭМ!$A$34:$A$777,$A22,СВЦЭМ!$B$34:$B$777,F$11)+'СЕТ СН'!$F$9+СВЦЭМ!$D$10+'СЕТ СН'!$F$5-'СЕТ СН'!$F$17</f>
        <v>3980.2285525000007</v>
      </c>
      <c r="G22" s="37">
        <f>SUMIFS(СВЦЭМ!$C$34:$C$777,СВЦЭМ!$A$34:$A$777,$A22,СВЦЭМ!$B$34:$B$777,G$11)+'СЕТ СН'!$F$9+СВЦЭМ!$D$10+'СЕТ СН'!$F$5-'СЕТ СН'!$F$17</f>
        <v>3968.5114478200003</v>
      </c>
      <c r="H22" s="37">
        <f>SUMIFS(СВЦЭМ!$C$34:$C$777,СВЦЭМ!$A$34:$A$777,$A22,СВЦЭМ!$B$34:$B$777,H$11)+'СЕТ СН'!$F$9+СВЦЭМ!$D$10+'СЕТ СН'!$F$5-'СЕТ СН'!$F$17</f>
        <v>3909.7527666000005</v>
      </c>
      <c r="I22" s="37">
        <f>SUMIFS(СВЦЭМ!$C$34:$C$777,СВЦЭМ!$A$34:$A$777,$A22,СВЦЭМ!$B$34:$B$777,I$11)+'СЕТ СН'!$F$9+СВЦЭМ!$D$10+'СЕТ СН'!$F$5-'СЕТ СН'!$F$17</f>
        <v>3851.5448377800003</v>
      </c>
      <c r="J22" s="37">
        <f>SUMIFS(СВЦЭМ!$C$34:$C$777,СВЦЭМ!$A$34:$A$777,$A22,СВЦЭМ!$B$34:$B$777,J$11)+'СЕТ СН'!$F$9+СВЦЭМ!$D$10+'СЕТ СН'!$F$5-'СЕТ СН'!$F$17</f>
        <v>3801.6466493999997</v>
      </c>
      <c r="K22" s="37">
        <f>SUMIFS(СВЦЭМ!$C$34:$C$777,СВЦЭМ!$A$34:$A$777,$A22,СВЦЭМ!$B$34:$B$777,K$11)+'СЕТ СН'!$F$9+СВЦЭМ!$D$10+'СЕТ СН'!$F$5-'СЕТ СН'!$F$17</f>
        <v>3767.7873765000004</v>
      </c>
      <c r="L22" s="37">
        <f>SUMIFS(СВЦЭМ!$C$34:$C$777,СВЦЭМ!$A$34:$A$777,$A22,СВЦЭМ!$B$34:$B$777,L$11)+'СЕТ СН'!$F$9+СВЦЭМ!$D$10+'СЕТ СН'!$F$5-'СЕТ СН'!$F$17</f>
        <v>3701.2965448499999</v>
      </c>
      <c r="M22" s="37">
        <f>SUMIFS(СВЦЭМ!$C$34:$C$777,СВЦЭМ!$A$34:$A$777,$A22,СВЦЭМ!$B$34:$B$777,M$11)+'СЕТ СН'!$F$9+СВЦЭМ!$D$10+'СЕТ СН'!$F$5-'СЕТ СН'!$F$17</f>
        <v>3684.6989785200003</v>
      </c>
      <c r="N22" s="37">
        <f>SUMIFS(СВЦЭМ!$C$34:$C$777,СВЦЭМ!$A$34:$A$777,$A22,СВЦЭМ!$B$34:$B$777,N$11)+'СЕТ СН'!$F$9+СВЦЭМ!$D$10+'СЕТ СН'!$F$5-'СЕТ СН'!$F$17</f>
        <v>3711.1996021100003</v>
      </c>
      <c r="O22" s="37">
        <f>SUMIFS(СВЦЭМ!$C$34:$C$777,СВЦЭМ!$A$34:$A$777,$A22,СВЦЭМ!$B$34:$B$777,O$11)+'СЕТ СН'!$F$9+СВЦЭМ!$D$10+'СЕТ СН'!$F$5-'СЕТ СН'!$F$17</f>
        <v>3725.7786530700005</v>
      </c>
      <c r="P22" s="37">
        <f>SUMIFS(СВЦЭМ!$C$34:$C$777,СВЦЭМ!$A$34:$A$777,$A22,СВЦЭМ!$B$34:$B$777,P$11)+'СЕТ СН'!$F$9+СВЦЭМ!$D$10+'СЕТ СН'!$F$5-'СЕТ СН'!$F$17</f>
        <v>3736.02712703</v>
      </c>
      <c r="Q22" s="37">
        <f>SUMIFS(СВЦЭМ!$C$34:$C$777,СВЦЭМ!$A$34:$A$777,$A22,СВЦЭМ!$B$34:$B$777,Q$11)+'СЕТ СН'!$F$9+СВЦЭМ!$D$10+'СЕТ СН'!$F$5-'СЕТ СН'!$F$17</f>
        <v>3739.4787273500006</v>
      </c>
      <c r="R22" s="37">
        <f>SUMIFS(СВЦЭМ!$C$34:$C$777,СВЦЭМ!$A$34:$A$777,$A22,СВЦЭМ!$B$34:$B$777,R$11)+'СЕТ СН'!$F$9+СВЦЭМ!$D$10+'СЕТ СН'!$F$5-'СЕТ СН'!$F$17</f>
        <v>3738.6030685200003</v>
      </c>
      <c r="S22" s="37">
        <f>SUMIFS(СВЦЭМ!$C$34:$C$777,СВЦЭМ!$A$34:$A$777,$A22,СВЦЭМ!$B$34:$B$777,S$11)+'СЕТ СН'!$F$9+СВЦЭМ!$D$10+'СЕТ СН'!$F$5-'СЕТ СН'!$F$17</f>
        <v>3736.9636200900004</v>
      </c>
      <c r="T22" s="37">
        <f>SUMIFS(СВЦЭМ!$C$34:$C$777,СВЦЭМ!$A$34:$A$777,$A22,СВЦЭМ!$B$34:$B$777,T$11)+'СЕТ СН'!$F$9+СВЦЭМ!$D$10+'СЕТ СН'!$F$5-'СЕТ СН'!$F$17</f>
        <v>3736.1418918400004</v>
      </c>
      <c r="U22" s="37">
        <f>SUMIFS(СВЦЭМ!$C$34:$C$777,СВЦЭМ!$A$34:$A$777,$A22,СВЦЭМ!$B$34:$B$777,U$11)+'СЕТ СН'!$F$9+СВЦЭМ!$D$10+'СЕТ СН'!$F$5-'СЕТ СН'!$F$17</f>
        <v>3726.5430842300002</v>
      </c>
      <c r="V22" s="37">
        <f>SUMIFS(СВЦЭМ!$C$34:$C$777,СВЦЭМ!$A$34:$A$777,$A22,СВЦЭМ!$B$34:$B$777,V$11)+'СЕТ СН'!$F$9+СВЦЭМ!$D$10+'СЕТ СН'!$F$5-'СЕТ СН'!$F$17</f>
        <v>3736.8801728799999</v>
      </c>
      <c r="W22" s="37">
        <f>SUMIFS(СВЦЭМ!$C$34:$C$777,СВЦЭМ!$A$34:$A$777,$A22,СВЦЭМ!$B$34:$B$777,W$11)+'СЕТ СН'!$F$9+СВЦЭМ!$D$10+'СЕТ СН'!$F$5-'СЕТ СН'!$F$17</f>
        <v>3824.2960093500005</v>
      </c>
      <c r="X22" s="37">
        <f>SUMIFS(СВЦЭМ!$C$34:$C$777,СВЦЭМ!$A$34:$A$777,$A22,СВЦЭМ!$B$34:$B$777,X$11)+'СЕТ СН'!$F$9+СВЦЭМ!$D$10+'СЕТ СН'!$F$5-'СЕТ СН'!$F$17</f>
        <v>3851.8000541000001</v>
      </c>
      <c r="Y22" s="37">
        <f>SUMIFS(СВЦЭМ!$C$34:$C$777,СВЦЭМ!$A$34:$A$777,$A22,СВЦЭМ!$B$34:$B$777,Y$11)+'СЕТ СН'!$F$9+СВЦЭМ!$D$10+'СЕТ СН'!$F$5-'СЕТ СН'!$F$17</f>
        <v>3881.8169165899999</v>
      </c>
    </row>
    <row r="23" spans="1:25" ht="15.75" x14ac:dyDescent="0.2">
      <c r="A23" s="36">
        <f t="shared" si="0"/>
        <v>42990</v>
      </c>
      <c r="B23" s="37">
        <f>SUMIFS(СВЦЭМ!$C$34:$C$777,СВЦЭМ!$A$34:$A$777,$A23,СВЦЭМ!$B$34:$B$777,B$11)+'СЕТ СН'!$F$9+СВЦЭМ!$D$10+'СЕТ СН'!$F$5-'СЕТ СН'!$F$17</f>
        <v>3914.9183063500004</v>
      </c>
      <c r="C23" s="37">
        <f>SUMIFS(СВЦЭМ!$C$34:$C$777,СВЦЭМ!$A$34:$A$777,$A23,СВЦЭМ!$B$34:$B$777,C$11)+'СЕТ СН'!$F$9+СВЦЭМ!$D$10+'СЕТ СН'!$F$5-'СЕТ СН'!$F$17</f>
        <v>3961.7306084400007</v>
      </c>
      <c r="D23" s="37">
        <f>SUMIFS(СВЦЭМ!$C$34:$C$777,СВЦЭМ!$A$34:$A$777,$A23,СВЦЭМ!$B$34:$B$777,D$11)+'СЕТ СН'!$F$9+СВЦЭМ!$D$10+'СЕТ СН'!$F$5-'СЕТ СН'!$F$17</f>
        <v>3992.4083723200001</v>
      </c>
      <c r="E23" s="37">
        <f>SUMIFS(СВЦЭМ!$C$34:$C$777,СВЦЭМ!$A$34:$A$777,$A23,СВЦЭМ!$B$34:$B$777,E$11)+'СЕТ СН'!$F$9+СВЦЭМ!$D$10+'СЕТ СН'!$F$5-'СЕТ СН'!$F$17</f>
        <v>3992.4498597700003</v>
      </c>
      <c r="F23" s="37">
        <f>SUMIFS(СВЦЭМ!$C$34:$C$777,СВЦЭМ!$A$34:$A$777,$A23,СВЦЭМ!$B$34:$B$777,F$11)+'СЕТ СН'!$F$9+СВЦЭМ!$D$10+'СЕТ СН'!$F$5-'СЕТ СН'!$F$17</f>
        <v>3993.4916910100001</v>
      </c>
      <c r="G23" s="37">
        <f>SUMIFS(СВЦЭМ!$C$34:$C$777,СВЦЭМ!$A$34:$A$777,$A23,СВЦЭМ!$B$34:$B$777,G$11)+'СЕТ СН'!$F$9+СВЦЭМ!$D$10+'СЕТ СН'!$F$5-'СЕТ СН'!$F$17</f>
        <v>3990.6821915199998</v>
      </c>
      <c r="H23" s="37">
        <f>SUMIFS(СВЦЭМ!$C$34:$C$777,СВЦЭМ!$A$34:$A$777,$A23,СВЦЭМ!$B$34:$B$777,H$11)+'СЕТ СН'!$F$9+СВЦЭМ!$D$10+'СЕТ СН'!$F$5-'СЕТ СН'!$F$17</f>
        <v>3932.7777298700003</v>
      </c>
      <c r="I23" s="37">
        <f>SUMIFS(СВЦЭМ!$C$34:$C$777,СВЦЭМ!$A$34:$A$777,$A23,СВЦЭМ!$B$34:$B$777,I$11)+'СЕТ СН'!$F$9+СВЦЭМ!$D$10+'СЕТ СН'!$F$5-'СЕТ СН'!$F$17</f>
        <v>3868.3738890200002</v>
      </c>
      <c r="J23" s="37">
        <f>SUMIFS(СВЦЭМ!$C$34:$C$777,СВЦЭМ!$A$34:$A$777,$A23,СВЦЭМ!$B$34:$B$777,J$11)+'СЕТ СН'!$F$9+СВЦЭМ!$D$10+'СЕТ СН'!$F$5-'СЕТ СН'!$F$17</f>
        <v>3836.6597669300008</v>
      </c>
      <c r="K23" s="37">
        <f>SUMIFS(СВЦЭМ!$C$34:$C$777,СВЦЭМ!$A$34:$A$777,$A23,СВЦЭМ!$B$34:$B$777,K$11)+'СЕТ СН'!$F$9+СВЦЭМ!$D$10+'СЕТ СН'!$F$5-'СЕТ СН'!$F$17</f>
        <v>3790.00690751</v>
      </c>
      <c r="L23" s="37">
        <f>SUMIFS(СВЦЭМ!$C$34:$C$777,СВЦЭМ!$A$34:$A$777,$A23,СВЦЭМ!$B$34:$B$777,L$11)+'СЕТ СН'!$F$9+СВЦЭМ!$D$10+'СЕТ СН'!$F$5-'СЕТ СН'!$F$17</f>
        <v>3706.4113660399998</v>
      </c>
      <c r="M23" s="37">
        <f>SUMIFS(СВЦЭМ!$C$34:$C$777,СВЦЭМ!$A$34:$A$777,$A23,СВЦЭМ!$B$34:$B$777,M$11)+'СЕТ СН'!$F$9+СВЦЭМ!$D$10+'СЕТ СН'!$F$5-'СЕТ СН'!$F$17</f>
        <v>3686.9936285900003</v>
      </c>
      <c r="N23" s="37">
        <f>SUMIFS(СВЦЭМ!$C$34:$C$777,СВЦЭМ!$A$34:$A$777,$A23,СВЦЭМ!$B$34:$B$777,N$11)+'СЕТ СН'!$F$9+СВЦЭМ!$D$10+'СЕТ СН'!$F$5-'СЕТ СН'!$F$17</f>
        <v>3692.4586944299999</v>
      </c>
      <c r="O23" s="37">
        <f>SUMIFS(СВЦЭМ!$C$34:$C$777,СВЦЭМ!$A$34:$A$777,$A23,СВЦЭМ!$B$34:$B$777,O$11)+'СЕТ СН'!$F$9+СВЦЭМ!$D$10+'СЕТ СН'!$F$5-'СЕТ СН'!$F$17</f>
        <v>3699.29352733</v>
      </c>
      <c r="P23" s="37">
        <f>SUMIFS(СВЦЭМ!$C$34:$C$777,СВЦЭМ!$A$34:$A$777,$A23,СВЦЭМ!$B$34:$B$777,P$11)+'СЕТ СН'!$F$9+СВЦЭМ!$D$10+'СЕТ СН'!$F$5-'СЕТ СН'!$F$17</f>
        <v>3698.5465182500002</v>
      </c>
      <c r="Q23" s="37">
        <f>SUMIFS(СВЦЭМ!$C$34:$C$777,СВЦЭМ!$A$34:$A$777,$A23,СВЦЭМ!$B$34:$B$777,Q$11)+'СЕТ СН'!$F$9+СВЦЭМ!$D$10+'СЕТ СН'!$F$5-'СЕТ СН'!$F$17</f>
        <v>3704.6716941800005</v>
      </c>
      <c r="R23" s="37">
        <f>SUMIFS(СВЦЭМ!$C$34:$C$777,СВЦЭМ!$A$34:$A$777,$A23,СВЦЭМ!$B$34:$B$777,R$11)+'СЕТ СН'!$F$9+СВЦЭМ!$D$10+'СЕТ СН'!$F$5-'СЕТ СН'!$F$17</f>
        <v>3703.0887154800002</v>
      </c>
      <c r="S23" s="37">
        <f>SUMIFS(СВЦЭМ!$C$34:$C$777,СВЦЭМ!$A$34:$A$777,$A23,СВЦЭМ!$B$34:$B$777,S$11)+'СЕТ СН'!$F$9+СВЦЭМ!$D$10+'СЕТ СН'!$F$5-'СЕТ СН'!$F$17</f>
        <v>3701.6756391300005</v>
      </c>
      <c r="T23" s="37">
        <f>SUMIFS(СВЦЭМ!$C$34:$C$777,СВЦЭМ!$A$34:$A$777,$A23,СВЦЭМ!$B$34:$B$777,T$11)+'СЕТ СН'!$F$9+СВЦЭМ!$D$10+'СЕТ СН'!$F$5-'СЕТ СН'!$F$17</f>
        <v>3692.0764234799999</v>
      </c>
      <c r="U23" s="37">
        <f>SUMIFS(СВЦЭМ!$C$34:$C$777,СВЦЭМ!$A$34:$A$777,$A23,СВЦЭМ!$B$34:$B$777,U$11)+'СЕТ СН'!$F$9+СВЦЭМ!$D$10+'СЕТ СН'!$F$5-'СЕТ СН'!$F$17</f>
        <v>3677.6037545600002</v>
      </c>
      <c r="V23" s="37">
        <f>SUMIFS(СВЦЭМ!$C$34:$C$777,СВЦЭМ!$A$34:$A$777,$A23,СВЦЭМ!$B$34:$B$777,V$11)+'СЕТ СН'!$F$9+СВЦЭМ!$D$10+'СЕТ СН'!$F$5-'СЕТ СН'!$F$17</f>
        <v>3692.2509305499998</v>
      </c>
      <c r="W23" s="37">
        <f>SUMIFS(СВЦЭМ!$C$34:$C$777,СВЦЭМ!$A$34:$A$777,$A23,СВЦЭМ!$B$34:$B$777,W$11)+'СЕТ СН'!$F$9+СВЦЭМ!$D$10+'СЕТ СН'!$F$5-'СЕТ СН'!$F$17</f>
        <v>3770.87181736</v>
      </c>
      <c r="X23" s="37">
        <f>SUMIFS(СВЦЭМ!$C$34:$C$777,СВЦЭМ!$A$34:$A$777,$A23,СВЦЭМ!$B$34:$B$777,X$11)+'СЕТ СН'!$F$9+СВЦЭМ!$D$10+'СЕТ СН'!$F$5-'СЕТ СН'!$F$17</f>
        <v>3846.7165754100006</v>
      </c>
      <c r="Y23" s="37">
        <f>SUMIFS(СВЦЭМ!$C$34:$C$777,СВЦЭМ!$A$34:$A$777,$A23,СВЦЭМ!$B$34:$B$777,Y$11)+'СЕТ СН'!$F$9+СВЦЭМ!$D$10+'СЕТ СН'!$F$5-'СЕТ СН'!$F$17</f>
        <v>3921.1251440000005</v>
      </c>
    </row>
    <row r="24" spans="1:25" ht="15.75" x14ac:dyDescent="0.2">
      <c r="A24" s="36">
        <f t="shared" si="0"/>
        <v>42991</v>
      </c>
      <c r="B24" s="37">
        <f>SUMIFS(СВЦЭМ!$C$34:$C$777,СВЦЭМ!$A$34:$A$777,$A24,СВЦЭМ!$B$34:$B$777,B$11)+'СЕТ СН'!$F$9+СВЦЭМ!$D$10+'СЕТ СН'!$F$5-'СЕТ СН'!$F$17</f>
        <v>3922.5951715900001</v>
      </c>
      <c r="C24" s="37">
        <f>SUMIFS(СВЦЭМ!$C$34:$C$777,СВЦЭМ!$A$34:$A$777,$A24,СВЦЭМ!$B$34:$B$777,C$11)+'СЕТ СН'!$F$9+СВЦЭМ!$D$10+'СЕТ СН'!$F$5-'СЕТ СН'!$F$17</f>
        <v>3977.7240277100009</v>
      </c>
      <c r="D24" s="37">
        <f>SUMIFS(СВЦЭМ!$C$34:$C$777,СВЦЭМ!$A$34:$A$777,$A24,СВЦЭМ!$B$34:$B$777,D$11)+'СЕТ СН'!$F$9+СВЦЭМ!$D$10+'СЕТ СН'!$F$5-'СЕТ СН'!$F$17</f>
        <v>3979.7245069800001</v>
      </c>
      <c r="E24" s="37">
        <f>SUMIFS(СВЦЭМ!$C$34:$C$777,СВЦЭМ!$A$34:$A$777,$A24,СВЦЭМ!$B$34:$B$777,E$11)+'СЕТ СН'!$F$9+СВЦЭМ!$D$10+'СЕТ СН'!$F$5-'СЕТ СН'!$F$17</f>
        <v>3978.1228044700001</v>
      </c>
      <c r="F24" s="37">
        <f>SUMIFS(СВЦЭМ!$C$34:$C$777,СВЦЭМ!$A$34:$A$777,$A24,СВЦЭМ!$B$34:$B$777,F$11)+'СЕТ СН'!$F$9+СВЦЭМ!$D$10+'СЕТ СН'!$F$5-'СЕТ СН'!$F$17</f>
        <v>3977.1233452699998</v>
      </c>
      <c r="G24" s="37">
        <f>SUMIFS(СВЦЭМ!$C$34:$C$777,СВЦЭМ!$A$34:$A$777,$A24,СВЦЭМ!$B$34:$B$777,G$11)+'СЕТ СН'!$F$9+СВЦЭМ!$D$10+'СЕТ СН'!$F$5-'СЕТ СН'!$F$17</f>
        <v>3967.5450221700003</v>
      </c>
      <c r="H24" s="37">
        <f>SUMIFS(СВЦЭМ!$C$34:$C$777,СВЦЭМ!$A$34:$A$777,$A24,СВЦЭМ!$B$34:$B$777,H$11)+'СЕТ СН'!$F$9+СВЦЭМ!$D$10+'СЕТ СН'!$F$5-'СЕТ СН'!$F$17</f>
        <v>3900.7021343600009</v>
      </c>
      <c r="I24" s="37">
        <f>SUMIFS(СВЦЭМ!$C$34:$C$777,СВЦЭМ!$A$34:$A$777,$A24,СВЦЭМ!$B$34:$B$777,I$11)+'СЕТ СН'!$F$9+СВЦЭМ!$D$10+'СЕТ СН'!$F$5-'СЕТ СН'!$F$17</f>
        <v>3841.2333776699998</v>
      </c>
      <c r="J24" s="37">
        <f>SUMIFS(СВЦЭМ!$C$34:$C$777,СВЦЭМ!$A$34:$A$777,$A24,СВЦЭМ!$B$34:$B$777,J$11)+'СЕТ СН'!$F$9+СВЦЭМ!$D$10+'СЕТ СН'!$F$5-'СЕТ СН'!$F$17</f>
        <v>3814.4956406600004</v>
      </c>
      <c r="K24" s="37">
        <f>SUMIFS(СВЦЭМ!$C$34:$C$777,СВЦЭМ!$A$34:$A$777,$A24,СВЦЭМ!$B$34:$B$777,K$11)+'СЕТ СН'!$F$9+СВЦЭМ!$D$10+'СЕТ СН'!$F$5-'СЕТ СН'!$F$17</f>
        <v>3798.0575597000006</v>
      </c>
      <c r="L24" s="37">
        <f>SUMIFS(СВЦЭМ!$C$34:$C$777,СВЦЭМ!$A$34:$A$777,$A24,СВЦЭМ!$B$34:$B$777,L$11)+'СЕТ СН'!$F$9+СВЦЭМ!$D$10+'СЕТ СН'!$F$5-'СЕТ СН'!$F$17</f>
        <v>3707.9175954399998</v>
      </c>
      <c r="M24" s="37">
        <f>SUMIFS(СВЦЭМ!$C$34:$C$777,СВЦЭМ!$A$34:$A$777,$A24,СВЦЭМ!$B$34:$B$777,M$11)+'СЕТ СН'!$F$9+СВЦЭМ!$D$10+'СЕТ СН'!$F$5-'СЕТ СН'!$F$17</f>
        <v>3674.31711498</v>
      </c>
      <c r="N24" s="37">
        <f>SUMIFS(СВЦЭМ!$C$34:$C$777,СВЦЭМ!$A$34:$A$777,$A24,СВЦЭМ!$B$34:$B$777,N$11)+'СЕТ СН'!$F$9+СВЦЭМ!$D$10+'СЕТ СН'!$F$5-'СЕТ СН'!$F$17</f>
        <v>3677.2046670700001</v>
      </c>
      <c r="O24" s="37">
        <f>SUMIFS(СВЦЭМ!$C$34:$C$777,СВЦЭМ!$A$34:$A$777,$A24,СВЦЭМ!$B$34:$B$777,O$11)+'СЕТ СН'!$F$9+СВЦЭМ!$D$10+'СЕТ СН'!$F$5-'СЕТ СН'!$F$17</f>
        <v>3676.87711081</v>
      </c>
      <c r="P24" s="37">
        <f>SUMIFS(СВЦЭМ!$C$34:$C$777,СВЦЭМ!$A$34:$A$777,$A24,СВЦЭМ!$B$34:$B$777,P$11)+'СЕТ СН'!$F$9+СВЦЭМ!$D$10+'СЕТ СН'!$F$5-'СЕТ СН'!$F$17</f>
        <v>3676.4647220400002</v>
      </c>
      <c r="Q24" s="37">
        <f>SUMIFS(СВЦЭМ!$C$34:$C$777,СВЦЭМ!$A$34:$A$777,$A24,СВЦЭМ!$B$34:$B$777,Q$11)+'СЕТ СН'!$F$9+СВЦЭМ!$D$10+'СЕТ СН'!$F$5-'СЕТ СН'!$F$17</f>
        <v>3677.1786371799999</v>
      </c>
      <c r="R24" s="37">
        <f>SUMIFS(СВЦЭМ!$C$34:$C$777,СВЦЭМ!$A$34:$A$777,$A24,СВЦЭМ!$B$34:$B$777,R$11)+'СЕТ СН'!$F$9+СВЦЭМ!$D$10+'СЕТ СН'!$F$5-'СЕТ СН'!$F$17</f>
        <v>3675.9919676899999</v>
      </c>
      <c r="S24" s="37">
        <f>SUMIFS(СВЦЭМ!$C$34:$C$777,СВЦЭМ!$A$34:$A$777,$A24,СВЦЭМ!$B$34:$B$777,S$11)+'СЕТ СН'!$F$9+СВЦЭМ!$D$10+'СЕТ СН'!$F$5-'СЕТ СН'!$F$17</f>
        <v>3676.6637235799999</v>
      </c>
      <c r="T24" s="37">
        <f>SUMIFS(СВЦЭМ!$C$34:$C$777,СВЦЭМ!$A$34:$A$777,$A24,СВЦЭМ!$B$34:$B$777,T$11)+'СЕТ СН'!$F$9+СВЦЭМ!$D$10+'СЕТ СН'!$F$5-'СЕТ СН'!$F$17</f>
        <v>3673.0201105400001</v>
      </c>
      <c r="U24" s="37">
        <f>SUMIFS(СВЦЭМ!$C$34:$C$777,СВЦЭМ!$A$34:$A$777,$A24,СВЦЭМ!$B$34:$B$777,U$11)+'СЕТ СН'!$F$9+СВЦЭМ!$D$10+'СЕТ СН'!$F$5-'СЕТ СН'!$F$17</f>
        <v>3687.1524783100003</v>
      </c>
      <c r="V24" s="37">
        <f>SUMIFS(СВЦЭМ!$C$34:$C$777,СВЦЭМ!$A$34:$A$777,$A24,СВЦЭМ!$B$34:$B$777,V$11)+'СЕТ СН'!$F$9+СВЦЭМ!$D$10+'СЕТ СН'!$F$5-'СЕТ СН'!$F$17</f>
        <v>3703.2418490099999</v>
      </c>
      <c r="W24" s="37">
        <f>SUMIFS(СВЦЭМ!$C$34:$C$777,СВЦЭМ!$A$34:$A$777,$A24,СВЦЭМ!$B$34:$B$777,W$11)+'СЕТ СН'!$F$9+СВЦЭМ!$D$10+'СЕТ СН'!$F$5-'СЕТ СН'!$F$17</f>
        <v>3764.4866262100004</v>
      </c>
      <c r="X24" s="37">
        <f>SUMIFS(СВЦЭМ!$C$34:$C$777,СВЦЭМ!$A$34:$A$777,$A24,СВЦЭМ!$B$34:$B$777,X$11)+'СЕТ СН'!$F$9+СВЦЭМ!$D$10+'СЕТ СН'!$F$5-'СЕТ СН'!$F$17</f>
        <v>3809.5279365000006</v>
      </c>
      <c r="Y24" s="37">
        <f>SUMIFS(СВЦЭМ!$C$34:$C$777,СВЦЭМ!$A$34:$A$777,$A24,СВЦЭМ!$B$34:$B$777,Y$11)+'СЕТ СН'!$F$9+СВЦЭМ!$D$10+'СЕТ СН'!$F$5-'СЕТ СН'!$F$17</f>
        <v>3867.8740906100002</v>
      </c>
    </row>
    <row r="25" spans="1:25" ht="15.75" x14ac:dyDescent="0.2">
      <c r="A25" s="36">
        <f t="shared" si="0"/>
        <v>42992</v>
      </c>
      <c r="B25" s="37">
        <f>SUMIFS(СВЦЭМ!$C$34:$C$777,СВЦЭМ!$A$34:$A$777,$A25,СВЦЭМ!$B$34:$B$777,B$11)+'СЕТ СН'!$F$9+СВЦЭМ!$D$10+'СЕТ СН'!$F$5-'СЕТ СН'!$F$17</f>
        <v>3931.7833263900002</v>
      </c>
      <c r="C25" s="37">
        <f>SUMIFS(СВЦЭМ!$C$34:$C$777,СВЦЭМ!$A$34:$A$777,$A25,СВЦЭМ!$B$34:$B$777,C$11)+'СЕТ СН'!$F$9+СВЦЭМ!$D$10+'СЕТ СН'!$F$5-'СЕТ СН'!$F$17</f>
        <v>3972.3048139300008</v>
      </c>
      <c r="D25" s="37">
        <f>SUMIFS(СВЦЭМ!$C$34:$C$777,СВЦЭМ!$A$34:$A$777,$A25,СВЦЭМ!$B$34:$B$777,D$11)+'СЕТ СН'!$F$9+СВЦЭМ!$D$10+'СЕТ СН'!$F$5-'СЕТ СН'!$F$17</f>
        <v>3985.0016108700001</v>
      </c>
      <c r="E25" s="37">
        <f>SUMIFS(СВЦЭМ!$C$34:$C$777,СВЦЭМ!$A$34:$A$777,$A25,СВЦЭМ!$B$34:$B$777,E$11)+'СЕТ СН'!$F$9+СВЦЭМ!$D$10+'СЕТ СН'!$F$5-'СЕТ СН'!$F$17</f>
        <v>3977.9855237100001</v>
      </c>
      <c r="F25" s="37">
        <f>SUMIFS(СВЦЭМ!$C$34:$C$777,СВЦЭМ!$A$34:$A$777,$A25,СВЦЭМ!$B$34:$B$777,F$11)+'СЕТ СН'!$F$9+СВЦЭМ!$D$10+'СЕТ СН'!$F$5-'СЕТ СН'!$F$17</f>
        <v>3979.2697069100004</v>
      </c>
      <c r="G25" s="37">
        <f>SUMIFS(СВЦЭМ!$C$34:$C$777,СВЦЭМ!$A$34:$A$777,$A25,СВЦЭМ!$B$34:$B$777,G$11)+'СЕТ СН'!$F$9+СВЦЭМ!$D$10+'СЕТ СН'!$F$5-'СЕТ СН'!$F$17</f>
        <v>3986.2530635500007</v>
      </c>
      <c r="H25" s="37">
        <f>SUMIFS(СВЦЭМ!$C$34:$C$777,СВЦЭМ!$A$34:$A$777,$A25,СВЦЭМ!$B$34:$B$777,H$11)+'СЕТ СН'!$F$9+СВЦЭМ!$D$10+'СЕТ СН'!$F$5-'СЕТ СН'!$F$17</f>
        <v>3936.1042147999997</v>
      </c>
      <c r="I25" s="37">
        <f>SUMIFS(СВЦЭМ!$C$34:$C$777,СВЦЭМ!$A$34:$A$777,$A25,СВЦЭМ!$B$34:$B$777,I$11)+'СЕТ СН'!$F$9+СВЦЭМ!$D$10+'СЕТ СН'!$F$5-'СЕТ СН'!$F$17</f>
        <v>3856.3697212500001</v>
      </c>
      <c r="J25" s="37">
        <f>SUMIFS(СВЦЭМ!$C$34:$C$777,СВЦЭМ!$A$34:$A$777,$A25,СВЦЭМ!$B$34:$B$777,J$11)+'СЕТ СН'!$F$9+СВЦЭМ!$D$10+'СЕТ СН'!$F$5-'СЕТ СН'!$F$17</f>
        <v>3820.8005751100009</v>
      </c>
      <c r="K25" s="37">
        <f>SUMIFS(СВЦЭМ!$C$34:$C$777,СВЦЭМ!$A$34:$A$777,$A25,СВЦЭМ!$B$34:$B$777,K$11)+'СЕТ СН'!$F$9+СВЦЭМ!$D$10+'СЕТ СН'!$F$5-'СЕТ СН'!$F$17</f>
        <v>3785.7323895500003</v>
      </c>
      <c r="L25" s="37">
        <f>SUMIFS(СВЦЭМ!$C$34:$C$777,СВЦЭМ!$A$34:$A$777,$A25,СВЦЭМ!$B$34:$B$777,L$11)+'СЕТ СН'!$F$9+СВЦЭМ!$D$10+'СЕТ СН'!$F$5-'СЕТ СН'!$F$17</f>
        <v>3700.2777726000004</v>
      </c>
      <c r="M25" s="37">
        <f>SUMIFS(СВЦЭМ!$C$34:$C$777,СВЦЭМ!$A$34:$A$777,$A25,СВЦЭМ!$B$34:$B$777,M$11)+'СЕТ СН'!$F$9+СВЦЭМ!$D$10+'СЕТ СН'!$F$5-'СЕТ СН'!$F$17</f>
        <v>3669.1183606300001</v>
      </c>
      <c r="N25" s="37">
        <f>SUMIFS(СВЦЭМ!$C$34:$C$777,СВЦЭМ!$A$34:$A$777,$A25,СВЦЭМ!$B$34:$B$777,N$11)+'СЕТ СН'!$F$9+СВЦЭМ!$D$10+'СЕТ СН'!$F$5-'СЕТ СН'!$F$17</f>
        <v>3677.9910731199998</v>
      </c>
      <c r="O25" s="37">
        <f>SUMIFS(СВЦЭМ!$C$34:$C$777,СВЦЭМ!$A$34:$A$777,$A25,СВЦЭМ!$B$34:$B$777,O$11)+'СЕТ СН'!$F$9+СВЦЭМ!$D$10+'СЕТ СН'!$F$5-'СЕТ СН'!$F$17</f>
        <v>3675.3760392599997</v>
      </c>
      <c r="P25" s="37">
        <f>SUMIFS(СВЦЭМ!$C$34:$C$777,СВЦЭМ!$A$34:$A$777,$A25,СВЦЭМ!$B$34:$B$777,P$11)+'СЕТ СН'!$F$9+СВЦЭМ!$D$10+'СЕТ СН'!$F$5-'СЕТ СН'!$F$17</f>
        <v>3672.3895964800004</v>
      </c>
      <c r="Q25" s="37">
        <f>SUMIFS(СВЦЭМ!$C$34:$C$777,СВЦЭМ!$A$34:$A$777,$A25,СВЦЭМ!$B$34:$B$777,Q$11)+'СЕТ СН'!$F$9+СВЦЭМ!$D$10+'СЕТ СН'!$F$5-'СЕТ СН'!$F$17</f>
        <v>3676.2138319000005</v>
      </c>
      <c r="R25" s="37">
        <f>SUMIFS(СВЦЭМ!$C$34:$C$777,СВЦЭМ!$A$34:$A$777,$A25,СВЦЭМ!$B$34:$B$777,R$11)+'СЕТ СН'!$F$9+СВЦЭМ!$D$10+'СЕТ СН'!$F$5-'СЕТ СН'!$F$17</f>
        <v>3676.0264201099999</v>
      </c>
      <c r="S25" s="37">
        <f>SUMIFS(СВЦЭМ!$C$34:$C$777,СВЦЭМ!$A$34:$A$777,$A25,СВЦЭМ!$B$34:$B$777,S$11)+'СЕТ СН'!$F$9+СВЦЭМ!$D$10+'СЕТ СН'!$F$5-'СЕТ СН'!$F$17</f>
        <v>3672.0415015300005</v>
      </c>
      <c r="T25" s="37">
        <f>SUMIFS(СВЦЭМ!$C$34:$C$777,СВЦЭМ!$A$34:$A$777,$A25,СВЦЭМ!$B$34:$B$777,T$11)+'СЕТ СН'!$F$9+СВЦЭМ!$D$10+'СЕТ СН'!$F$5-'СЕТ СН'!$F$17</f>
        <v>3669.1342933100004</v>
      </c>
      <c r="U25" s="37">
        <f>SUMIFS(СВЦЭМ!$C$34:$C$777,СВЦЭМ!$A$34:$A$777,$A25,СВЦЭМ!$B$34:$B$777,U$11)+'СЕТ СН'!$F$9+СВЦЭМ!$D$10+'СЕТ СН'!$F$5-'СЕТ СН'!$F$17</f>
        <v>3683.1042773600002</v>
      </c>
      <c r="V25" s="37">
        <f>SUMIFS(СВЦЭМ!$C$34:$C$777,СВЦЭМ!$A$34:$A$777,$A25,СВЦЭМ!$B$34:$B$777,V$11)+'СЕТ СН'!$F$9+СВЦЭМ!$D$10+'СЕТ СН'!$F$5-'СЕТ СН'!$F$17</f>
        <v>3709.3244873200001</v>
      </c>
      <c r="W25" s="37">
        <f>SUMIFS(СВЦЭМ!$C$34:$C$777,СВЦЭМ!$A$34:$A$777,$A25,СВЦЭМ!$B$34:$B$777,W$11)+'СЕТ СН'!$F$9+СВЦЭМ!$D$10+'СЕТ СН'!$F$5-'СЕТ СН'!$F$17</f>
        <v>3763.8957445000005</v>
      </c>
      <c r="X25" s="37">
        <f>SUMIFS(СВЦЭМ!$C$34:$C$777,СВЦЭМ!$A$34:$A$777,$A25,СВЦЭМ!$B$34:$B$777,X$11)+'СЕТ СН'!$F$9+СВЦЭМ!$D$10+'СЕТ СН'!$F$5-'СЕТ СН'!$F$17</f>
        <v>3813.8723725199998</v>
      </c>
      <c r="Y25" s="37">
        <f>SUMIFS(СВЦЭМ!$C$34:$C$777,СВЦЭМ!$A$34:$A$777,$A25,СВЦЭМ!$B$34:$B$777,Y$11)+'СЕТ СН'!$F$9+СВЦЭМ!$D$10+'СЕТ СН'!$F$5-'СЕТ СН'!$F$17</f>
        <v>3877.8272099900005</v>
      </c>
    </row>
    <row r="26" spans="1:25" ht="15.75" x14ac:dyDescent="0.2">
      <c r="A26" s="36">
        <f t="shared" si="0"/>
        <v>42993</v>
      </c>
      <c r="B26" s="37">
        <f>SUMIFS(СВЦЭМ!$C$34:$C$777,СВЦЭМ!$A$34:$A$777,$A26,СВЦЭМ!$B$34:$B$777,B$11)+'СЕТ СН'!$F$9+СВЦЭМ!$D$10+'СЕТ СН'!$F$5-'СЕТ СН'!$F$17</f>
        <v>3977.8584013400005</v>
      </c>
      <c r="C26" s="37">
        <f>SUMIFS(СВЦЭМ!$C$34:$C$777,СВЦЭМ!$A$34:$A$777,$A26,СВЦЭМ!$B$34:$B$777,C$11)+'СЕТ СН'!$F$9+СВЦЭМ!$D$10+'СЕТ СН'!$F$5-'СЕТ СН'!$F$17</f>
        <v>3971.5215319500003</v>
      </c>
      <c r="D26" s="37">
        <f>SUMIFS(СВЦЭМ!$C$34:$C$777,СВЦЭМ!$A$34:$A$777,$A26,СВЦЭМ!$B$34:$B$777,D$11)+'СЕТ СН'!$F$9+СВЦЭМ!$D$10+'СЕТ СН'!$F$5-'СЕТ СН'!$F$17</f>
        <v>3951.8769080000002</v>
      </c>
      <c r="E26" s="37">
        <f>SUMIFS(СВЦЭМ!$C$34:$C$777,СВЦЭМ!$A$34:$A$777,$A26,СВЦЭМ!$B$34:$B$777,E$11)+'СЕТ СН'!$F$9+СВЦЭМ!$D$10+'СЕТ СН'!$F$5-'СЕТ СН'!$F$17</f>
        <v>3944.9323832700002</v>
      </c>
      <c r="F26" s="37">
        <f>SUMIFS(СВЦЭМ!$C$34:$C$777,СВЦЭМ!$A$34:$A$777,$A26,СВЦЭМ!$B$34:$B$777,F$11)+'СЕТ СН'!$F$9+СВЦЭМ!$D$10+'СЕТ СН'!$F$5-'СЕТ СН'!$F$17</f>
        <v>3945.1221424699997</v>
      </c>
      <c r="G26" s="37">
        <f>SUMIFS(СВЦЭМ!$C$34:$C$777,СВЦЭМ!$A$34:$A$777,$A26,СВЦЭМ!$B$34:$B$777,G$11)+'СЕТ СН'!$F$9+СВЦЭМ!$D$10+'СЕТ СН'!$F$5-'СЕТ СН'!$F$17</f>
        <v>3944.1982887000004</v>
      </c>
      <c r="H26" s="37">
        <f>SUMIFS(СВЦЭМ!$C$34:$C$777,СВЦЭМ!$A$34:$A$777,$A26,СВЦЭМ!$B$34:$B$777,H$11)+'СЕТ СН'!$F$9+СВЦЭМ!$D$10+'СЕТ СН'!$F$5-'СЕТ СН'!$F$17</f>
        <v>3956.4466440600008</v>
      </c>
      <c r="I26" s="37">
        <f>SUMIFS(СВЦЭМ!$C$34:$C$777,СВЦЭМ!$A$34:$A$777,$A26,СВЦЭМ!$B$34:$B$777,I$11)+'СЕТ СН'!$F$9+СВЦЭМ!$D$10+'СЕТ СН'!$F$5-'СЕТ СН'!$F$17</f>
        <v>3888.0592419500008</v>
      </c>
      <c r="J26" s="37">
        <f>SUMIFS(СВЦЭМ!$C$34:$C$777,СВЦЭМ!$A$34:$A$777,$A26,СВЦЭМ!$B$34:$B$777,J$11)+'СЕТ СН'!$F$9+СВЦЭМ!$D$10+'СЕТ СН'!$F$5-'СЕТ СН'!$F$17</f>
        <v>3867.4335247100007</v>
      </c>
      <c r="K26" s="37">
        <f>SUMIFS(СВЦЭМ!$C$34:$C$777,СВЦЭМ!$A$34:$A$777,$A26,СВЦЭМ!$B$34:$B$777,K$11)+'СЕТ СН'!$F$9+СВЦЭМ!$D$10+'СЕТ СН'!$F$5-'СЕТ СН'!$F$17</f>
        <v>3819.4755885100003</v>
      </c>
      <c r="L26" s="37">
        <f>SUMIFS(СВЦЭМ!$C$34:$C$777,СВЦЭМ!$A$34:$A$777,$A26,СВЦЭМ!$B$34:$B$777,L$11)+'СЕТ СН'!$F$9+СВЦЭМ!$D$10+'СЕТ СН'!$F$5-'СЕТ СН'!$F$17</f>
        <v>3733.7970024400001</v>
      </c>
      <c r="M26" s="37">
        <f>SUMIFS(СВЦЭМ!$C$34:$C$777,СВЦЭМ!$A$34:$A$777,$A26,СВЦЭМ!$B$34:$B$777,M$11)+'СЕТ СН'!$F$9+СВЦЭМ!$D$10+'СЕТ СН'!$F$5-'СЕТ СН'!$F$17</f>
        <v>3706.6429289600001</v>
      </c>
      <c r="N26" s="37">
        <f>SUMIFS(СВЦЭМ!$C$34:$C$777,СВЦЭМ!$A$34:$A$777,$A26,СВЦЭМ!$B$34:$B$777,N$11)+'СЕТ СН'!$F$9+СВЦЭМ!$D$10+'СЕТ СН'!$F$5-'СЕТ СН'!$F$17</f>
        <v>3706.1406587199999</v>
      </c>
      <c r="O26" s="37">
        <f>SUMIFS(СВЦЭМ!$C$34:$C$777,СВЦЭМ!$A$34:$A$777,$A26,СВЦЭМ!$B$34:$B$777,O$11)+'СЕТ СН'!$F$9+СВЦЭМ!$D$10+'СЕТ СН'!$F$5-'СЕТ СН'!$F$17</f>
        <v>3703.6289194500005</v>
      </c>
      <c r="P26" s="37">
        <f>SUMIFS(СВЦЭМ!$C$34:$C$777,СВЦЭМ!$A$34:$A$777,$A26,СВЦЭМ!$B$34:$B$777,P$11)+'СЕТ СН'!$F$9+СВЦЭМ!$D$10+'СЕТ СН'!$F$5-'СЕТ СН'!$F$17</f>
        <v>3710.3894020200005</v>
      </c>
      <c r="Q26" s="37">
        <f>SUMIFS(СВЦЭМ!$C$34:$C$777,СВЦЭМ!$A$34:$A$777,$A26,СВЦЭМ!$B$34:$B$777,Q$11)+'СЕТ СН'!$F$9+СВЦЭМ!$D$10+'СЕТ СН'!$F$5-'СЕТ СН'!$F$17</f>
        <v>3718.4909347900002</v>
      </c>
      <c r="R26" s="37">
        <f>SUMIFS(СВЦЭМ!$C$34:$C$777,СВЦЭМ!$A$34:$A$777,$A26,СВЦЭМ!$B$34:$B$777,R$11)+'СЕТ СН'!$F$9+СВЦЭМ!$D$10+'СЕТ СН'!$F$5-'СЕТ СН'!$F$17</f>
        <v>3718.2796042400005</v>
      </c>
      <c r="S26" s="37">
        <f>SUMIFS(СВЦЭМ!$C$34:$C$777,СВЦЭМ!$A$34:$A$777,$A26,СВЦЭМ!$B$34:$B$777,S$11)+'СЕТ СН'!$F$9+СВЦЭМ!$D$10+'СЕТ СН'!$F$5-'СЕТ СН'!$F$17</f>
        <v>3716.1695575499998</v>
      </c>
      <c r="T26" s="37">
        <f>SUMIFS(СВЦЭМ!$C$34:$C$777,СВЦЭМ!$A$34:$A$777,$A26,СВЦЭМ!$B$34:$B$777,T$11)+'СЕТ СН'!$F$9+СВЦЭМ!$D$10+'СЕТ СН'!$F$5-'СЕТ СН'!$F$17</f>
        <v>3717.43251676</v>
      </c>
      <c r="U26" s="37">
        <f>SUMIFS(СВЦЭМ!$C$34:$C$777,СВЦЭМ!$A$34:$A$777,$A26,СВЦЭМ!$B$34:$B$777,U$11)+'СЕТ СН'!$F$9+СВЦЭМ!$D$10+'СЕТ СН'!$F$5-'СЕТ СН'!$F$17</f>
        <v>3710.2350557</v>
      </c>
      <c r="V26" s="37">
        <f>SUMIFS(СВЦЭМ!$C$34:$C$777,СВЦЭМ!$A$34:$A$777,$A26,СВЦЭМ!$B$34:$B$777,V$11)+'СЕТ СН'!$F$9+СВЦЭМ!$D$10+'СЕТ СН'!$F$5-'СЕТ СН'!$F$17</f>
        <v>3722.8009828000004</v>
      </c>
      <c r="W26" s="37">
        <f>SUMIFS(СВЦЭМ!$C$34:$C$777,СВЦЭМ!$A$34:$A$777,$A26,СВЦЭМ!$B$34:$B$777,W$11)+'СЕТ СН'!$F$9+СВЦЭМ!$D$10+'СЕТ СН'!$F$5-'СЕТ СН'!$F$17</f>
        <v>3813.3801397500001</v>
      </c>
      <c r="X26" s="37">
        <f>SUMIFS(СВЦЭМ!$C$34:$C$777,СВЦЭМ!$A$34:$A$777,$A26,СВЦЭМ!$B$34:$B$777,X$11)+'СЕТ СН'!$F$9+СВЦЭМ!$D$10+'СЕТ СН'!$F$5-'СЕТ СН'!$F$17</f>
        <v>3876.8190268800008</v>
      </c>
      <c r="Y26" s="37">
        <f>SUMIFS(СВЦЭМ!$C$34:$C$777,СВЦЭМ!$A$34:$A$777,$A26,СВЦЭМ!$B$34:$B$777,Y$11)+'СЕТ СН'!$F$9+СВЦЭМ!$D$10+'СЕТ СН'!$F$5-'СЕТ СН'!$F$17</f>
        <v>3933.5196155400008</v>
      </c>
    </row>
    <row r="27" spans="1:25" ht="15.75" x14ac:dyDescent="0.2">
      <c r="A27" s="36">
        <f t="shared" si="0"/>
        <v>42994</v>
      </c>
      <c r="B27" s="37">
        <f>SUMIFS(СВЦЭМ!$C$34:$C$777,СВЦЭМ!$A$34:$A$777,$A27,СВЦЭМ!$B$34:$B$777,B$11)+'СЕТ СН'!$F$9+СВЦЭМ!$D$10+'СЕТ СН'!$F$5-'СЕТ СН'!$F$17</f>
        <v>3936.8565172400004</v>
      </c>
      <c r="C27" s="37">
        <f>SUMIFS(СВЦЭМ!$C$34:$C$777,СВЦЭМ!$A$34:$A$777,$A27,СВЦЭМ!$B$34:$B$777,C$11)+'СЕТ СН'!$F$9+СВЦЭМ!$D$10+'СЕТ СН'!$F$5-'СЕТ СН'!$F$17</f>
        <v>3933.2627621400006</v>
      </c>
      <c r="D27" s="37">
        <f>SUMIFS(СВЦЭМ!$C$34:$C$777,СВЦЭМ!$A$34:$A$777,$A27,СВЦЭМ!$B$34:$B$777,D$11)+'СЕТ СН'!$F$9+СВЦЭМ!$D$10+'СЕТ СН'!$F$5-'СЕТ СН'!$F$17</f>
        <v>3946.1050296900003</v>
      </c>
      <c r="E27" s="37">
        <f>SUMIFS(СВЦЭМ!$C$34:$C$777,СВЦЭМ!$A$34:$A$777,$A27,СВЦЭМ!$B$34:$B$777,E$11)+'СЕТ СН'!$F$9+СВЦЭМ!$D$10+'СЕТ СН'!$F$5-'СЕТ СН'!$F$17</f>
        <v>3934.48229326</v>
      </c>
      <c r="F27" s="37">
        <f>SUMIFS(СВЦЭМ!$C$34:$C$777,СВЦЭМ!$A$34:$A$777,$A27,СВЦЭМ!$B$34:$B$777,F$11)+'СЕТ СН'!$F$9+СВЦЭМ!$D$10+'СЕТ СН'!$F$5-'СЕТ СН'!$F$17</f>
        <v>3931.1339888900002</v>
      </c>
      <c r="G27" s="37">
        <f>SUMIFS(СВЦЭМ!$C$34:$C$777,СВЦЭМ!$A$34:$A$777,$A27,СВЦЭМ!$B$34:$B$777,G$11)+'СЕТ СН'!$F$9+СВЦЭМ!$D$10+'СЕТ СН'!$F$5-'СЕТ СН'!$F$17</f>
        <v>3936.0958341400001</v>
      </c>
      <c r="H27" s="37">
        <f>SUMIFS(СВЦЭМ!$C$34:$C$777,СВЦЭМ!$A$34:$A$777,$A27,СВЦЭМ!$B$34:$B$777,H$11)+'СЕТ СН'!$F$9+СВЦЭМ!$D$10+'СЕТ СН'!$F$5-'СЕТ СН'!$F$17</f>
        <v>3937.5685153900004</v>
      </c>
      <c r="I27" s="37">
        <f>SUMIFS(СВЦЭМ!$C$34:$C$777,СВЦЭМ!$A$34:$A$777,$A27,СВЦЭМ!$B$34:$B$777,I$11)+'СЕТ СН'!$F$9+СВЦЭМ!$D$10+'СЕТ СН'!$F$5-'СЕТ СН'!$F$17</f>
        <v>3916.60366101</v>
      </c>
      <c r="J27" s="37">
        <f>SUMIFS(СВЦЭМ!$C$34:$C$777,СВЦЭМ!$A$34:$A$777,$A27,СВЦЭМ!$B$34:$B$777,J$11)+'СЕТ СН'!$F$9+СВЦЭМ!$D$10+'СЕТ СН'!$F$5-'СЕТ СН'!$F$17</f>
        <v>3865.6823183600009</v>
      </c>
      <c r="K27" s="37">
        <f>SUMIFS(СВЦЭМ!$C$34:$C$777,СВЦЭМ!$A$34:$A$777,$A27,СВЦЭМ!$B$34:$B$777,K$11)+'СЕТ СН'!$F$9+СВЦЭМ!$D$10+'СЕТ СН'!$F$5-'СЕТ СН'!$F$17</f>
        <v>3825.5972551000004</v>
      </c>
      <c r="L27" s="37">
        <f>SUMIFS(СВЦЭМ!$C$34:$C$777,СВЦЭМ!$A$34:$A$777,$A27,СВЦЭМ!$B$34:$B$777,L$11)+'СЕТ СН'!$F$9+СВЦЭМ!$D$10+'СЕТ СН'!$F$5-'СЕТ СН'!$F$17</f>
        <v>3731.5450307199999</v>
      </c>
      <c r="M27" s="37">
        <f>SUMIFS(СВЦЭМ!$C$34:$C$777,СВЦЭМ!$A$34:$A$777,$A27,СВЦЭМ!$B$34:$B$777,M$11)+'СЕТ СН'!$F$9+СВЦЭМ!$D$10+'СЕТ СН'!$F$5-'СЕТ СН'!$F$17</f>
        <v>3703.3891700000004</v>
      </c>
      <c r="N27" s="37">
        <f>SUMIFS(СВЦЭМ!$C$34:$C$777,СВЦЭМ!$A$34:$A$777,$A27,СВЦЭМ!$B$34:$B$777,N$11)+'СЕТ СН'!$F$9+СВЦЭМ!$D$10+'СЕТ СН'!$F$5-'СЕТ СН'!$F$17</f>
        <v>3709.9843754700005</v>
      </c>
      <c r="O27" s="37">
        <f>SUMIFS(СВЦЭМ!$C$34:$C$777,СВЦЭМ!$A$34:$A$777,$A27,СВЦЭМ!$B$34:$B$777,O$11)+'СЕТ СН'!$F$9+СВЦЭМ!$D$10+'СЕТ СН'!$F$5-'СЕТ СН'!$F$17</f>
        <v>3709.5311473199999</v>
      </c>
      <c r="P27" s="37">
        <f>SUMIFS(СВЦЭМ!$C$34:$C$777,СВЦЭМ!$A$34:$A$777,$A27,СВЦЭМ!$B$34:$B$777,P$11)+'СЕТ СН'!$F$9+СВЦЭМ!$D$10+'СЕТ СН'!$F$5-'СЕТ СН'!$F$17</f>
        <v>3717.3020352100002</v>
      </c>
      <c r="Q27" s="37">
        <f>SUMIFS(СВЦЭМ!$C$34:$C$777,СВЦЭМ!$A$34:$A$777,$A27,СВЦЭМ!$B$34:$B$777,Q$11)+'СЕТ СН'!$F$9+СВЦЭМ!$D$10+'СЕТ СН'!$F$5-'СЕТ СН'!$F$17</f>
        <v>3720.2524958600006</v>
      </c>
      <c r="R27" s="37">
        <f>SUMIFS(СВЦЭМ!$C$34:$C$777,СВЦЭМ!$A$34:$A$777,$A27,СВЦЭМ!$B$34:$B$777,R$11)+'СЕТ СН'!$F$9+СВЦЭМ!$D$10+'СЕТ СН'!$F$5-'СЕТ СН'!$F$17</f>
        <v>3717.8189697100006</v>
      </c>
      <c r="S27" s="37">
        <f>SUMIFS(СВЦЭМ!$C$34:$C$777,СВЦЭМ!$A$34:$A$777,$A27,СВЦЭМ!$B$34:$B$777,S$11)+'СЕТ СН'!$F$9+СВЦЭМ!$D$10+'СЕТ СН'!$F$5-'СЕТ СН'!$F$17</f>
        <v>3715.1105515999998</v>
      </c>
      <c r="T27" s="37">
        <f>SUMIFS(СВЦЭМ!$C$34:$C$777,СВЦЭМ!$A$34:$A$777,$A27,СВЦЭМ!$B$34:$B$777,T$11)+'СЕТ СН'!$F$9+СВЦЭМ!$D$10+'СЕТ СН'!$F$5-'СЕТ СН'!$F$17</f>
        <v>3713.5938802600003</v>
      </c>
      <c r="U27" s="37">
        <f>SUMIFS(СВЦЭМ!$C$34:$C$777,СВЦЭМ!$A$34:$A$777,$A27,СВЦЭМ!$B$34:$B$777,U$11)+'СЕТ СН'!$F$9+СВЦЭМ!$D$10+'СЕТ СН'!$F$5-'СЕТ СН'!$F$17</f>
        <v>3705.57487072</v>
      </c>
      <c r="V27" s="37">
        <f>SUMIFS(СВЦЭМ!$C$34:$C$777,СВЦЭМ!$A$34:$A$777,$A27,СВЦЭМ!$B$34:$B$777,V$11)+'СЕТ СН'!$F$9+СВЦЭМ!$D$10+'СЕТ СН'!$F$5-'СЕТ СН'!$F$17</f>
        <v>3718.1016830999997</v>
      </c>
      <c r="W27" s="37">
        <f>SUMIFS(СВЦЭМ!$C$34:$C$777,СВЦЭМ!$A$34:$A$777,$A27,СВЦЭМ!$B$34:$B$777,W$11)+'СЕТ СН'!$F$9+СВЦЭМ!$D$10+'СЕТ СН'!$F$5-'СЕТ СН'!$F$17</f>
        <v>3792.5828052699999</v>
      </c>
      <c r="X27" s="37">
        <f>SUMIFS(СВЦЭМ!$C$34:$C$777,СВЦЭМ!$A$34:$A$777,$A27,СВЦЭМ!$B$34:$B$777,X$11)+'СЕТ СН'!$F$9+СВЦЭМ!$D$10+'СЕТ СН'!$F$5-'СЕТ СН'!$F$17</f>
        <v>3858.0800424600002</v>
      </c>
      <c r="Y27" s="37">
        <f>SUMIFS(СВЦЭМ!$C$34:$C$777,СВЦЭМ!$A$34:$A$777,$A27,СВЦЭМ!$B$34:$B$777,Y$11)+'СЕТ СН'!$F$9+СВЦЭМ!$D$10+'СЕТ СН'!$F$5-'СЕТ СН'!$F$17</f>
        <v>3897.4770519400008</v>
      </c>
    </row>
    <row r="28" spans="1:25" ht="15.75" x14ac:dyDescent="0.2">
      <c r="A28" s="36">
        <f t="shared" si="0"/>
        <v>42995</v>
      </c>
      <c r="B28" s="37">
        <f>SUMIFS(СВЦЭМ!$C$34:$C$777,СВЦЭМ!$A$34:$A$777,$A28,СВЦЭМ!$B$34:$B$777,B$11)+'СЕТ СН'!$F$9+СВЦЭМ!$D$10+'СЕТ СН'!$F$5-'СЕТ СН'!$F$17</f>
        <v>3874.3151518300001</v>
      </c>
      <c r="C28" s="37">
        <f>SUMIFS(СВЦЭМ!$C$34:$C$777,СВЦЭМ!$A$34:$A$777,$A28,СВЦЭМ!$B$34:$B$777,C$11)+'СЕТ СН'!$F$9+СВЦЭМ!$D$10+'СЕТ СН'!$F$5-'СЕТ СН'!$F$17</f>
        <v>3923.9821163200004</v>
      </c>
      <c r="D28" s="37">
        <f>SUMIFS(СВЦЭМ!$C$34:$C$777,СВЦЭМ!$A$34:$A$777,$A28,СВЦЭМ!$B$34:$B$777,D$11)+'СЕТ СН'!$F$9+СВЦЭМ!$D$10+'СЕТ СН'!$F$5-'СЕТ СН'!$F$17</f>
        <v>3942.5506725499999</v>
      </c>
      <c r="E28" s="37">
        <f>SUMIFS(СВЦЭМ!$C$34:$C$777,СВЦЭМ!$A$34:$A$777,$A28,СВЦЭМ!$B$34:$B$777,E$11)+'СЕТ СН'!$F$9+СВЦЭМ!$D$10+'СЕТ СН'!$F$5-'СЕТ СН'!$F$17</f>
        <v>3933.4551657700003</v>
      </c>
      <c r="F28" s="37">
        <f>SUMIFS(СВЦЭМ!$C$34:$C$777,СВЦЭМ!$A$34:$A$777,$A28,СВЦЭМ!$B$34:$B$777,F$11)+'СЕТ СН'!$F$9+СВЦЭМ!$D$10+'СЕТ СН'!$F$5-'СЕТ СН'!$F$17</f>
        <v>3927.2547947000003</v>
      </c>
      <c r="G28" s="37">
        <f>SUMIFS(СВЦЭМ!$C$34:$C$777,СВЦЭМ!$A$34:$A$777,$A28,СВЦЭМ!$B$34:$B$777,G$11)+'СЕТ СН'!$F$9+СВЦЭМ!$D$10+'СЕТ СН'!$F$5-'СЕТ СН'!$F$17</f>
        <v>3934.8222561000002</v>
      </c>
      <c r="H28" s="37">
        <f>SUMIFS(СВЦЭМ!$C$34:$C$777,СВЦЭМ!$A$34:$A$777,$A28,СВЦЭМ!$B$34:$B$777,H$11)+'СЕТ СН'!$F$9+СВЦЭМ!$D$10+'СЕТ СН'!$F$5-'СЕТ СН'!$F$17</f>
        <v>3929.3550594000008</v>
      </c>
      <c r="I28" s="37">
        <f>SUMIFS(СВЦЭМ!$C$34:$C$777,СВЦЭМ!$A$34:$A$777,$A28,СВЦЭМ!$B$34:$B$777,I$11)+'СЕТ СН'!$F$9+СВЦЭМ!$D$10+'СЕТ СН'!$F$5-'СЕТ СН'!$F$17</f>
        <v>3910.3474771300007</v>
      </c>
      <c r="J28" s="37">
        <f>SUMIFS(СВЦЭМ!$C$34:$C$777,СВЦЭМ!$A$34:$A$777,$A28,СВЦЭМ!$B$34:$B$777,J$11)+'СЕТ СН'!$F$9+СВЦЭМ!$D$10+'СЕТ СН'!$F$5-'СЕТ СН'!$F$17</f>
        <v>3861.2871556200007</v>
      </c>
      <c r="K28" s="37">
        <f>SUMIFS(СВЦЭМ!$C$34:$C$777,СВЦЭМ!$A$34:$A$777,$A28,СВЦЭМ!$B$34:$B$777,K$11)+'СЕТ СН'!$F$9+СВЦЭМ!$D$10+'СЕТ СН'!$F$5-'СЕТ СН'!$F$17</f>
        <v>3828.6796735400003</v>
      </c>
      <c r="L28" s="37">
        <f>SUMIFS(СВЦЭМ!$C$34:$C$777,СВЦЭМ!$A$34:$A$777,$A28,СВЦЭМ!$B$34:$B$777,L$11)+'СЕТ СН'!$F$9+СВЦЭМ!$D$10+'СЕТ СН'!$F$5-'СЕТ СН'!$F$17</f>
        <v>3738.1916001200007</v>
      </c>
      <c r="M28" s="37">
        <f>SUMIFS(СВЦЭМ!$C$34:$C$777,СВЦЭМ!$A$34:$A$777,$A28,СВЦЭМ!$B$34:$B$777,M$11)+'СЕТ СН'!$F$9+СВЦЭМ!$D$10+'СЕТ СН'!$F$5-'СЕТ СН'!$F$17</f>
        <v>3711.8522679799999</v>
      </c>
      <c r="N28" s="37">
        <f>SUMIFS(СВЦЭМ!$C$34:$C$777,СВЦЭМ!$A$34:$A$777,$A28,СВЦЭМ!$B$34:$B$777,N$11)+'СЕТ СН'!$F$9+СВЦЭМ!$D$10+'СЕТ СН'!$F$5-'СЕТ СН'!$F$17</f>
        <v>3710.0259686200006</v>
      </c>
      <c r="O28" s="37">
        <f>SUMIFS(СВЦЭМ!$C$34:$C$777,СВЦЭМ!$A$34:$A$777,$A28,СВЦЭМ!$B$34:$B$777,O$11)+'СЕТ СН'!$F$9+СВЦЭМ!$D$10+'СЕТ СН'!$F$5-'СЕТ СН'!$F$17</f>
        <v>3708.4390117900002</v>
      </c>
      <c r="P28" s="37">
        <f>SUMIFS(СВЦЭМ!$C$34:$C$777,СВЦЭМ!$A$34:$A$777,$A28,СВЦЭМ!$B$34:$B$777,P$11)+'СЕТ СН'!$F$9+СВЦЭМ!$D$10+'СЕТ СН'!$F$5-'СЕТ СН'!$F$17</f>
        <v>3707.8839616800005</v>
      </c>
      <c r="Q28" s="37">
        <f>SUMIFS(СВЦЭМ!$C$34:$C$777,СВЦЭМ!$A$34:$A$777,$A28,СВЦЭМ!$B$34:$B$777,Q$11)+'СЕТ СН'!$F$9+СВЦЭМ!$D$10+'СЕТ СН'!$F$5-'СЕТ СН'!$F$17</f>
        <v>3707.4487886900006</v>
      </c>
      <c r="R28" s="37">
        <f>SUMIFS(СВЦЭМ!$C$34:$C$777,СВЦЭМ!$A$34:$A$777,$A28,СВЦЭМ!$B$34:$B$777,R$11)+'СЕТ СН'!$F$9+СВЦЭМ!$D$10+'СЕТ СН'!$F$5-'СЕТ СН'!$F$17</f>
        <v>3704.7514284500003</v>
      </c>
      <c r="S28" s="37">
        <f>SUMIFS(СВЦЭМ!$C$34:$C$777,СВЦЭМ!$A$34:$A$777,$A28,СВЦЭМ!$B$34:$B$777,S$11)+'СЕТ СН'!$F$9+СВЦЭМ!$D$10+'СЕТ СН'!$F$5-'СЕТ СН'!$F$17</f>
        <v>3703.9916130399997</v>
      </c>
      <c r="T28" s="37">
        <f>SUMIFS(СВЦЭМ!$C$34:$C$777,СВЦЭМ!$A$34:$A$777,$A28,СВЦЭМ!$B$34:$B$777,T$11)+'СЕТ СН'!$F$9+СВЦЭМ!$D$10+'СЕТ СН'!$F$5-'СЕТ СН'!$F$17</f>
        <v>3701.6126824500006</v>
      </c>
      <c r="U28" s="37">
        <f>SUMIFS(СВЦЭМ!$C$34:$C$777,СВЦЭМ!$A$34:$A$777,$A28,СВЦЭМ!$B$34:$B$777,U$11)+'СЕТ СН'!$F$9+СВЦЭМ!$D$10+'СЕТ СН'!$F$5-'СЕТ СН'!$F$17</f>
        <v>3698.3381244399998</v>
      </c>
      <c r="V28" s="37">
        <f>SUMIFS(СВЦЭМ!$C$34:$C$777,СВЦЭМ!$A$34:$A$777,$A28,СВЦЭМ!$B$34:$B$777,V$11)+'СЕТ СН'!$F$9+СВЦЭМ!$D$10+'СЕТ СН'!$F$5-'СЕТ СН'!$F$17</f>
        <v>3709.48404192</v>
      </c>
      <c r="W28" s="37">
        <f>SUMIFS(СВЦЭМ!$C$34:$C$777,СВЦЭМ!$A$34:$A$777,$A28,СВЦЭМ!$B$34:$B$777,W$11)+'СЕТ СН'!$F$9+СВЦЭМ!$D$10+'СЕТ СН'!$F$5-'СЕТ СН'!$F$17</f>
        <v>3783.1432407299999</v>
      </c>
      <c r="X28" s="37">
        <f>SUMIFS(СВЦЭМ!$C$34:$C$777,СВЦЭМ!$A$34:$A$777,$A28,СВЦЭМ!$B$34:$B$777,X$11)+'СЕТ СН'!$F$9+СВЦЭМ!$D$10+'СЕТ СН'!$F$5-'СЕТ СН'!$F$17</f>
        <v>3837.9471881099998</v>
      </c>
      <c r="Y28" s="37">
        <f>SUMIFS(СВЦЭМ!$C$34:$C$777,СВЦЭМ!$A$34:$A$777,$A28,СВЦЭМ!$B$34:$B$777,Y$11)+'СЕТ СН'!$F$9+СВЦЭМ!$D$10+'СЕТ СН'!$F$5-'СЕТ СН'!$F$17</f>
        <v>3834.8014357800002</v>
      </c>
    </row>
    <row r="29" spans="1:25" ht="15.75" x14ac:dyDescent="0.2">
      <c r="A29" s="36">
        <f t="shared" si="0"/>
        <v>42996</v>
      </c>
      <c r="B29" s="37">
        <f>SUMIFS(СВЦЭМ!$C$34:$C$777,СВЦЭМ!$A$34:$A$777,$A29,СВЦЭМ!$B$34:$B$777,B$11)+'СЕТ СН'!$F$9+СВЦЭМ!$D$10+'СЕТ СН'!$F$5-'СЕТ СН'!$F$17</f>
        <v>3858.2664459700009</v>
      </c>
      <c r="C29" s="37">
        <f>SUMIFS(СВЦЭМ!$C$34:$C$777,СВЦЭМ!$A$34:$A$777,$A29,СВЦЭМ!$B$34:$B$777,C$11)+'СЕТ СН'!$F$9+СВЦЭМ!$D$10+'СЕТ СН'!$F$5-'СЕТ СН'!$F$17</f>
        <v>3937.3608597600005</v>
      </c>
      <c r="D29" s="37">
        <f>SUMIFS(СВЦЭМ!$C$34:$C$777,СВЦЭМ!$A$34:$A$777,$A29,СВЦЭМ!$B$34:$B$777,D$11)+'СЕТ СН'!$F$9+СВЦЭМ!$D$10+'СЕТ СН'!$F$5-'СЕТ СН'!$F$17</f>
        <v>3971.9072891000005</v>
      </c>
      <c r="E29" s="37">
        <f>SUMIFS(СВЦЭМ!$C$34:$C$777,СВЦЭМ!$A$34:$A$777,$A29,СВЦЭМ!$B$34:$B$777,E$11)+'СЕТ СН'!$F$9+СВЦЭМ!$D$10+'СЕТ СН'!$F$5-'СЕТ СН'!$F$17</f>
        <v>3981.0751999200002</v>
      </c>
      <c r="F29" s="37">
        <f>SUMIFS(СВЦЭМ!$C$34:$C$777,СВЦЭМ!$A$34:$A$777,$A29,СВЦЭМ!$B$34:$B$777,F$11)+'СЕТ СН'!$F$9+СВЦЭМ!$D$10+'СЕТ СН'!$F$5-'СЕТ СН'!$F$17</f>
        <v>3981.0812447600001</v>
      </c>
      <c r="G29" s="37">
        <f>SUMIFS(СВЦЭМ!$C$34:$C$777,СВЦЭМ!$A$34:$A$777,$A29,СВЦЭМ!$B$34:$B$777,G$11)+'СЕТ СН'!$F$9+СВЦЭМ!$D$10+'СЕТ СН'!$F$5-'СЕТ СН'!$F$17</f>
        <v>3965.3490307400007</v>
      </c>
      <c r="H29" s="37">
        <f>SUMIFS(СВЦЭМ!$C$34:$C$777,СВЦЭМ!$A$34:$A$777,$A29,СВЦЭМ!$B$34:$B$777,H$11)+'СЕТ СН'!$F$9+СВЦЭМ!$D$10+'СЕТ СН'!$F$5-'СЕТ СН'!$F$17</f>
        <v>3919.57006645</v>
      </c>
      <c r="I29" s="37">
        <f>SUMIFS(СВЦЭМ!$C$34:$C$777,СВЦЭМ!$A$34:$A$777,$A29,СВЦЭМ!$B$34:$B$777,I$11)+'СЕТ СН'!$F$9+СВЦЭМ!$D$10+'СЕТ СН'!$F$5-'СЕТ СН'!$F$17</f>
        <v>3889.2597082700004</v>
      </c>
      <c r="J29" s="37">
        <f>SUMIFS(СВЦЭМ!$C$34:$C$777,СВЦЭМ!$A$34:$A$777,$A29,СВЦЭМ!$B$34:$B$777,J$11)+'СЕТ СН'!$F$9+СВЦЭМ!$D$10+'СЕТ СН'!$F$5-'СЕТ СН'!$F$17</f>
        <v>3853.9622405400005</v>
      </c>
      <c r="K29" s="37">
        <f>SUMIFS(СВЦЭМ!$C$34:$C$777,СВЦЭМ!$A$34:$A$777,$A29,СВЦЭМ!$B$34:$B$777,K$11)+'СЕТ СН'!$F$9+СВЦЭМ!$D$10+'СЕТ СН'!$F$5-'СЕТ СН'!$F$17</f>
        <v>3789.33233268</v>
      </c>
      <c r="L29" s="37">
        <f>SUMIFS(СВЦЭМ!$C$34:$C$777,СВЦЭМ!$A$34:$A$777,$A29,СВЦЭМ!$B$34:$B$777,L$11)+'СЕТ СН'!$F$9+СВЦЭМ!$D$10+'СЕТ СН'!$F$5-'СЕТ СН'!$F$17</f>
        <v>3729.5658199500003</v>
      </c>
      <c r="M29" s="37">
        <f>SUMIFS(СВЦЭМ!$C$34:$C$777,СВЦЭМ!$A$34:$A$777,$A29,СВЦЭМ!$B$34:$B$777,M$11)+'СЕТ СН'!$F$9+СВЦЭМ!$D$10+'СЕТ СН'!$F$5-'СЕТ СН'!$F$17</f>
        <v>3709.0576156500001</v>
      </c>
      <c r="N29" s="37">
        <f>SUMIFS(СВЦЭМ!$C$34:$C$777,СВЦЭМ!$A$34:$A$777,$A29,СВЦЭМ!$B$34:$B$777,N$11)+'СЕТ СН'!$F$9+СВЦЭМ!$D$10+'СЕТ СН'!$F$5-'СЕТ СН'!$F$17</f>
        <v>3711.8392754699998</v>
      </c>
      <c r="O29" s="37">
        <f>SUMIFS(СВЦЭМ!$C$34:$C$777,СВЦЭМ!$A$34:$A$777,$A29,СВЦЭМ!$B$34:$B$777,O$11)+'СЕТ СН'!$F$9+СВЦЭМ!$D$10+'СЕТ СН'!$F$5-'СЕТ СН'!$F$17</f>
        <v>3709.3718231100002</v>
      </c>
      <c r="P29" s="37">
        <f>SUMIFS(СВЦЭМ!$C$34:$C$777,СВЦЭМ!$A$34:$A$777,$A29,СВЦЭМ!$B$34:$B$777,P$11)+'СЕТ СН'!$F$9+СВЦЭМ!$D$10+'СЕТ СН'!$F$5-'СЕТ СН'!$F$17</f>
        <v>3711.2279796399998</v>
      </c>
      <c r="Q29" s="37">
        <f>SUMIFS(СВЦЭМ!$C$34:$C$777,СВЦЭМ!$A$34:$A$777,$A29,СВЦЭМ!$B$34:$B$777,Q$11)+'СЕТ СН'!$F$9+СВЦЭМ!$D$10+'СЕТ СН'!$F$5-'СЕТ СН'!$F$17</f>
        <v>3709.1396684800002</v>
      </c>
      <c r="R29" s="37">
        <f>SUMIFS(СВЦЭМ!$C$34:$C$777,СВЦЭМ!$A$34:$A$777,$A29,СВЦЭМ!$B$34:$B$777,R$11)+'СЕТ СН'!$F$9+СВЦЭМ!$D$10+'СЕТ СН'!$F$5-'СЕТ СН'!$F$17</f>
        <v>3707.3988234099997</v>
      </c>
      <c r="S29" s="37">
        <f>SUMIFS(СВЦЭМ!$C$34:$C$777,СВЦЭМ!$A$34:$A$777,$A29,СВЦЭМ!$B$34:$B$777,S$11)+'СЕТ СН'!$F$9+СВЦЭМ!$D$10+'СЕТ СН'!$F$5-'СЕТ СН'!$F$17</f>
        <v>3707.2269391600003</v>
      </c>
      <c r="T29" s="37">
        <f>SUMIFS(СВЦЭМ!$C$34:$C$777,СВЦЭМ!$A$34:$A$777,$A29,СВЦЭМ!$B$34:$B$777,T$11)+'СЕТ СН'!$F$9+СВЦЭМ!$D$10+'СЕТ СН'!$F$5-'СЕТ СН'!$F$17</f>
        <v>3702.3159430100004</v>
      </c>
      <c r="U29" s="37">
        <f>SUMIFS(СВЦЭМ!$C$34:$C$777,СВЦЭМ!$A$34:$A$777,$A29,СВЦЭМ!$B$34:$B$777,U$11)+'СЕТ СН'!$F$9+СВЦЭМ!$D$10+'СЕТ СН'!$F$5-'СЕТ СН'!$F$17</f>
        <v>3708.7519462700002</v>
      </c>
      <c r="V29" s="37">
        <f>SUMIFS(СВЦЭМ!$C$34:$C$777,СВЦЭМ!$A$34:$A$777,$A29,СВЦЭМ!$B$34:$B$777,V$11)+'СЕТ СН'!$F$9+СВЦЭМ!$D$10+'СЕТ СН'!$F$5-'СЕТ СН'!$F$17</f>
        <v>3715.23462148</v>
      </c>
      <c r="W29" s="37">
        <f>SUMIFS(СВЦЭМ!$C$34:$C$777,СВЦЭМ!$A$34:$A$777,$A29,СВЦЭМ!$B$34:$B$777,W$11)+'СЕТ СН'!$F$9+СВЦЭМ!$D$10+'СЕТ СН'!$F$5-'СЕТ СН'!$F$17</f>
        <v>3777.5958671899998</v>
      </c>
      <c r="X29" s="37">
        <f>SUMIFS(СВЦЭМ!$C$34:$C$777,СВЦЭМ!$A$34:$A$777,$A29,СВЦЭМ!$B$34:$B$777,X$11)+'СЕТ СН'!$F$9+СВЦЭМ!$D$10+'СЕТ СН'!$F$5-'СЕТ СН'!$F$17</f>
        <v>3841.7813208099997</v>
      </c>
      <c r="Y29" s="37">
        <f>SUMIFS(СВЦЭМ!$C$34:$C$777,СВЦЭМ!$A$34:$A$777,$A29,СВЦЭМ!$B$34:$B$777,Y$11)+'СЕТ СН'!$F$9+СВЦЭМ!$D$10+'СЕТ СН'!$F$5-'СЕТ СН'!$F$17</f>
        <v>3848.23166846</v>
      </c>
    </row>
    <row r="30" spans="1:25" ht="15.75" x14ac:dyDescent="0.2">
      <c r="A30" s="36">
        <f t="shared" si="0"/>
        <v>42997</v>
      </c>
      <c r="B30" s="37">
        <f>SUMIFS(СВЦЭМ!$C$34:$C$777,СВЦЭМ!$A$34:$A$777,$A30,СВЦЭМ!$B$34:$B$777,B$11)+'СЕТ СН'!$F$9+СВЦЭМ!$D$10+'СЕТ СН'!$F$5-'СЕТ СН'!$F$17</f>
        <v>3939.3858521300008</v>
      </c>
      <c r="C30" s="37">
        <f>SUMIFS(СВЦЭМ!$C$34:$C$777,СВЦЭМ!$A$34:$A$777,$A30,СВЦЭМ!$B$34:$B$777,C$11)+'СЕТ СН'!$F$9+СВЦЭМ!$D$10+'СЕТ СН'!$F$5-'СЕТ СН'!$F$17</f>
        <v>4007.8212948300006</v>
      </c>
      <c r="D30" s="37">
        <f>SUMIFS(СВЦЭМ!$C$34:$C$777,СВЦЭМ!$A$34:$A$777,$A30,СВЦЭМ!$B$34:$B$777,D$11)+'СЕТ СН'!$F$9+СВЦЭМ!$D$10+'СЕТ СН'!$F$5-'СЕТ СН'!$F$17</f>
        <v>4020.64410107</v>
      </c>
      <c r="E30" s="37">
        <f>SUMIFS(СВЦЭМ!$C$34:$C$777,СВЦЭМ!$A$34:$A$777,$A30,СВЦЭМ!$B$34:$B$777,E$11)+'СЕТ СН'!$F$9+СВЦЭМ!$D$10+'СЕТ СН'!$F$5-'СЕТ СН'!$F$17</f>
        <v>4018.0719105500002</v>
      </c>
      <c r="F30" s="37">
        <f>SUMIFS(СВЦЭМ!$C$34:$C$777,СВЦЭМ!$A$34:$A$777,$A30,СВЦЭМ!$B$34:$B$777,F$11)+'СЕТ СН'!$F$9+СВЦЭМ!$D$10+'СЕТ СН'!$F$5-'СЕТ СН'!$F$17</f>
        <v>4017.9139912200008</v>
      </c>
      <c r="G30" s="37">
        <f>SUMIFS(СВЦЭМ!$C$34:$C$777,СВЦЭМ!$A$34:$A$777,$A30,СВЦЭМ!$B$34:$B$777,G$11)+'СЕТ СН'!$F$9+СВЦЭМ!$D$10+'СЕТ СН'!$F$5-'СЕТ СН'!$F$17</f>
        <v>4018.0279280900004</v>
      </c>
      <c r="H30" s="37">
        <f>SUMIFS(СВЦЭМ!$C$34:$C$777,СВЦЭМ!$A$34:$A$777,$A30,СВЦЭМ!$B$34:$B$777,H$11)+'СЕТ СН'!$F$9+СВЦЭМ!$D$10+'СЕТ СН'!$F$5-'СЕТ СН'!$F$17</f>
        <v>3978.6975465000005</v>
      </c>
      <c r="I30" s="37">
        <f>SUMIFS(СВЦЭМ!$C$34:$C$777,СВЦЭМ!$A$34:$A$777,$A30,СВЦЭМ!$B$34:$B$777,I$11)+'СЕТ СН'!$F$9+СВЦЭМ!$D$10+'СЕТ СН'!$F$5-'СЕТ СН'!$F$17</f>
        <v>3882.4167124900005</v>
      </c>
      <c r="J30" s="37">
        <f>SUMIFS(СВЦЭМ!$C$34:$C$777,СВЦЭМ!$A$34:$A$777,$A30,СВЦЭМ!$B$34:$B$777,J$11)+'СЕТ СН'!$F$9+СВЦЭМ!$D$10+'СЕТ СН'!$F$5-'СЕТ СН'!$F$17</f>
        <v>3846.4178708100007</v>
      </c>
      <c r="K30" s="37">
        <f>SUMIFS(СВЦЭМ!$C$34:$C$777,СВЦЭМ!$A$34:$A$777,$A30,СВЦЭМ!$B$34:$B$777,K$11)+'СЕТ СН'!$F$9+СВЦЭМ!$D$10+'СЕТ СН'!$F$5-'СЕТ СН'!$F$17</f>
        <v>3796.3314511600001</v>
      </c>
      <c r="L30" s="37">
        <f>SUMIFS(СВЦЭМ!$C$34:$C$777,СВЦЭМ!$A$34:$A$777,$A30,СВЦЭМ!$B$34:$B$777,L$11)+'СЕТ СН'!$F$9+СВЦЭМ!$D$10+'СЕТ СН'!$F$5-'СЕТ СН'!$F$17</f>
        <v>3714.6932014200002</v>
      </c>
      <c r="M30" s="37">
        <f>SUMIFS(СВЦЭМ!$C$34:$C$777,СВЦЭМ!$A$34:$A$777,$A30,СВЦЭМ!$B$34:$B$777,M$11)+'СЕТ СН'!$F$9+СВЦЭМ!$D$10+'СЕТ СН'!$F$5-'СЕТ СН'!$F$17</f>
        <v>3692.2060778200002</v>
      </c>
      <c r="N30" s="37">
        <f>SUMIFS(СВЦЭМ!$C$34:$C$777,СВЦЭМ!$A$34:$A$777,$A30,СВЦЭМ!$B$34:$B$777,N$11)+'СЕТ СН'!$F$9+СВЦЭМ!$D$10+'СЕТ СН'!$F$5-'СЕТ СН'!$F$17</f>
        <v>3701.6959960200002</v>
      </c>
      <c r="O30" s="37">
        <f>SUMIFS(СВЦЭМ!$C$34:$C$777,СВЦЭМ!$A$34:$A$777,$A30,СВЦЭМ!$B$34:$B$777,O$11)+'СЕТ СН'!$F$9+СВЦЭМ!$D$10+'СЕТ СН'!$F$5-'СЕТ СН'!$F$17</f>
        <v>3699.6186652300003</v>
      </c>
      <c r="P30" s="37">
        <f>SUMIFS(СВЦЭМ!$C$34:$C$777,СВЦЭМ!$A$34:$A$777,$A30,СВЦЭМ!$B$34:$B$777,P$11)+'СЕТ СН'!$F$9+СВЦЭМ!$D$10+'СЕТ СН'!$F$5-'СЕТ СН'!$F$17</f>
        <v>3702.5931872900001</v>
      </c>
      <c r="Q30" s="37">
        <f>SUMIFS(СВЦЭМ!$C$34:$C$777,СВЦЭМ!$A$34:$A$777,$A30,СВЦЭМ!$B$34:$B$777,Q$11)+'СЕТ СН'!$F$9+СВЦЭМ!$D$10+'СЕТ СН'!$F$5-'СЕТ СН'!$F$17</f>
        <v>3726.2453003400005</v>
      </c>
      <c r="R30" s="37">
        <f>SUMIFS(СВЦЭМ!$C$34:$C$777,СВЦЭМ!$A$34:$A$777,$A30,СВЦЭМ!$B$34:$B$777,R$11)+'СЕТ СН'!$F$9+СВЦЭМ!$D$10+'СЕТ СН'!$F$5-'СЕТ СН'!$F$17</f>
        <v>3751.0270650500006</v>
      </c>
      <c r="S30" s="37">
        <f>SUMIFS(СВЦЭМ!$C$34:$C$777,СВЦЭМ!$A$34:$A$777,$A30,СВЦЭМ!$B$34:$B$777,S$11)+'СЕТ СН'!$F$9+СВЦЭМ!$D$10+'СЕТ СН'!$F$5-'СЕТ СН'!$F$17</f>
        <v>3755.6860454400003</v>
      </c>
      <c r="T30" s="37">
        <f>SUMIFS(СВЦЭМ!$C$34:$C$777,СВЦЭМ!$A$34:$A$777,$A30,СВЦЭМ!$B$34:$B$777,T$11)+'СЕТ СН'!$F$9+СВЦЭМ!$D$10+'СЕТ СН'!$F$5-'СЕТ СН'!$F$17</f>
        <v>3716.2447071799998</v>
      </c>
      <c r="U30" s="37">
        <f>SUMIFS(СВЦЭМ!$C$34:$C$777,СВЦЭМ!$A$34:$A$777,$A30,СВЦЭМ!$B$34:$B$777,U$11)+'СЕТ СН'!$F$9+СВЦЭМ!$D$10+'СЕТ СН'!$F$5-'СЕТ СН'!$F$17</f>
        <v>3710.3530970700003</v>
      </c>
      <c r="V30" s="37">
        <f>SUMIFS(СВЦЭМ!$C$34:$C$777,СВЦЭМ!$A$34:$A$777,$A30,СВЦЭМ!$B$34:$B$777,V$11)+'СЕТ СН'!$F$9+СВЦЭМ!$D$10+'СЕТ СН'!$F$5-'СЕТ СН'!$F$17</f>
        <v>3738.9673718800004</v>
      </c>
      <c r="W30" s="37">
        <f>SUMIFS(СВЦЭМ!$C$34:$C$777,СВЦЭМ!$A$34:$A$777,$A30,СВЦЭМ!$B$34:$B$777,W$11)+'СЕТ СН'!$F$9+СВЦЭМ!$D$10+'СЕТ СН'!$F$5-'СЕТ СН'!$F$17</f>
        <v>3834.2461756400007</v>
      </c>
      <c r="X30" s="37">
        <f>SUMIFS(СВЦЭМ!$C$34:$C$777,СВЦЭМ!$A$34:$A$777,$A30,СВЦЭМ!$B$34:$B$777,X$11)+'СЕТ СН'!$F$9+СВЦЭМ!$D$10+'СЕТ СН'!$F$5-'СЕТ СН'!$F$17</f>
        <v>3837.0821088299999</v>
      </c>
      <c r="Y30" s="37">
        <f>SUMIFS(СВЦЭМ!$C$34:$C$777,СВЦЭМ!$A$34:$A$777,$A30,СВЦЭМ!$B$34:$B$777,Y$11)+'СЕТ СН'!$F$9+СВЦЭМ!$D$10+'СЕТ СН'!$F$5-'СЕТ СН'!$F$17</f>
        <v>3855.6216744499998</v>
      </c>
    </row>
    <row r="31" spans="1:25" ht="15.75" x14ac:dyDescent="0.2">
      <c r="A31" s="36">
        <f t="shared" si="0"/>
        <v>42998</v>
      </c>
      <c r="B31" s="37">
        <f>SUMIFS(СВЦЭМ!$C$34:$C$777,СВЦЭМ!$A$34:$A$777,$A31,СВЦЭМ!$B$34:$B$777,B$11)+'СЕТ СН'!$F$9+СВЦЭМ!$D$10+'СЕТ СН'!$F$5-'СЕТ СН'!$F$17</f>
        <v>3964.4424525000004</v>
      </c>
      <c r="C31" s="37">
        <f>SUMIFS(СВЦЭМ!$C$34:$C$777,СВЦЭМ!$A$34:$A$777,$A31,СВЦЭМ!$B$34:$B$777,C$11)+'СЕТ СН'!$F$9+СВЦЭМ!$D$10+'СЕТ СН'!$F$5-'СЕТ СН'!$F$17</f>
        <v>4012.4363372900007</v>
      </c>
      <c r="D31" s="37">
        <f>SUMIFS(СВЦЭМ!$C$34:$C$777,СВЦЭМ!$A$34:$A$777,$A31,СВЦЭМ!$B$34:$B$777,D$11)+'СЕТ СН'!$F$9+СВЦЭМ!$D$10+'СЕТ СН'!$F$5-'СЕТ СН'!$F$17</f>
        <v>4037.8062070699998</v>
      </c>
      <c r="E31" s="37">
        <f>SUMIFS(СВЦЭМ!$C$34:$C$777,СВЦЭМ!$A$34:$A$777,$A31,СВЦЭМ!$B$34:$B$777,E$11)+'СЕТ СН'!$F$9+СВЦЭМ!$D$10+'СЕТ СН'!$F$5-'СЕТ СН'!$F$17</f>
        <v>4034.9996326</v>
      </c>
      <c r="F31" s="37">
        <f>SUMIFS(СВЦЭМ!$C$34:$C$777,СВЦЭМ!$A$34:$A$777,$A31,СВЦЭМ!$B$34:$B$777,F$11)+'СЕТ СН'!$F$9+СВЦЭМ!$D$10+'СЕТ СН'!$F$5-'СЕТ СН'!$F$17</f>
        <v>4035.0064387500006</v>
      </c>
      <c r="G31" s="37">
        <f>SUMIFS(СВЦЭМ!$C$34:$C$777,СВЦЭМ!$A$34:$A$777,$A31,СВЦЭМ!$B$34:$B$777,G$11)+'СЕТ СН'!$F$9+СВЦЭМ!$D$10+'СЕТ СН'!$F$5-'СЕТ СН'!$F$17</f>
        <v>4041.1378781300009</v>
      </c>
      <c r="H31" s="37">
        <f>SUMIFS(СВЦЭМ!$C$34:$C$777,СВЦЭМ!$A$34:$A$777,$A31,СВЦЭМ!$B$34:$B$777,H$11)+'СЕТ СН'!$F$9+СВЦЭМ!$D$10+'СЕТ СН'!$F$5-'СЕТ СН'!$F$17</f>
        <v>3974.1252780200002</v>
      </c>
      <c r="I31" s="37">
        <f>SUMIFS(СВЦЭМ!$C$34:$C$777,СВЦЭМ!$A$34:$A$777,$A31,СВЦЭМ!$B$34:$B$777,I$11)+'СЕТ СН'!$F$9+СВЦЭМ!$D$10+'СЕТ СН'!$F$5-'СЕТ СН'!$F$17</f>
        <v>3910.2458885000005</v>
      </c>
      <c r="J31" s="37">
        <f>SUMIFS(СВЦЭМ!$C$34:$C$777,СВЦЭМ!$A$34:$A$777,$A31,СВЦЭМ!$B$34:$B$777,J$11)+'СЕТ СН'!$F$9+СВЦЭМ!$D$10+'СЕТ СН'!$F$5-'СЕТ СН'!$F$17</f>
        <v>3860.3789754099998</v>
      </c>
      <c r="K31" s="37">
        <f>SUMIFS(СВЦЭМ!$C$34:$C$777,СВЦЭМ!$A$34:$A$777,$A31,СВЦЭМ!$B$34:$B$777,K$11)+'СЕТ СН'!$F$9+СВЦЭМ!$D$10+'СЕТ СН'!$F$5-'СЕТ СН'!$F$17</f>
        <v>3817.4427783900001</v>
      </c>
      <c r="L31" s="37">
        <f>SUMIFS(СВЦЭМ!$C$34:$C$777,СВЦЭМ!$A$34:$A$777,$A31,СВЦЭМ!$B$34:$B$777,L$11)+'СЕТ СН'!$F$9+СВЦЭМ!$D$10+'СЕТ СН'!$F$5-'СЕТ СН'!$F$17</f>
        <v>3732.3328013400005</v>
      </c>
      <c r="M31" s="37">
        <f>SUMIFS(СВЦЭМ!$C$34:$C$777,СВЦЭМ!$A$34:$A$777,$A31,СВЦЭМ!$B$34:$B$777,M$11)+'СЕТ СН'!$F$9+СВЦЭМ!$D$10+'СЕТ СН'!$F$5-'СЕТ СН'!$F$17</f>
        <v>3710.7545848</v>
      </c>
      <c r="N31" s="37">
        <f>SUMIFS(СВЦЭМ!$C$34:$C$777,СВЦЭМ!$A$34:$A$777,$A31,СВЦЭМ!$B$34:$B$777,N$11)+'СЕТ СН'!$F$9+СВЦЭМ!$D$10+'СЕТ СН'!$F$5-'СЕТ СН'!$F$17</f>
        <v>3716.6763150900006</v>
      </c>
      <c r="O31" s="37">
        <f>SUMIFS(СВЦЭМ!$C$34:$C$777,СВЦЭМ!$A$34:$A$777,$A31,СВЦЭМ!$B$34:$B$777,O$11)+'СЕТ СН'!$F$9+СВЦЭМ!$D$10+'СЕТ СН'!$F$5-'СЕТ СН'!$F$17</f>
        <v>3707.4806576600004</v>
      </c>
      <c r="P31" s="37">
        <f>SUMIFS(СВЦЭМ!$C$34:$C$777,СВЦЭМ!$A$34:$A$777,$A31,СВЦЭМ!$B$34:$B$777,P$11)+'СЕТ СН'!$F$9+СВЦЭМ!$D$10+'СЕТ СН'!$F$5-'СЕТ СН'!$F$17</f>
        <v>3713.5240990700004</v>
      </c>
      <c r="Q31" s="37">
        <f>SUMIFS(СВЦЭМ!$C$34:$C$777,СВЦЭМ!$A$34:$A$777,$A31,СВЦЭМ!$B$34:$B$777,Q$11)+'СЕТ СН'!$F$9+СВЦЭМ!$D$10+'СЕТ СН'!$F$5-'СЕТ СН'!$F$17</f>
        <v>3717.8727406400003</v>
      </c>
      <c r="R31" s="37">
        <f>SUMIFS(СВЦЭМ!$C$34:$C$777,СВЦЭМ!$A$34:$A$777,$A31,СВЦЭМ!$B$34:$B$777,R$11)+'СЕТ СН'!$F$9+СВЦЭМ!$D$10+'СЕТ СН'!$F$5-'СЕТ СН'!$F$17</f>
        <v>3738.6872566399998</v>
      </c>
      <c r="S31" s="37">
        <f>SUMIFS(СВЦЭМ!$C$34:$C$777,СВЦЭМ!$A$34:$A$777,$A31,СВЦЭМ!$B$34:$B$777,S$11)+'СЕТ СН'!$F$9+СВЦЭМ!$D$10+'СЕТ СН'!$F$5-'СЕТ СН'!$F$17</f>
        <v>3732.23604755</v>
      </c>
      <c r="T31" s="37">
        <f>SUMIFS(СВЦЭМ!$C$34:$C$777,СВЦЭМ!$A$34:$A$777,$A31,СВЦЭМ!$B$34:$B$777,T$11)+'СЕТ СН'!$F$9+СВЦЭМ!$D$10+'СЕТ СН'!$F$5-'СЕТ СН'!$F$17</f>
        <v>3715.2013434999999</v>
      </c>
      <c r="U31" s="37">
        <f>SUMIFS(СВЦЭМ!$C$34:$C$777,СВЦЭМ!$A$34:$A$777,$A31,СВЦЭМ!$B$34:$B$777,U$11)+'СЕТ СН'!$F$9+СВЦЭМ!$D$10+'СЕТ СН'!$F$5-'СЕТ СН'!$F$17</f>
        <v>3714.5498024799999</v>
      </c>
      <c r="V31" s="37">
        <f>SUMIFS(СВЦЭМ!$C$34:$C$777,СВЦЭМ!$A$34:$A$777,$A31,СВЦЭМ!$B$34:$B$777,V$11)+'СЕТ СН'!$F$9+СВЦЭМ!$D$10+'СЕТ СН'!$F$5-'СЕТ СН'!$F$17</f>
        <v>3728.2840016700002</v>
      </c>
      <c r="W31" s="37">
        <f>SUMIFS(СВЦЭМ!$C$34:$C$777,СВЦЭМ!$A$34:$A$777,$A31,СВЦЭМ!$B$34:$B$777,W$11)+'СЕТ СН'!$F$9+СВЦЭМ!$D$10+'СЕТ СН'!$F$5-'СЕТ СН'!$F$17</f>
        <v>3790.3306151699999</v>
      </c>
      <c r="X31" s="37">
        <f>SUMIFS(СВЦЭМ!$C$34:$C$777,СВЦЭМ!$A$34:$A$777,$A31,СВЦЭМ!$B$34:$B$777,X$11)+'СЕТ СН'!$F$9+СВЦЭМ!$D$10+'СЕТ СН'!$F$5-'СЕТ СН'!$F$17</f>
        <v>3840.5980395300003</v>
      </c>
      <c r="Y31" s="37">
        <f>SUMIFS(СВЦЭМ!$C$34:$C$777,СВЦЭМ!$A$34:$A$777,$A31,СВЦЭМ!$B$34:$B$777,Y$11)+'СЕТ СН'!$F$9+СВЦЭМ!$D$10+'СЕТ СН'!$F$5-'СЕТ СН'!$F$17</f>
        <v>3897.4926260499997</v>
      </c>
    </row>
    <row r="32" spans="1:25" ht="15.75" x14ac:dyDescent="0.2">
      <c r="A32" s="36">
        <f t="shared" si="0"/>
        <v>42999</v>
      </c>
      <c r="B32" s="37">
        <f>SUMIFS(СВЦЭМ!$C$34:$C$777,СВЦЭМ!$A$34:$A$777,$A32,СВЦЭМ!$B$34:$B$777,B$11)+'СЕТ СН'!$F$9+СВЦЭМ!$D$10+'СЕТ СН'!$F$5-'СЕТ СН'!$F$17</f>
        <v>3968.0634612000003</v>
      </c>
      <c r="C32" s="37">
        <f>SUMIFS(СВЦЭМ!$C$34:$C$777,СВЦЭМ!$A$34:$A$777,$A32,СВЦЭМ!$B$34:$B$777,C$11)+'СЕТ СН'!$F$9+СВЦЭМ!$D$10+'СЕТ СН'!$F$5-'СЕТ СН'!$F$17</f>
        <v>4003.1815857500005</v>
      </c>
      <c r="D32" s="37">
        <f>SUMIFS(СВЦЭМ!$C$34:$C$777,СВЦЭМ!$A$34:$A$777,$A32,СВЦЭМ!$B$34:$B$777,D$11)+'СЕТ СН'!$F$9+СВЦЭМ!$D$10+'СЕТ СН'!$F$5-'СЕТ СН'!$F$17</f>
        <v>4040.2679050799998</v>
      </c>
      <c r="E32" s="37">
        <f>SUMIFS(СВЦЭМ!$C$34:$C$777,СВЦЭМ!$A$34:$A$777,$A32,СВЦЭМ!$B$34:$B$777,E$11)+'СЕТ СН'!$F$9+СВЦЭМ!$D$10+'СЕТ СН'!$F$5-'СЕТ СН'!$F$17</f>
        <v>4047.0442215700004</v>
      </c>
      <c r="F32" s="37">
        <f>SUMIFS(СВЦЭМ!$C$34:$C$777,СВЦЭМ!$A$34:$A$777,$A32,СВЦЭМ!$B$34:$B$777,F$11)+'СЕТ СН'!$F$9+СВЦЭМ!$D$10+'СЕТ СН'!$F$5-'СЕТ СН'!$F$17</f>
        <v>4050.6162384400004</v>
      </c>
      <c r="G32" s="37">
        <f>SUMIFS(СВЦЭМ!$C$34:$C$777,СВЦЭМ!$A$34:$A$777,$A32,СВЦЭМ!$B$34:$B$777,G$11)+'СЕТ СН'!$F$9+СВЦЭМ!$D$10+'СЕТ СН'!$F$5-'СЕТ СН'!$F$17</f>
        <v>4040.3479782600007</v>
      </c>
      <c r="H32" s="37">
        <f>SUMIFS(СВЦЭМ!$C$34:$C$777,СВЦЭМ!$A$34:$A$777,$A32,СВЦЭМ!$B$34:$B$777,H$11)+'СЕТ СН'!$F$9+СВЦЭМ!$D$10+'СЕТ СН'!$F$5-'СЕТ СН'!$F$17</f>
        <v>3973.7534797799999</v>
      </c>
      <c r="I32" s="37">
        <f>SUMIFS(СВЦЭМ!$C$34:$C$777,СВЦЭМ!$A$34:$A$777,$A32,СВЦЭМ!$B$34:$B$777,I$11)+'СЕТ СН'!$F$9+СВЦЭМ!$D$10+'СЕТ СН'!$F$5-'СЕТ СН'!$F$17</f>
        <v>3908.4031133500002</v>
      </c>
      <c r="J32" s="37">
        <f>SUMIFS(СВЦЭМ!$C$34:$C$777,СВЦЭМ!$A$34:$A$777,$A32,СВЦЭМ!$B$34:$B$777,J$11)+'СЕТ СН'!$F$9+СВЦЭМ!$D$10+'СЕТ СН'!$F$5-'СЕТ СН'!$F$17</f>
        <v>3868.5599573400004</v>
      </c>
      <c r="K32" s="37">
        <f>SUMIFS(СВЦЭМ!$C$34:$C$777,СВЦЭМ!$A$34:$A$777,$A32,СВЦЭМ!$B$34:$B$777,K$11)+'СЕТ СН'!$F$9+СВЦЭМ!$D$10+'СЕТ СН'!$F$5-'СЕТ СН'!$F$17</f>
        <v>3828.1309742800004</v>
      </c>
      <c r="L32" s="37">
        <f>SUMIFS(СВЦЭМ!$C$34:$C$777,СВЦЭМ!$A$34:$A$777,$A32,СВЦЭМ!$B$34:$B$777,L$11)+'СЕТ СН'!$F$9+СВЦЭМ!$D$10+'СЕТ СН'!$F$5-'СЕТ СН'!$F$17</f>
        <v>3746.8583043400004</v>
      </c>
      <c r="M32" s="37">
        <f>SUMIFS(СВЦЭМ!$C$34:$C$777,СВЦЭМ!$A$34:$A$777,$A32,СВЦЭМ!$B$34:$B$777,M$11)+'СЕТ СН'!$F$9+СВЦЭМ!$D$10+'СЕТ СН'!$F$5-'СЕТ СН'!$F$17</f>
        <v>3716.8995651700006</v>
      </c>
      <c r="N32" s="37">
        <f>SUMIFS(СВЦЭМ!$C$34:$C$777,СВЦЭМ!$A$34:$A$777,$A32,СВЦЭМ!$B$34:$B$777,N$11)+'СЕТ СН'!$F$9+СВЦЭМ!$D$10+'СЕТ СН'!$F$5-'СЕТ СН'!$F$17</f>
        <v>3726.3644481600004</v>
      </c>
      <c r="O32" s="37">
        <f>SUMIFS(СВЦЭМ!$C$34:$C$777,СВЦЭМ!$A$34:$A$777,$A32,СВЦЭМ!$B$34:$B$777,O$11)+'СЕТ СН'!$F$9+СВЦЭМ!$D$10+'СЕТ СН'!$F$5-'СЕТ СН'!$F$17</f>
        <v>3713.1132862900004</v>
      </c>
      <c r="P32" s="37">
        <f>SUMIFS(СВЦЭМ!$C$34:$C$777,СВЦЭМ!$A$34:$A$777,$A32,СВЦЭМ!$B$34:$B$777,P$11)+'СЕТ СН'!$F$9+СВЦЭМ!$D$10+'СЕТ СН'!$F$5-'СЕТ СН'!$F$17</f>
        <v>3715.8583305399998</v>
      </c>
      <c r="Q32" s="37">
        <f>SUMIFS(СВЦЭМ!$C$34:$C$777,СВЦЭМ!$A$34:$A$777,$A32,СВЦЭМ!$B$34:$B$777,Q$11)+'СЕТ СН'!$F$9+СВЦЭМ!$D$10+'СЕТ СН'!$F$5-'СЕТ СН'!$F$17</f>
        <v>3717.4845124399999</v>
      </c>
      <c r="R32" s="37">
        <f>SUMIFS(СВЦЭМ!$C$34:$C$777,СВЦЭМ!$A$34:$A$777,$A32,СВЦЭМ!$B$34:$B$777,R$11)+'СЕТ СН'!$F$9+СВЦЭМ!$D$10+'СЕТ СН'!$F$5-'СЕТ СН'!$F$17</f>
        <v>3738.4199607800001</v>
      </c>
      <c r="S32" s="37">
        <f>SUMIFS(СВЦЭМ!$C$34:$C$777,СВЦЭМ!$A$34:$A$777,$A32,СВЦЭМ!$B$34:$B$777,S$11)+'СЕТ СН'!$F$9+СВЦЭМ!$D$10+'СЕТ СН'!$F$5-'СЕТ СН'!$F$17</f>
        <v>3736.1618608999997</v>
      </c>
      <c r="T32" s="37">
        <f>SUMIFS(СВЦЭМ!$C$34:$C$777,СВЦЭМ!$A$34:$A$777,$A32,СВЦЭМ!$B$34:$B$777,T$11)+'СЕТ СН'!$F$9+СВЦЭМ!$D$10+'СЕТ СН'!$F$5-'СЕТ СН'!$F$17</f>
        <v>3717.0588716500006</v>
      </c>
      <c r="U32" s="37">
        <f>SUMIFS(СВЦЭМ!$C$34:$C$777,СВЦЭМ!$A$34:$A$777,$A32,СВЦЭМ!$B$34:$B$777,U$11)+'СЕТ СН'!$F$9+СВЦЭМ!$D$10+'СЕТ СН'!$F$5-'СЕТ СН'!$F$17</f>
        <v>3705.5377773700002</v>
      </c>
      <c r="V32" s="37">
        <f>SUMIFS(СВЦЭМ!$C$34:$C$777,СВЦЭМ!$A$34:$A$777,$A32,СВЦЭМ!$B$34:$B$777,V$11)+'СЕТ СН'!$F$9+СВЦЭМ!$D$10+'СЕТ СН'!$F$5-'СЕТ СН'!$F$17</f>
        <v>3723.9053764300006</v>
      </c>
      <c r="W32" s="37">
        <f>SUMIFS(СВЦЭМ!$C$34:$C$777,СВЦЭМ!$A$34:$A$777,$A32,СВЦЭМ!$B$34:$B$777,W$11)+'СЕТ СН'!$F$9+СВЦЭМ!$D$10+'СЕТ СН'!$F$5-'СЕТ СН'!$F$17</f>
        <v>3790.9344399800002</v>
      </c>
      <c r="X32" s="37">
        <f>SUMIFS(СВЦЭМ!$C$34:$C$777,СВЦЭМ!$A$34:$A$777,$A32,СВЦЭМ!$B$34:$B$777,X$11)+'СЕТ СН'!$F$9+СВЦЭМ!$D$10+'СЕТ СН'!$F$5-'СЕТ СН'!$F$17</f>
        <v>3852.1761814399997</v>
      </c>
      <c r="Y32" s="37">
        <f>SUMIFS(СВЦЭМ!$C$34:$C$777,СВЦЭМ!$A$34:$A$777,$A32,СВЦЭМ!$B$34:$B$777,Y$11)+'СЕТ СН'!$F$9+СВЦЭМ!$D$10+'СЕТ СН'!$F$5-'СЕТ СН'!$F$17</f>
        <v>3903.8527016700009</v>
      </c>
    </row>
    <row r="33" spans="1:25" ht="15.75" x14ac:dyDescent="0.2">
      <c r="A33" s="36">
        <f t="shared" si="0"/>
        <v>43000</v>
      </c>
      <c r="B33" s="37">
        <f>SUMIFS(СВЦЭМ!$C$34:$C$777,СВЦЭМ!$A$34:$A$777,$A33,СВЦЭМ!$B$34:$B$777,B$11)+'СЕТ СН'!$F$9+СВЦЭМ!$D$10+'СЕТ СН'!$F$5-'СЕТ СН'!$F$17</f>
        <v>3955.8712930600004</v>
      </c>
      <c r="C33" s="37">
        <f>SUMIFS(СВЦЭМ!$C$34:$C$777,СВЦЭМ!$A$34:$A$777,$A33,СВЦЭМ!$B$34:$B$777,C$11)+'СЕТ СН'!$F$9+СВЦЭМ!$D$10+'СЕТ СН'!$F$5-'СЕТ СН'!$F$17</f>
        <v>4003.9231703000005</v>
      </c>
      <c r="D33" s="37">
        <f>SUMIFS(СВЦЭМ!$C$34:$C$777,СВЦЭМ!$A$34:$A$777,$A33,СВЦЭМ!$B$34:$B$777,D$11)+'СЕТ СН'!$F$9+СВЦЭМ!$D$10+'СЕТ СН'!$F$5-'СЕТ СН'!$F$17</f>
        <v>4030.5386468699999</v>
      </c>
      <c r="E33" s="37">
        <f>SUMIFS(СВЦЭМ!$C$34:$C$777,СВЦЭМ!$A$34:$A$777,$A33,СВЦЭМ!$B$34:$B$777,E$11)+'СЕТ СН'!$F$9+СВЦЭМ!$D$10+'СЕТ СН'!$F$5-'СЕТ СН'!$F$17</f>
        <v>4032.9139091200004</v>
      </c>
      <c r="F33" s="37">
        <f>SUMIFS(СВЦЭМ!$C$34:$C$777,СВЦЭМ!$A$34:$A$777,$A33,СВЦЭМ!$B$34:$B$777,F$11)+'СЕТ СН'!$F$9+СВЦЭМ!$D$10+'СЕТ СН'!$F$5-'СЕТ СН'!$F$17</f>
        <v>4031.3184046799997</v>
      </c>
      <c r="G33" s="37">
        <f>SUMIFS(СВЦЭМ!$C$34:$C$777,СВЦЭМ!$A$34:$A$777,$A33,СВЦЭМ!$B$34:$B$777,G$11)+'СЕТ СН'!$F$9+СВЦЭМ!$D$10+'СЕТ СН'!$F$5-'СЕТ СН'!$F$17</f>
        <v>4028.7823661700004</v>
      </c>
      <c r="H33" s="37">
        <f>SUMIFS(СВЦЭМ!$C$34:$C$777,СВЦЭМ!$A$34:$A$777,$A33,СВЦЭМ!$B$34:$B$777,H$11)+'СЕТ СН'!$F$9+СВЦЭМ!$D$10+'СЕТ СН'!$F$5-'СЕТ СН'!$F$17</f>
        <v>3968.2426572800005</v>
      </c>
      <c r="I33" s="37">
        <f>SUMIFS(СВЦЭМ!$C$34:$C$777,СВЦЭМ!$A$34:$A$777,$A33,СВЦЭМ!$B$34:$B$777,I$11)+'СЕТ СН'!$F$9+СВЦЭМ!$D$10+'СЕТ СН'!$F$5-'СЕТ СН'!$F$17</f>
        <v>3901.7877272700007</v>
      </c>
      <c r="J33" s="37">
        <f>SUMIFS(СВЦЭМ!$C$34:$C$777,СВЦЭМ!$A$34:$A$777,$A33,СВЦЭМ!$B$34:$B$777,J$11)+'СЕТ СН'!$F$9+СВЦЭМ!$D$10+'СЕТ СН'!$F$5-'СЕТ СН'!$F$17</f>
        <v>3860.2780058099997</v>
      </c>
      <c r="K33" s="37">
        <f>SUMIFS(СВЦЭМ!$C$34:$C$777,СВЦЭМ!$A$34:$A$777,$A33,СВЦЭМ!$B$34:$B$777,K$11)+'СЕТ СН'!$F$9+СВЦЭМ!$D$10+'СЕТ СН'!$F$5-'СЕТ СН'!$F$17</f>
        <v>3824.2054331199997</v>
      </c>
      <c r="L33" s="37">
        <f>SUMIFS(СВЦЭМ!$C$34:$C$777,СВЦЭМ!$A$34:$A$777,$A33,СВЦЭМ!$B$34:$B$777,L$11)+'СЕТ СН'!$F$9+СВЦЭМ!$D$10+'СЕТ СН'!$F$5-'СЕТ СН'!$F$17</f>
        <v>3744.2963330500006</v>
      </c>
      <c r="M33" s="37">
        <f>SUMIFS(СВЦЭМ!$C$34:$C$777,СВЦЭМ!$A$34:$A$777,$A33,СВЦЭМ!$B$34:$B$777,M$11)+'СЕТ СН'!$F$9+СВЦЭМ!$D$10+'СЕТ СН'!$F$5-'СЕТ СН'!$F$17</f>
        <v>3715.28284506</v>
      </c>
      <c r="N33" s="37">
        <f>SUMIFS(СВЦЭМ!$C$34:$C$777,СВЦЭМ!$A$34:$A$777,$A33,СВЦЭМ!$B$34:$B$777,N$11)+'СЕТ СН'!$F$9+СВЦЭМ!$D$10+'СЕТ СН'!$F$5-'СЕТ СН'!$F$17</f>
        <v>3725.1139636400003</v>
      </c>
      <c r="O33" s="37">
        <f>SUMIFS(СВЦЭМ!$C$34:$C$777,СВЦЭМ!$A$34:$A$777,$A33,СВЦЭМ!$B$34:$B$777,O$11)+'СЕТ СН'!$F$9+СВЦЭМ!$D$10+'СЕТ СН'!$F$5-'СЕТ СН'!$F$17</f>
        <v>3710.1808068800001</v>
      </c>
      <c r="P33" s="37">
        <f>SUMIFS(СВЦЭМ!$C$34:$C$777,СВЦЭМ!$A$34:$A$777,$A33,СВЦЭМ!$B$34:$B$777,P$11)+'СЕТ СН'!$F$9+СВЦЭМ!$D$10+'СЕТ СН'!$F$5-'СЕТ СН'!$F$17</f>
        <v>3713.8147157100002</v>
      </c>
      <c r="Q33" s="37">
        <f>SUMIFS(СВЦЭМ!$C$34:$C$777,СВЦЭМ!$A$34:$A$777,$A33,СВЦЭМ!$B$34:$B$777,Q$11)+'СЕТ СН'!$F$9+СВЦЭМ!$D$10+'СЕТ СН'!$F$5-'СЕТ СН'!$F$17</f>
        <v>3722.0285412700005</v>
      </c>
      <c r="R33" s="37">
        <f>SUMIFS(СВЦЭМ!$C$34:$C$777,СВЦЭМ!$A$34:$A$777,$A33,СВЦЭМ!$B$34:$B$777,R$11)+'СЕТ СН'!$F$9+СВЦЭМ!$D$10+'СЕТ СН'!$F$5-'СЕТ СН'!$F$17</f>
        <v>3732.6155288500004</v>
      </c>
      <c r="S33" s="37">
        <f>SUMIFS(СВЦЭМ!$C$34:$C$777,СВЦЭМ!$A$34:$A$777,$A33,СВЦЭМ!$B$34:$B$777,S$11)+'СЕТ СН'!$F$9+СВЦЭМ!$D$10+'СЕТ СН'!$F$5-'СЕТ СН'!$F$17</f>
        <v>3731.1678817600005</v>
      </c>
      <c r="T33" s="37">
        <f>SUMIFS(СВЦЭМ!$C$34:$C$777,СВЦЭМ!$A$34:$A$777,$A33,СВЦЭМ!$B$34:$B$777,T$11)+'СЕТ СН'!$F$9+СВЦЭМ!$D$10+'СЕТ СН'!$F$5-'СЕТ СН'!$F$17</f>
        <v>3721.0837939700004</v>
      </c>
      <c r="U33" s="37">
        <f>SUMIFS(СВЦЭМ!$C$34:$C$777,СВЦЭМ!$A$34:$A$777,$A33,СВЦЭМ!$B$34:$B$777,U$11)+'СЕТ СН'!$F$9+СВЦЭМ!$D$10+'СЕТ СН'!$F$5-'СЕТ СН'!$F$17</f>
        <v>3701.69382417</v>
      </c>
      <c r="V33" s="37">
        <f>SUMIFS(СВЦЭМ!$C$34:$C$777,СВЦЭМ!$A$34:$A$777,$A33,СВЦЭМ!$B$34:$B$777,V$11)+'СЕТ СН'!$F$9+СВЦЭМ!$D$10+'СЕТ СН'!$F$5-'СЕТ СН'!$F$17</f>
        <v>3713.9345006499998</v>
      </c>
      <c r="W33" s="37">
        <f>SUMIFS(СВЦЭМ!$C$34:$C$777,СВЦЭМ!$A$34:$A$777,$A33,СВЦЭМ!$B$34:$B$777,W$11)+'СЕТ СН'!$F$9+СВЦЭМ!$D$10+'СЕТ СН'!$F$5-'СЕТ СН'!$F$17</f>
        <v>3798.4526104200004</v>
      </c>
      <c r="X33" s="37">
        <f>SUMIFS(СВЦЭМ!$C$34:$C$777,СВЦЭМ!$A$34:$A$777,$A33,СВЦЭМ!$B$34:$B$777,X$11)+'СЕТ СН'!$F$9+СВЦЭМ!$D$10+'СЕТ СН'!$F$5-'СЕТ СН'!$F$17</f>
        <v>3855.4910905300003</v>
      </c>
      <c r="Y33" s="37">
        <f>SUMIFS(СВЦЭМ!$C$34:$C$777,СВЦЭМ!$A$34:$A$777,$A33,СВЦЭМ!$B$34:$B$777,Y$11)+'СЕТ СН'!$F$9+СВЦЭМ!$D$10+'СЕТ СН'!$F$5-'СЕТ СН'!$F$17</f>
        <v>3902.2072945100008</v>
      </c>
    </row>
    <row r="34" spans="1:25" ht="15.75" x14ac:dyDescent="0.2">
      <c r="A34" s="36">
        <f t="shared" si="0"/>
        <v>43001</v>
      </c>
      <c r="B34" s="37">
        <f>SUMIFS(СВЦЭМ!$C$34:$C$777,СВЦЭМ!$A$34:$A$777,$A34,СВЦЭМ!$B$34:$B$777,B$11)+'СЕТ СН'!$F$9+СВЦЭМ!$D$10+'СЕТ СН'!$F$5-'СЕТ СН'!$F$17</f>
        <v>3905.6229329300004</v>
      </c>
      <c r="C34" s="37">
        <f>SUMIFS(СВЦЭМ!$C$34:$C$777,СВЦЭМ!$A$34:$A$777,$A34,СВЦЭМ!$B$34:$B$777,C$11)+'СЕТ СН'!$F$9+СВЦЭМ!$D$10+'СЕТ СН'!$F$5-'СЕТ СН'!$F$17</f>
        <v>3903.3091435000006</v>
      </c>
      <c r="D34" s="37">
        <f>SUMIFS(СВЦЭМ!$C$34:$C$777,СВЦЭМ!$A$34:$A$777,$A34,СВЦЭМ!$B$34:$B$777,D$11)+'СЕТ СН'!$F$9+СВЦЭМ!$D$10+'СЕТ СН'!$F$5-'СЕТ СН'!$F$17</f>
        <v>3913.6712055600001</v>
      </c>
      <c r="E34" s="37">
        <f>SUMIFS(СВЦЭМ!$C$34:$C$777,СВЦЭМ!$A$34:$A$777,$A34,СВЦЭМ!$B$34:$B$777,E$11)+'СЕТ СН'!$F$9+СВЦЭМ!$D$10+'СЕТ СН'!$F$5-'СЕТ СН'!$F$17</f>
        <v>3934.6326653699998</v>
      </c>
      <c r="F34" s="37">
        <f>SUMIFS(СВЦЭМ!$C$34:$C$777,СВЦЭМ!$A$34:$A$777,$A34,СВЦЭМ!$B$34:$B$777,F$11)+'СЕТ СН'!$F$9+СВЦЭМ!$D$10+'СЕТ СН'!$F$5-'СЕТ СН'!$F$17</f>
        <v>3937.8776384400007</v>
      </c>
      <c r="G34" s="37">
        <f>SUMIFS(СВЦЭМ!$C$34:$C$777,СВЦЭМ!$A$34:$A$777,$A34,СВЦЭМ!$B$34:$B$777,G$11)+'СЕТ СН'!$F$9+СВЦЭМ!$D$10+'СЕТ СН'!$F$5-'СЕТ СН'!$F$17</f>
        <v>3930.2485646100004</v>
      </c>
      <c r="H34" s="37">
        <f>SUMIFS(СВЦЭМ!$C$34:$C$777,СВЦЭМ!$A$34:$A$777,$A34,СВЦЭМ!$B$34:$B$777,H$11)+'СЕТ СН'!$F$9+СВЦЭМ!$D$10+'СЕТ СН'!$F$5-'СЕТ СН'!$F$17</f>
        <v>3920.4984232200004</v>
      </c>
      <c r="I34" s="37">
        <f>SUMIFS(СВЦЭМ!$C$34:$C$777,СВЦЭМ!$A$34:$A$777,$A34,СВЦЭМ!$B$34:$B$777,I$11)+'СЕТ СН'!$F$9+СВЦЭМ!$D$10+'СЕТ СН'!$F$5-'СЕТ СН'!$F$17</f>
        <v>3919.3677344200005</v>
      </c>
      <c r="J34" s="37">
        <f>SUMIFS(СВЦЭМ!$C$34:$C$777,СВЦЭМ!$A$34:$A$777,$A34,СВЦЭМ!$B$34:$B$777,J$11)+'СЕТ СН'!$F$9+СВЦЭМ!$D$10+'СЕТ СН'!$F$5-'СЕТ СН'!$F$17</f>
        <v>3881.2185829200007</v>
      </c>
      <c r="K34" s="37">
        <f>SUMIFS(СВЦЭМ!$C$34:$C$777,СВЦЭМ!$A$34:$A$777,$A34,СВЦЭМ!$B$34:$B$777,K$11)+'СЕТ СН'!$F$9+СВЦЭМ!$D$10+'СЕТ СН'!$F$5-'СЕТ СН'!$F$17</f>
        <v>3816.6387266199999</v>
      </c>
      <c r="L34" s="37">
        <f>SUMIFS(СВЦЭМ!$C$34:$C$777,СВЦЭМ!$A$34:$A$777,$A34,СВЦЭМ!$B$34:$B$777,L$11)+'СЕТ СН'!$F$9+СВЦЭМ!$D$10+'СЕТ СН'!$F$5-'СЕТ СН'!$F$17</f>
        <v>3724.9148402000001</v>
      </c>
      <c r="M34" s="37">
        <f>SUMIFS(СВЦЭМ!$C$34:$C$777,СВЦЭМ!$A$34:$A$777,$A34,СВЦЭМ!$B$34:$B$777,M$11)+'СЕТ СН'!$F$9+СВЦЭМ!$D$10+'СЕТ СН'!$F$5-'СЕТ СН'!$F$17</f>
        <v>3696.1900923800004</v>
      </c>
      <c r="N34" s="37">
        <f>SUMIFS(СВЦЭМ!$C$34:$C$777,СВЦЭМ!$A$34:$A$777,$A34,СВЦЭМ!$B$34:$B$777,N$11)+'СЕТ СН'!$F$9+СВЦЭМ!$D$10+'СЕТ СН'!$F$5-'СЕТ СН'!$F$17</f>
        <v>3705.5823084599997</v>
      </c>
      <c r="O34" s="37">
        <f>SUMIFS(СВЦЭМ!$C$34:$C$777,СВЦЭМ!$A$34:$A$777,$A34,СВЦЭМ!$B$34:$B$777,O$11)+'СЕТ СН'!$F$9+СВЦЭМ!$D$10+'СЕТ СН'!$F$5-'СЕТ СН'!$F$17</f>
        <v>3692.7359791400004</v>
      </c>
      <c r="P34" s="37">
        <f>SUMIFS(СВЦЭМ!$C$34:$C$777,СВЦЭМ!$A$34:$A$777,$A34,СВЦЭМ!$B$34:$B$777,P$11)+'СЕТ СН'!$F$9+СВЦЭМ!$D$10+'СЕТ СН'!$F$5-'СЕТ СН'!$F$17</f>
        <v>3700.9196002799999</v>
      </c>
      <c r="Q34" s="37">
        <f>SUMIFS(СВЦЭМ!$C$34:$C$777,СВЦЭМ!$A$34:$A$777,$A34,СВЦЭМ!$B$34:$B$777,Q$11)+'СЕТ СН'!$F$9+СВЦЭМ!$D$10+'СЕТ СН'!$F$5-'СЕТ СН'!$F$17</f>
        <v>3706.3706150300004</v>
      </c>
      <c r="R34" s="37">
        <f>SUMIFS(СВЦЭМ!$C$34:$C$777,СВЦЭМ!$A$34:$A$777,$A34,СВЦЭМ!$B$34:$B$777,R$11)+'СЕТ СН'!$F$9+СВЦЭМ!$D$10+'СЕТ СН'!$F$5-'СЕТ СН'!$F$17</f>
        <v>3721.3957507200003</v>
      </c>
      <c r="S34" s="37">
        <f>SUMIFS(СВЦЭМ!$C$34:$C$777,СВЦЭМ!$A$34:$A$777,$A34,СВЦЭМ!$B$34:$B$777,S$11)+'СЕТ СН'!$F$9+СВЦЭМ!$D$10+'СЕТ СН'!$F$5-'СЕТ СН'!$F$17</f>
        <v>3713.6350595700005</v>
      </c>
      <c r="T34" s="37">
        <f>SUMIFS(СВЦЭМ!$C$34:$C$777,СВЦЭМ!$A$34:$A$777,$A34,СВЦЭМ!$B$34:$B$777,T$11)+'СЕТ СН'!$F$9+СВЦЭМ!$D$10+'СЕТ СН'!$F$5-'СЕТ СН'!$F$17</f>
        <v>3696.4561321800002</v>
      </c>
      <c r="U34" s="37">
        <f>SUMIFS(СВЦЭМ!$C$34:$C$777,СВЦЭМ!$A$34:$A$777,$A34,СВЦЭМ!$B$34:$B$777,U$11)+'СЕТ СН'!$F$9+СВЦЭМ!$D$10+'СЕТ СН'!$F$5-'СЕТ СН'!$F$17</f>
        <v>3681.5581369700003</v>
      </c>
      <c r="V34" s="37">
        <f>SUMIFS(СВЦЭМ!$C$34:$C$777,СВЦЭМ!$A$34:$A$777,$A34,СВЦЭМ!$B$34:$B$777,V$11)+'СЕТ СН'!$F$9+СВЦЭМ!$D$10+'СЕТ СН'!$F$5-'СЕТ СН'!$F$17</f>
        <v>3689.6241498600002</v>
      </c>
      <c r="W34" s="37">
        <f>SUMIFS(СВЦЭМ!$C$34:$C$777,СВЦЭМ!$A$34:$A$777,$A34,СВЦЭМ!$B$34:$B$777,W$11)+'СЕТ СН'!$F$9+СВЦЭМ!$D$10+'СЕТ СН'!$F$5-'СЕТ СН'!$F$17</f>
        <v>3770.4417338500007</v>
      </c>
      <c r="X34" s="37">
        <f>SUMIFS(СВЦЭМ!$C$34:$C$777,СВЦЭМ!$A$34:$A$777,$A34,СВЦЭМ!$B$34:$B$777,X$11)+'СЕТ СН'!$F$9+СВЦЭМ!$D$10+'СЕТ СН'!$F$5-'СЕТ СН'!$F$17</f>
        <v>3830.8284964600007</v>
      </c>
      <c r="Y34" s="37">
        <f>SUMIFS(СВЦЭМ!$C$34:$C$777,СВЦЭМ!$A$34:$A$777,$A34,СВЦЭМ!$B$34:$B$777,Y$11)+'СЕТ СН'!$F$9+СВЦЭМ!$D$10+'СЕТ СН'!$F$5-'СЕТ СН'!$F$17</f>
        <v>3856.9981305700003</v>
      </c>
    </row>
    <row r="35" spans="1:25" ht="15.75" x14ac:dyDescent="0.2">
      <c r="A35" s="36">
        <f t="shared" si="0"/>
        <v>43002</v>
      </c>
      <c r="B35" s="37">
        <f>SUMIFS(СВЦЭМ!$C$34:$C$777,СВЦЭМ!$A$34:$A$777,$A35,СВЦЭМ!$B$34:$B$777,B$11)+'СЕТ СН'!$F$9+СВЦЭМ!$D$10+'СЕТ СН'!$F$5-'СЕТ СН'!$F$17</f>
        <v>3875.7633151999999</v>
      </c>
      <c r="C35" s="37">
        <f>SUMIFS(СВЦЭМ!$C$34:$C$777,СВЦЭМ!$A$34:$A$777,$A35,СВЦЭМ!$B$34:$B$777,C$11)+'СЕТ СН'!$F$9+СВЦЭМ!$D$10+'СЕТ СН'!$F$5-'СЕТ СН'!$F$17</f>
        <v>3897.1355052400004</v>
      </c>
      <c r="D35" s="37">
        <f>SUMIFS(СВЦЭМ!$C$34:$C$777,СВЦЭМ!$A$34:$A$777,$A35,СВЦЭМ!$B$34:$B$777,D$11)+'СЕТ СН'!$F$9+СВЦЭМ!$D$10+'СЕТ СН'!$F$5-'СЕТ СН'!$F$17</f>
        <v>3903.4627205899997</v>
      </c>
      <c r="E35" s="37">
        <f>SUMIFS(СВЦЭМ!$C$34:$C$777,СВЦЭМ!$A$34:$A$777,$A35,СВЦЭМ!$B$34:$B$777,E$11)+'СЕТ СН'!$F$9+СВЦЭМ!$D$10+'СЕТ СН'!$F$5-'СЕТ СН'!$F$17</f>
        <v>3914.6930219300002</v>
      </c>
      <c r="F35" s="37">
        <f>SUMIFS(СВЦЭМ!$C$34:$C$777,СВЦЭМ!$A$34:$A$777,$A35,СВЦЭМ!$B$34:$B$777,F$11)+'СЕТ СН'!$F$9+СВЦЭМ!$D$10+'СЕТ СН'!$F$5-'СЕТ СН'!$F$17</f>
        <v>3917.0235124299998</v>
      </c>
      <c r="G35" s="37">
        <f>SUMIFS(СВЦЭМ!$C$34:$C$777,СВЦЭМ!$A$34:$A$777,$A35,СВЦЭМ!$B$34:$B$777,G$11)+'СЕТ СН'!$F$9+СВЦЭМ!$D$10+'СЕТ СН'!$F$5-'СЕТ СН'!$F$17</f>
        <v>3908.5514279300005</v>
      </c>
      <c r="H35" s="37">
        <f>SUMIFS(СВЦЭМ!$C$34:$C$777,СВЦЭМ!$A$34:$A$777,$A35,СВЦЭМ!$B$34:$B$777,H$11)+'СЕТ СН'!$F$9+СВЦЭМ!$D$10+'СЕТ СН'!$F$5-'СЕТ СН'!$F$17</f>
        <v>3833.9946705700004</v>
      </c>
      <c r="I35" s="37">
        <f>SUMIFS(СВЦЭМ!$C$34:$C$777,СВЦЭМ!$A$34:$A$777,$A35,СВЦЭМ!$B$34:$B$777,I$11)+'СЕТ СН'!$F$9+СВЦЭМ!$D$10+'СЕТ СН'!$F$5-'СЕТ СН'!$F$17</f>
        <v>3837.4600320700001</v>
      </c>
      <c r="J35" s="37">
        <f>SUMIFS(СВЦЭМ!$C$34:$C$777,СВЦЭМ!$A$34:$A$777,$A35,СВЦЭМ!$B$34:$B$777,J$11)+'СЕТ СН'!$F$9+СВЦЭМ!$D$10+'СЕТ СН'!$F$5-'СЕТ СН'!$F$17</f>
        <v>3867.1153210800003</v>
      </c>
      <c r="K35" s="37">
        <f>SUMIFS(СВЦЭМ!$C$34:$C$777,СВЦЭМ!$A$34:$A$777,$A35,СВЦЭМ!$B$34:$B$777,K$11)+'СЕТ СН'!$F$9+СВЦЭМ!$D$10+'СЕТ СН'!$F$5-'СЕТ СН'!$F$17</f>
        <v>3810.6032187300007</v>
      </c>
      <c r="L35" s="37">
        <f>SUMIFS(СВЦЭМ!$C$34:$C$777,СВЦЭМ!$A$34:$A$777,$A35,СВЦЭМ!$B$34:$B$777,L$11)+'СЕТ СН'!$F$9+СВЦЭМ!$D$10+'СЕТ СН'!$F$5-'СЕТ СН'!$F$17</f>
        <v>3729.9259529500005</v>
      </c>
      <c r="M35" s="37">
        <f>SUMIFS(СВЦЭМ!$C$34:$C$777,СВЦЭМ!$A$34:$A$777,$A35,СВЦЭМ!$B$34:$B$777,M$11)+'СЕТ СН'!$F$9+СВЦЭМ!$D$10+'СЕТ СН'!$F$5-'СЕТ СН'!$F$17</f>
        <v>3714.9487796499998</v>
      </c>
      <c r="N35" s="37">
        <f>SUMIFS(СВЦЭМ!$C$34:$C$777,СВЦЭМ!$A$34:$A$777,$A35,СВЦЭМ!$B$34:$B$777,N$11)+'СЕТ СН'!$F$9+СВЦЭМ!$D$10+'СЕТ СН'!$F$5-'СЕТ СН'!$F$17</f>
        <v>3746.9674470099999</v>
      </c>
      <c r="O35" s="37">
        <f>SUMIFS(СВЦЭМ!$C$34:$C$777,СВЦЭМ!$A$34:$A$777,$A35,СВЦЭМ!$B$34:$B$777,O$11)+'СЕТ СН'!$F$9+СВЦЭМ!$D$10+'СЕТ СН'!$F$5-'СЕТ СН'!$F$17</f>
        <v>3753.0019651100001</v>
      </c>
      <c r="P35" s="37">
        <f>SUMIFS(СВЦЭМ!$C$34:$C$777,СВЦЭМ!$A$34:$A$777,$A35,СВЦЭМ!$B$34:$B$777,P$11)+'СЕТ СН'!$F$9+СВЦЭМ!$D$10+'СЕТ СН'!$F$5-'СЕТ СН'!$F$17</f>
        <v>3750.8971877200001</v>
      </c>
      <c r="Q35" s="37">
        <f>SUMIFS(СВЦЭМ!$C$34:$C$777,СВЦЭМ!$A$34:$A$777,$A35,СВЦЭМ!$B$34:$B$777,Q$11)+'СЕТ СН'!$F$9+СВЦЭМ!$D$10+'СЕТ СН'!$F$5-'СЕТ СН'!$F$17</f>
        <v>3737.5754970899998</v>
      </c>
      <c r="R35" s="37">
        <f>SUMIFS(СВЦЭМ!$C$34:$C$777,СВЦЭМ!$A$34:$A$777,$A35,СВЦЭМ!$B$34:$B$777,R$11)+'СЕТ СН'!$F$9+СВЦЭМ!$D$10+'СЕТ СН'!$F$5-'СЕТ СН'!$F$17</f>
        <v>3740.9176907700003</v>
      </c>
      <c r="S35" s="37">
        <f>SUMIFS(СВЦЭМ!$C$34:$C$777,СВЦЭМ!$A$34:$A$777,$A35,СВЦЭМ!$B$34:$B$777,S$11)+'СЕТ СН'!$F$9+СВЦЭМ!$D$10+'СЕТ СН'!$F$5-'СЕТ СН'!$F$17</f>
        <v>3730.6450954600004</v>
      </c>
      <c r="T35" s="37">
        <f>SUMIFS(СВЦЭМ!$C$34:$C$777,СВЦЭМ!$A$34:$A$777,$A35,СВЦЭМ!$B$34:$B$777,T$11)+'СЕТ СН'!$F$9+СВЦЭМ!$D$10+'СЕТ СН'!$F$5-'СЕТ СН'!$F$17</f>
        <v>3708.5444400200004</v>
      </c>
      <c r="U35" s="37">
        <f>SUMIFS(СВЦЭМ!$C$34:$C$777,СВЦЭМ!$A$34:$A$777,$A35,СВЦЭМ!$B$34:$B$777,U$11)+'СЕТ СН'!$F$9+СВЦЭМ!$D$10+'СЕТ СН'!$F$5-'СЕТ СН'!$F$17</f>
        <v>3698.0692129600002</v>
      </c>
      <c r="V35" s="37">
        <f>SUMIFS(СВЦЭМ!$C$34:$C$777,СВЦЭМ!$A$34:$A$777,$A35,СВЦЭМ!$B$34:$B$777,V$11)+'СЕТ СН'!$F$9+СВЦЭМ!$D$10+'СЕТ СН'!$F$5-'СЕТ СН'!$F$17</f>
        <v>3709.6702753</v>
      </c>
      <c r="W35" s="37">
        <f>SUMIFS(СВЦЭМ!$C$34:$C$777,СВЦЭМ!$A$34:$A$777,$A35,СВЦЭМ!$B$34:$B$777,W$11)+'СЕТ СН'!$F$9+СВЦЭМ!$D$10+'СЕТ СН'!$F$5-'СЕТ СН'!$F$17</f>
        <v>3786.9045038700006</v>
      </c>
      <c r="X35" s="37">
        <f>SUMIFS(СВЦЭМ!$C$34:$C$777,СВЦЭМ!$A$34:$A$777,$A35,СВЦЭМ!$B$34:$B$777,X$11)+'СЕТ СН'!$F$9+СВЦЭМ!$D$10+'СЕТ СН'!$F$5-'СЕТ СН'!$F$17</f>
        <v>3849.9295100199997</v>
      </c>
      <c r="Y35" s="37">
        <f>SUMIFS(СВЦЭМ!$C$34:$C$777,СВЦЭМ!$A$34:$A$777,$A35,СВЦЭМ!$B$34:$B$777,Y$11)+'СЕТ СН'!$F$9+СВЦЭМ!$D$10+'СЕТ СН'!$F$5-'СЕТ СН'!$F$17</f>
        <v>3893.6235476700003</v>
      </c>
    </row>
    <row r="36" spans="1:25" ht="15.75" x14ac:dyDescent="0.2">
      <c r="A36" s="36">
        <f t="shared" si="0"/>
        <v>43003</v>
      </c>
      <c r="B36" s="37">
        <f>SUMIFS(СВЦЭМ!$C$34:$C$777,СВЦЭМ!$A$34:$A$777,$A36,СВЦЭМ!$B$34:$B$777,B$11)+'СЕТ СН'!$F$9+СВЦЭМ!$D$10+'СЕТ СН'!$F$5-'СЕТ СН'!$F$17</f>
        <v>3985.94072074</v>
      </c>
      <c r="C36" s="37">
        <f>SUMIFS(СВЦЭМ!$C$34:$C$777,СВЦЭМ!$A$34:$A$777,$A36,СВЦЭМ!$B$34:$B$777,C$11)+'СЕТ СН'!$F$9+СВЦЭМ!$D$10+'СЕТ СН'!$F$5-'СЕТ СН'!$F$17</f>
        <v>3986.4341803000007</v>
      </c>
      <c r="D36" s="37">
        <f>SUMIFS(СВЦЭМ!$C$34:$C$777,СВЦЭМ!$A$34:$A$777,$A36,СВЦЭМ!$B$34:$B$777,D$11)+'СЕТ СН'!$F$9+СВЦЭМ!$D$10+'СЕТ СН'!$F$5-'СЕТ СН'!$F$17</f>
        <v>4008.7065970200001</v>
      </c>
      <c r="E36" s="37">
        <f>SUMIFS(СВЦЭМ!$C$34:$C$777,СВЦЭМ!$A$34:$A$777,$A36,СВЦЭМ!$B$34:$B$777,E$11)+'СЕТ СН'!$F$9+СВЦЭМ!$D$10+'СЕТ СН'!$F$5-'СЕТ СН'!$F$17</f>
        <v>4022.6769336500001</v>
      </c>
      <c r="F36" s="37">
        <f>SUMIFS(СВЦЭМ!$C$34:$C$777,СВЦЭМ!$A$34:$A$777,$A36,СВЦЭМ!$B$34:$B$777,F$11)+'СЕТ СН'!$F$9+СВЦЭМ!$D$10+'СЕТ СН'!$F$5-'СЕТ СН'!$F$17</f>
        <v>4022.2400242700005</v>
      </c>
      <c r="G36" s="37">
        <f>SUMIFS(СВЦЭМ!$C$34:$C$777,СВЦЭМ!$A$34:$A$777,$A36,СВЦЭМ!$B$34:$B$777,G$11)+'СЕТ СН'!$F$9+СВЦЭМ!$D$10+'СЕТ СН'!$F$5-'СЕТ СН'!$F$17</f>
        <v>3986.4543072900005</v>
      </c>
      <c r="H36" s="37">
        <f>SUMIFS(СВЦЭМ!$C$34:$C$777,СВЦЭМ!$A$34:$A$777,$A36,СВЦЭМ!$B$34:$B$777,H$11)+'СЕТ СН'!$F$9+СВЦЭМ!$D$10+'СЕТ СН'!$F$5-'СЕТ СН'!$F$17</f>
        <v>3945.3049509900002</v>
      </c>
      <c r="I36" s="37">
        <f>SUMIFS(СВЦЭМ!$C$34:$C$777,СВЦЭМ!$A$34:$A$777,$A36,СВЦЭМ!$B$34:$B$777,I$11)+'СЕТ СН'!$F$9+СВЦЭМ!$D$10+'СЕТ СН'!$F$5-'СЕТ СН'!$F$17</f>
        <v>3884.1485462500004</v>
      </c>
      <c r="J36" s="37">
        <f>SUMIFS(СВЦЭМ!$C$34:$C$777,СВЦЭМ!$A$34:$A$777,$A36,СВЦЭМ!$B$34:$B$777,J$11)+'СЕТ СН'!$F$9+СВЦЭМ!$D$10+'СЕТ СН'!$F$5-'СЕТ СН'!$F$17</f>
        <v>3853.9605724400008</v>
      </c>
      <c r="K36" s="37">
        <f>SUMIFS(СВЦЭМ!$C$34:$C$777,СВЦЭМ!$A$34:$A$777,$A36,СВЦЭМ!$B$34:$B$777,K$11)+'СЕТ СН'!$F$9+СВЦЭМ!$D$10+'СЕТ СН'!$F$5-'СЕТ СН'!$F$17</f>
        <v>3807.81526777</v>
      </c>
      <c r="L36" s="37">
        <f>SUMIFS(СВЦЭМ!$C$34:$C$777,СВЦЭМ!$A$34:$A$777,$A36,СВЦЭМ!$B$34:$B$777,L$11)+'СЕТ СН'!$F$9+СВЦЭМ!$D$10+'СЕТ СН'!$F$5-'СЕТ СН'!$F$17</f>
        <v>3727.55889819</v>
      </c>
      <c r="M36" s="37">
        <f>SUMIFS(СВЦЭМ!$C$34:$C$777,СВЦЭМ!$A$34:$A$777,$A36,СВЦЭМ!$B$34:$B$777,M$11)+'СЕТ СН'!$F$9+СВЦЭМ!$D$10+'СЕТ СН'!$F$5-'СЕТ СН'!$F$17</f>
        <v>3705.9266502400005</v>
      </c>
      <c r="N36" s="37">
        <f>SUMIFS(СВЦЭМ!$C$34:$C$777,СВЦЭМ!$A$34:$A$777,$A36,СВЦЭМ!$B$34:$B$777,N$11)+'СЕТ СН'!$F$9+СВЦЭМ!$D$10+'СЕТ СН'!$F$5-'СЕТ СН'!$F$17</f>
        <v>3711.7539024100006</v>
      </c>
      <c r="O36" s="37">
        <f>SUMIFS(СВЦЭМ!$C$34:$C$777,СВЦЭМ!$A$34:$A$777,$A36,СВЦЭМ!$B$34:$B$777,O$11)+'СЕТ СН'!$F$9+СВЦЭМ!$D$10+'СЕТ СН'!$F$5-'СЕТ СН'!$F$17</f>
        <v>3710.9257708499999</v>
      </c>
      <c r="P36" s="37">
        <f>SUMIFS(СВЦЭМ!$C$34:$C$777,СВЦЭМ!$A$34:$A$777,$A36,СВЦЭМ!$B$34:$B$777,P$11)+'СЕТ СН'!$F$9+СВЦЭМ!$D$10+'СЕТ СН'!$F$5-'СЕТ СН'!$F$17</f>
        <v>3716.0729943599999</v>
      </c>
      <c r="Q36" s="37">
        <f>SUMIFS(СВЦЭМ!$C$34:$C$777,СВЦЭМ!$A$34:$A$777,$A36,СВЦЭМ!$B$34:$B$777,Q$11)+'СЕТ СН'!$F$9+СВЦЭМ!$D$10+'СЕТ СН'!$F$5-'СЕТ СН'!$F$17</f>
        <v>3722.1196874899997</v>
      </c>
      <c r="R36" s="37">
        <f>SUMIFS(СВЦЭМ!$C$34:$C$777,СВЦЭМ!$A$34:$A$777,$A36,СВЦЭМ!$B$34:$B$777,R$11)+'СЕТ СН'!$F$9+СВЦЭМ!$D$10+'СЕТ СН'!$F$5-'СЕТ СН'!$F$17</f>
        <v>3728.5174405300004</v>
      </c>
      <c r="S36" s="37">
        <f>SUMIFS(СВЦЭМ!$C$34:$C$777,СВЦЭМ!$A$34:$A$777,$A36,СВЦЭМ!$B$34:$B$777,S$11)+'СЕТ СН'!$F$9+СВЦЭМ!$D$10+'СЕТ СН'!$F$5-'СЕТ СН'!$F$17</f>
        <v>3719.2696325100005</v>
      </c>
      <c r="T36" s="37">
        <f>SUMIFS(СВЦЭМ!$C$34:$C$777,СВЦЭМ!$A$34:$A$777,$A36,СВЦЭМ!$B$34:$B$777,T$11)+'СЕТ СН'!$F$9+СВЦЭМ!$D$10+'СЕТ СН'!$F$5-'СЕТ СН'!$F$17</f>
        <v>3709.9388644199998</v>
      </c>
      <c r="U36" s="37">
        <f>SUMIFS(СВЦЭМ!$C$34:$C$777,СВЦЭМ!$A$34:$A$777,$A36,СВЦЭМ!$B$34:$B$777,U$11)+'СЕТ СН'!$F$9+СВЦЭМ!$D$10+'СЕТ СН'!$F$5-'СЕТ СН'!$F$17</f>
        <v>3707.3584839000005</v>
      </c>
      <c r="V36" s="37">
        <f>SUMIFS(СВЦЭМ!$C$34:$C$777,СВЦЭМ!$A$34:$A$777,$A36,СВЦЭМ!$B$34:$B$777,V$11)+'СЕТ СН'!$F$9+СВЦЭМ!$D$10+'СЕТ СН'!$F$5-'СЕТ СН'!$F$17</f>
        <v>3705.9893400399997</v>
      </c>
      <c r="W36" s="37">
        <f>SUMIFS(СВЦЭМ!$C$34:$C$777,СВЦЭМ!$A$34:$A$777,$A36,СВЦЭМ!$B$34:$B$777,W$11)+'СЕТ СН'!$F$9+СВЦЭМ!$D$10+'СЕТ СН'!$F$5-'СЕТ СН'!$F$17</f>
        <v>3771.9672163499999</v>
      </c>
      <c r="X36" s="37">
        <f>SUMIFS(СВЦЭМ!$C$34:$C$777,СВЦЭМ!$A$34:$A$777,$A36,СВЦЭМ!$B$34:$B$777,X$11)+'СЕТ СН'!$F$9+СВЦЭМ!$D$10+'СЕТ СН'!$F$5-'СЕТ СН'!$F$17</f>
        <v>3836.5703701399998</v>
      </c>
      <c r="Y36" s="37">
        <f>SUMIFS(СВЦЭМ!$C$34:$C$777,СВЦЭМ!$A$34:$A$777,$A36,СВЦЭМ!$B$34:$B$777,Y$11)+'СЕТ СН'!$F$9+СВЦЭМ!$D$10+'СЕТ СН'!$F$5-'СЕТ СН'!$F$17</f>
        <v>3887.4512026700004</v>
      </c>
    </row>
    <row r="37" spans="1:25" ht="15.75" x14ac:dyDescent="0.2">
      <c r="A37" s="36">
        <f t="shared" si="0"/>
        <v>43004</v>
      </c>
      <c r="B37" s="37">
        <f>SUMIFS(СВЦЭМ!$C$34:$C$777,СВЦЭМ!$A$34:$A$777,$A37,СВЦЭМ!$B$34:$B$777,B$11)+'СЕТ СН'!$F$9+СВЦЭМ!$D$10+'СЕТ СН'!$F$5-'СЕТ СН'!$F$17</f>
        <v>3953.4492045799998</v>
      </c>
      <c r="C37" s="37">
        <f>SUMIFS(СВЦЭМ!$C$34:$C$777,СВЦЭМ!$A$34:$A$777,$A37,СВЦЭМ!$B$34:$B$777,C$11)+'СЕТ СН'!$F$9+СВЦЭМ!$D$10+'СЕТ СН'!$F$5-'СЕТ СН'!$F$17</f>
        <v>3976.7272229900009</v>
      </c>
      <c r="D37" s="37">
        <f>SUMIFS(СВЦЭМ!$C$34:$C$777,СВЦЭМ!$A$34:$A$777,$A37,СВЦЭМ!$B$34:$B$777,D$11)+'СЕТ СН'!$F$9+СВЦЭМ!$D$10+'СЕТ СН'!$F$5-'СЕТ СН'!$F$17</f>
        <v>3987.9635083700005</v>
      </c>
      <c r="E37" s="37">
        <f>SUMIFS(СВЦЭМ!$C$34:$C$777,СВЦЭМ!$A$34:$A$777,$A37,СВЦЭМ!$B$34:$B$777,E$11)+'СЕТ СН'!$F$9+СВЦЭМ!$D$10+'СЕТ СН'!$F$5-'СЕТ СН'!$F$17</f>
        <v>4001.5132415999997</v>
      </c>
      <c r="F37" s="37">
        <f>SUMIFS(СВЦЭМ!$C$34:$C$777,СВЦЭМ!$A$34:$A$777,$A37,СВЦЭМ!$B$34:$B$777,F$11)+'СЕТ СН'!$F$9+СВЦЭМ!$D$10+'СЕТ СН'!$F$5-'СЕТ СН'!$F$17</f>
        <v>4005.3469786000005</v>
      </c>
      <c r="G37" s="37">
        <f>SUMIFS(СВЦЭМ!$C$34:$C$777,СВЦЭМ!$A$34:$A$777,$A37,СВЦЭМ!$B$34:$B$777,G$11)+'СЕТ СН'!$F$9+СВЦЭМ!$D$10+'СЕТ СН'!$F$5-'СЕТ СН'!$F$17</f>
        <v>3987.6017382800001</v>
      </c>
      <c r="H37" s="37">
        <f>SUMIFS(СВЦЭМ!$C$34:$C$777,СВЦЭМ!$A$34:$A$777,$A37,СВЦЭМ!$B$34:$B$777,H$11)+'СЕТ СН'!$F$9+СВЦЭМ!$D$10+'СЕТ СН'!$F$5-'СЕТ СН'!$F$17</f>
        <v>3952.0507307600001</v>
      </c>
      <c r="I37" s="37">
        <f>SUMIFS(СВЦЭМ!$C$34:$C$777,СВЦЭМ!$A$34:$A$777,$A37,СВЦЭМ!$B$34:$B$777,I$11)+'СЕТ СН'!$F$9+СВЦЭМ!$D$10+'СЕТ СН'!$F$5-'СЕТ СН'!$F$17</f>
        <v>3888.5377541899998</v>
      </c>
      <c r="J37" s="37">
        <f>SUMIFS(СВЦЭМ!$C$34:$C$777,СВЦЭМ!$A$34:$A$777,$A37,СВЦЭМ!$B$34:$B$777,J$11)+'СЕТ СН'!$F$9+СВЦЭМ!$D$10+'СЕТ СН'!$F$5-'СЕТ СН'!$F$17</f>
        <v>3852.9879488200004</v>
      </c>
      <c r="K37" s="37">
        <f>SUMIFS(СВЦЭМ!$C$34:$C$777,СВЦЭМ!$A$34:$A$777,$A37,СВЦЭМ!$B$34:$B$777,K$11)+'СЕТ СН'!$F$9+СВЦЭМ!$D$10+'СЕТ СН'!$F$5-'СЕТ СН'!$F$17</f>
        <v>3808.74804408</v>
      </c>
      <c r="L37" s="37">
        <f>SUMIFS(СВЦЭМ!$C$34:$C$777,СВЦЭМ!$A$34:$A$777,$A37,СВЦЭМ!$B$34:$B$777,L$11)+'СЕТ СН'!$F$9+СВЦЭМ!$D$10+'СЕТ СН'!$F$5-'СЕТ СН'!$F$17</f>
        <v>3732.3646554699999</v>
      </c>
      <c r="M37" s="37">
        <f>SUMIFS(СВЦЭМ!$C$34:$C$777,СВЦЭМ!$A$34:$A$777,$A37,СВЦЭМ!$B$34:$B$777,M$11)+'СЕТ СН'!$F$9+СВЦЭМ!$D$10+'СЕТ СН'!$F$5-'СЕТ СН'!$F$17</f>
        <v>3707.1147389500002</v>
      </c>
      <c r="N37" s="37">
        <f>SUMIFS(СВЦЭМ!$C$34:$C$777,СВЦЭМ!$A$34:$A$777,$A37,СВЦЭМ!$B$34:$B$777,N$11)+'СЕТ СН'!$F$9+СВЦЭМ!$D$10+'СЕТ СН'!$F$5-'СЕТ СН'!$F$17</f>
        <v>3716.93623407</v>
      </c>
      <c r="O37" s="37">
        <f>SUMIFS(СВЦЭМ!$C$34:$C$777,СВЦЭМ!$A$34:$A$777,$A37,СВЦЭМ!$B$34:$B$777,O$11)+'СЕТ СН'!$F$9+СВЦЭМ!$D$10+'СЕТ СН'!$F$5-'СЕТ СН'!$F$17</f>
        <v>3716.6070285799997</v>
      </c>
      <c r="P37" s="37">
        <f>SUMIFS(СВЦЭМ!$C$34:$C$777,СВЦЭМ!$A$34:$A$777,$A37,СВЦЭМ!$B$34:$B$777,P$11)+'СЕТ СН'!$F$9+СВЦЭМ!$D$10+'СЕТ СН'!$F$5-'СЕТ СН'!$F$17</f>
        <v>3722.8232034000002</v>
      </c>
      <c r="Q37" s="37">
        <f>SUMIFS(СВЦЭМ!$C$34:$C$777,СВЦЭМ!$A$34:$A$777,$A37,СВЦЭМ!$B$34:$B$777,Q$11)+'СЕТ СН'!$F$9+СВЦЭМ!$D$10+'СЕТ СН'!$F$5-'СЕТ СН'!$F$17</f>
        <v>3726.0157695100006</v>
      </c>
      <c r="R37" s="37">
        <f>SUMIFS(СВЦЭМ!$C$34:$C$777,СВЦЭМ!$A$34:$A$777,$A37,СВЦЭМ!$B$34:$B$777,R$11)+'СЕТ СН'!$F$9+СВЦЭМ!$D$10+'СЕТ СН'!$F$5-'СЕТ СН'!$F$17</f>
        <v>3726.7430019900003</v>
      </c>
      <c r="S37" s="37">
        <f>SUMIFS(СВЦЭМ!$C$34:$C$777,СВЦЭМ!$A$34:$A$777,$A37,СВЦЭМ!$B$34:$B$777,S$11)+'СЕТ СН'!$F$9+СВЦЭМ!$D$10+'СЕТ СН'!$F$5-'СЕТ СН'!$F$17</f>
        <v>3720.3593119200004</v>
      </c>
      <c r="T37" s="37">
        <f>SUMIFS(СВЦЭМ!$C$34:$C$777,СВЦЭМ!$A$34:$A$777,$A37,СВЦЭМ!$B$34:$B$777,T$11)+'СЕТ СН'!$F$9+СВЦЭМ!$D$10+'СЕТ СН'!$F$5-'СЕТ СН'!$F$17</f>
        <v>3717.4452933100001</v>
      </c>
      <c r="U37" s="37">
        <f>SUMIFS(СВЦЭМ!$C$34:$C$777,СВЦЭМ!$A$34:$A$777,$A37,СВЦЭМ!$B$34:$B$777,U$11)+'СЕТ СН'!$F$9+СВЦЭМ!$D$10+'СЕТ СН'!$F$5-'СЕТ СН'!$F$17</f>
        <v>3699.49284498</v>
      </c>
      <c r="V37" s="37">
        <f>SUMIFS(СВЦЭМ!$C$34:$C$777,СВЦЭМ!$A$34:$A$777,$A37,СВЦЭМ!$B$34:$B$777,V$11)+'СЕТ СН'!$F$9+СВЦЭМ!$D$10+'СЕТ СН'!$F$5-'СЕТ СН'!$F$17</f>
        <v>3714.6691239000002</v>
      </c>
      <c r="W37" s="37">
        <f>SUMIFS(СВЦЭМ!$C$34:$C$777,СВЦЭМ!$A$34:$A$777,$A37,СВЦЭМ!$B$34:$B$777,W$11)+'СЕТ СН'!$F$9+СВЦЭМ!$D$10+'СЕТ СН'!$F$5-'СЕТ СН'!$F$17</f>
        <v>3794.8911116199997</v>
      </c>
      <c r="X37" s="37">
        <f>SUMIFS(СВЦЭМ!$C$34:$C$777,СВЦЭМ!$A$34:$A$777,$A37,СВЦЭМ!$B$34:$B$777,X$11)+'СЕТ СН'!$F$9+СВЦЭМ!$D$10+'СЕТ СН'!$F$5-'СЕТ СН'!$F$17</f>
        <v>3854.0359661600005</v>
      </c>
      <c r="Y37" s="37">
        <f>SUMIFS(СВЦЭМ!$C$34:$C$777,СВЦЭМ!$A$34:$A$777,$A37,СВЦЭМ!$B$34:$B$777,Y$11)+'СЕТ СН'!$F$9+СВЦЭМ!$D$10+'СЕТ СН'!$F$5-'СЕТ СН'!$F$17</f>
        <v>3910.0091505199998</v>
      </c>
    </row>
    <row r="38" spans="1:25" ht="15.75" x14ac:dyDescent="0.2">
      <c r="A38" s="36">
        <f t="shared" si="0"/>
        <v>43005</v>
      </c>
      <c r="B38" s="37">
        <f>SUMIFS(СВЦЭМ!$C$34:$C$777,СВЦЭМ!$A$34:$A$777,$A38,СВЦЭМ!$B$34:$B$777,B$11)+'СЕТ СН'!$F$9+СВЦЭМ!$D$10+'СЕТ СН'!$F$5-'СЕТ СН'!$F$17</f>
        <v>3949.62797434</v>
      </c>
      <c r="C38" s="37">
        <f>SUMIFS(СВЦЭМ!$C$34:$C$777,СВЦЭМ!$A$34:$A$777,$A38,СВЦЭМ!$B$34:$B$777,C$11)+'СЕТ СН'!$F$9+СВЦЭМ!$D$10+'СЕТ СН'!$F$5-'СЕТ СН'!$F$17</f>
        <v>3989.4526151099999</v>
      </c>
      <c r="D38" s="37">
        <f>SUMIFS(СВЦЭМ!$C$34:$C$777,СВЦЭМ!$A$34:$A$777,$A38,СВЦЭМ!$B$34:$B$777,D$11)+'СЕТ СН'!$F$9+СВЦЭМ!$D$10+'СЕТ СН'!$F$5-'СЕТ СН'!$F$17</f>
        <v>3983.5363148500001</v>
      </c>
      <c r="E38" s="37">
        <f>SUMIFS(СВЦЭМ!$C$34:$C$777,СВЦЭМ!$A$34:$A$777,$A38,СВЦЭМ!$B$34:$B$777,E$11)+'СЕТ СН'!$F$9+СВЦЭМ!$D$10+'СЕТ СН'!$F$5-'СЕТ СН'!$F$17</f>
        <v>3972.9816389500002</v>
      </c>
      <c r="F38" s="37">
        <f>SUMIFS(СВЦЭМ!$C$34:$C$777,СВЦЭМ!$A$34:$A$777,$A38,СВЦЭМ!$B$34:$B$777,F$11)+'СЕТ СН'!$F$9+СВЦЭМ!$D$10+'СЕТ СН'!$F$5-'СЕТ СН'!$F$17</f>
        <v>3970.9710423900005</v>
      </c>
      <c r="G38" s="37">
        <f>SUMIFS(СВЦЭМ!$C$34:$C$777,СВЦЭМ!$A$34:$A$777,$A38,СВЦЭМ!$B$34:$B$777,G$11)+'СЕТ СН'!$F$9+СВЦЭМ!$D$10+'СЕТ СН'!$F$5-'СЕТ СН'!$F$17</f>
        <v>3981.1263055600002</v>
      </c>
      <c r="H38" s="37">
        <f>SUMIFS(СВЦЭМ!$C$34:$C$777,СВЦЭМ!$A$34:$A$777,$A38,СВЦЭМ!$B$34:$B$777,H$11)+'СЕТ СН'!$F$9+СВЦЭМ!$D$10+'СЕТ СН'!$F$5-'СЕТ СН'!$F$17</f>
        <v>3955.4872798300003</v>
      </c>
      <c r="I38" s="37">
        <f>SUMIFS(СВЦЭМ!$C$34:$C$777,СВЦЭМ!$A$34:$A$777,$A38,СВЦЭМ!$B$34:$B$777,I$11)+'СЕТ СН'!$F$9+СВЦЭМ!$D$10+'СЕТ СН'!$F$5-'СЕТ СН'!$F$17</f>
        <v>3892.0675238700005</v>
      </c>
      <c r="J38" s="37">
        <f>SUMIFS(СВЦЭМ!$C$34:$C$777,СВЦЭМ!$A$34:$A$777,$A38,СВЦЭМ!$B$34:$B$777,J$11)+'СЕТ СН'!$F$9+СВЦЭМ!$D$10+'СЕТ СН'!$F$5-'СЕТ СН'!$F$17</f>
        <v>3860.0522200200003</v>
      </c>
      <c r="K38" s="37">
        <f>SUMIFS(СВЦЭМ!$C$34:$C$777,СВЦЭМ!$A$34:$A$777,$A38,СВЦЭМ!$B$34:$B$777,K$11)+'СЕТ СН'!$F$9+СВЦЭМ!$D$10+'СЕТ СН'!$F$5-'СЕТ СН'!$F$17</f>
        <v>3815.3110968000001</v>
      </c>
      <c r="L38" s="37">
        <f>SUMIFS(СВЦЭМ!$C$34:$C$777,СВЦЭМ!$A$34:$A$777,$A38,СВЦЭМ!$B$34:$B$777,L$11)+'СЕТ СН'!$F$9+СВЦЭМ!$D$10+'СЕТ СН'!$F$5-'СЕТ СН'!$F$17</f>
        <v>3736.6406162500007</v>
      </c>
      <c r="M38" s="37">
        <f>SUMIFS(СВЦЭМ!$C$34:$C$777,СВЦЭМ!$A$34:$A$777,$A38,СВЦЭМ!$B$34:$B$777,M$11)+'СЕТ СН'!$F$9+СВЦЭМ!$D$10+'СЕТ СН'!$F$5-'СЕТ СН'!$F$17</f>
        <v>3711.7686998600002</v>
      </c>
      <c r="N38" s="37">
        <f>SUMIFS(СВЦЭМ!$C$34:$C$777,СВЦЭМ!$A$34:$A$777,$A38,СВЦЭМ!$B$34:$B$777,N$11)+'СЕТ СН'!$F$9+СВЦЭМ!$D$10+'СЕТ СН'!$F$5-'СЕТ СН'!$F$17</f>
        <v>3723.5809739800006</v>
      </c>
      <c r="O38" s="37">
        <f>SUMIFS(СВЦЭМ!$C$34:$C$777,СВЦЭМ!$A$34:$A$777,$A38,СВЦЭМ!$B$34:$B$777,O$11)+'СЕТ СН'!$F$9+СВЦЭМ!$D$10+'СЕТ СН'!$F$5-'СЕТ СН'!$F$17</f>
        <v>3729.51276925</v>
      </c>
      <c r="P38" s="37">
        <f>SUMIFS(СВЦЭМ!$C$34:$C$777,СВЦЭМ!$A$34:$A$777,$A38,СВЦЭМ!$B$34:$B$777,P$11)+'СЕТ СН'!$F$9+СВЦЭМ!$D$10+'СЕТ СН'!$F$5-'СЕТ СН'!$F$17</f>
        <v>3733.3785814399998</v>
      </c>
      <c r="Q38" s="37">
        <f>SUMIFS(СВЦЭМ!$C$34:$C$777,СВЦЭМ!$A$34:$A$777,$A38,СВЦЭМ!$B$34:$B$777,Q$11)+'СЕТ СН'!$F$9+СВЦЭМ!$D$10+'СЕТ СН'!$F$5-'СЕТ СН'!$F$17</f>
        <v>3739.8229172600004</v>
      </c>
      <c r="R38" s="37">
        <f>SUMIFS(СВЦЭМ!$C$34:$C$777,СВЦЭМ!$A$34:$A$777,$A38,СВЦЭМ!$B$34:$B$777,R$11)+'СЕТ СН'!$F$9+СВЦЭМ!$D$10+'СЕТ СН'!$F$5-'СЕТ СН'!$F$17</f>
        <v>3740.3651146600005</v>
      </c>
      <c r="S38" s="37">
        <f>SUMIFS(СВЦЭМ!$C$34:$C$777,СВЦЭМ!$A$34:$A$777,$A38,СВЦЭМ!$B$34:$B$777,S$11)+'СЕТ СН'!$F$9+СВЦЭМ!$D$10+'СЕТ СН'!$F$5-'СЕТ СН'!$F$17</f>
        <v>3735.5332115900001</v>
      </c>
      <c r="T38" s="37">
        <f>SUMIFS(СВЦЭМ!$C$34:$C$777,СВЦЭМ!$A$34:$A$777,$A38,СВЦЭМ!$B$34:$B$777,T$11)+'СЕТ СН'!$F$9+СВЦЭМ!$D$10+'СЕТ СН'!$F$5-'СЕТ СН'!$F$17</f>
        <v>3728.73980639</v>
      </c>
      <c r="U38" s="37">
        <f>SUMIFS(СВЦЭМ!$C$34:$C$777,СВЦЭМ!$A$34:$A$777,$A38,СВЦЭМ!$B$34:$B$777,U$11)+'СЕТ СН'!$F$9+СВЦЭМ!$D$10+'СЕТ СН'!$F$5-'СЕТ СН'!$F$17</f>
        <v>3715.0266922700002</v>
      </c>
      <c r="V38" s="37">
        <f>SUMIFS(СВЦЭМ!$C$34:$C$777,СВЦЭМ!$A$34:$A$777,$A38,СВЦЭМ!$B$34:$B$777,V$11)+'СЕТ СН'!$F$9+СВЦЭМ!$D$10+'СЕТ СН'!$F$5-'СЕТ СН'!$F$17</f>
        <v>3727.5758254499997</v>
      </c>
      <c r="W38" s="37">
        <f>SUMIFS(СВЦЭМ!$C$34:$C$777,СВЦЭМ!$A$34:$A$777,$A38,СВЦЭМ!$B$34:$B$777,W$11)+'СЕТ СН'!$F$9+СВЦЭМ!$D$10+'СЕТ СН'!$F$5-'СЕТ СН'!$F$17</f>
        <v>3798.0291800100003</v>
      </c>
      <c r="X38" s="37">
        <f>SUMIFS(СВЦЭМ!$C$34:$C$777,СВЦЭМ!$A$34:$A$777,$A38,СВЦЭМ!$B$34:$B$777,X$11)+'СЕТ СН'!$F$9+СВЦЭМ!$D$10+'СЕТ СН'!$F$5-'СЕТ СН'!$F$17</f>
        <v>3854.4991154700001</v>
      </c>
      <c r="Y38" s="37">
        <f>SUMIFS(СВЦЭМ!$C$34:$C$777,СВЦЭМ!$A$34:$A$777,$A38,СВЦЭМ!$B$34:$B$777,Y$11)+'СЕТ СН'!$F$9+СВЦЭМ!$D$10+'СЕТ СН'!$F$5-'СЕТ СН'!$F$17</f>
        <v>3901.4509999399997</v>
      </c>
    </row>
    <row r="39" spans="1:25" ht="15.75" x14ac:dyDescent="0.2">
      <c r="A39" s="36">
        <f t="shared" si="0"/>
        <v>43006</v>
      </c>
      <c r="B39" s="37">
        <f>SUMIFS(СВЦЭМ!$C$34:$C$777,СВЦЭМ!$A$34:$A$777,$A39,СВЦЭМ!$B$34:$B$777,B$11)+'СЕТ СН'!$F$9+СВЦЭМ!$D$10+'СЕТ СН'!$F$5-'СЕТ СН'!$F$17</f>
        <v>3845.7439801199998</v>
      </c>
      <c r="C39" s="37">
        <f>SUMIFS(СВЦЭМ!$C$34:$C$777,СВЦЭМ!$A$34:$A$777,$A39,СВЦЭМ!$B$34:$B$777,C$11)+'СЕТ СН'!$F$9+СВЦЭМ!$D$10+'СЕТ СН'!$F$5-'СЕТ СН'!$F$17</f>
        <v>3908.7037339200006</v>
      </c>
      <c r="D39" s="37">
        <f>SUMIFS(СВЦЭМ!$C$34:$C$777,СВЦЭМ!$A$34:$A$777,$A39,СВЦЭМ!$B$34:$B$777,D$11)+'СЕТ СН'!$F$9+СВЦЭМ!$D$10+'СЕТ СН'!$F$5-'СЕТ СН'!$F$17</f>
        <v>3947.3663181500006</v>
      </c>
      <c r="E39" s="37">
        <f>SUMIFS(СВЦЭМ!$C$34:$C$777,СВЦЭМ!$A$34:$A$777,$A39,СВЦЭМ!$B$34:$B$777,E$11)+'СЕТ СН'!$F$9+СВЦЭМ!$D$10+'СЕТ СН'!$F$5-'СЕТ СН'!$F$17</f>
        <v>3972.2789207400001</v>
      </c>
      <c r="F39" s="37">
        <f>SUMIFS(СВЦЭМ!$C$34:$C$777,СВЦЭМ!$A$34:$A$777,$A39,СВЦЭМ!$B$34:$B$777,F$11)+'СЕТ СН'!$F$9+СВЦЭМ!$D$10+'СЕТ СН'!$F$5-'СЕТ СН'!$F$17</f>
        <v>3974.2924209100001</v>
      </c>
      <c r="G39" s="37">
        <f>SUMIFS(СВЦЭМ!$C$34:$C$777,СВЦЭМ!$A$34:$A$777,$A39,СВЦЭМ!$B$34:$B$777,G$11)+'СЕТ СН'!$F$9+СВЦЭМ!$D$10+'СЕТ СН'!$F$5-'СЕТ СН'!$F$17</f>
        <v>3975.75262389</v>
      </c>
      <c r="H39" s="37">
        <f>SUMIFS(СВЦЭМ!$C$34:$C$777,СВЦЭМ!$A$34:$A$777,$A39,СВЦЭМ!$B$34:$B$777,H$11)+'СЕТ СН'!$F$9+СВЦЭМ!$D$10+'СЕТ СН'!$F$5-'СЕТ СН'!$F$17</f>
        <v>3936.3142631600003</v>
      </c>
      <c r="I39" s="37">
        <f>SUMIFS(СВЦЭМ!$C$34:$C$777,СВЦЭМ!$A$34:$A$777,$A39,СВЦЭМ!$B$34:$B$777,I$11)+'СЕТ СН'!$F$9+СВЦЭМ!$D$10+'СЕТ СН'!$F$5-'СЕТ СН'!$F$17</f>
        <v>3869.5932896600007</v>
      </c>
      <c r="J39" s="37">
        <f>SUMIFS(СВЦЭМ!$C$34:$C$777,СВЦЭМ!$A$34:$A$777,$A39,СВЦЭМ!$B$34:$B$777,J$11)+'СЕТ СН'!$F$9+СВЦЭМ!$D$10+'СЕТ СН'!$F$5-'СЕТ СН'!$F$17</f>
        <v>3825.1929000800001</v>
      </c>
      <c r="K39" s="37">
        <f>SUMIFS(СВЦЭМ!$C$34:$C$777,СВЦЭМ!$A$34:$A$777,$A39,СВЦЭМ!$B$34:$B$777,K$11)+'СЕТ СН'!$F$9+СВЦЭМ!$D$10+'СЕТ СН'!$F$5-'СЕТ СН'!$F$17</f>
        <v>3789.13555524</v>
      </c>
      <c r="L39" s="37">
        <f>SUMIFS(СВЦЭМ!$C$34:$C$777,СВЦЭМ!$A$34:$A$777,$A39,СВЦЭМ!$B$34:$B$777,L$11)+'СЕТ СН'!$F$9+СВЦЭМ!$D$10+'СЕТ СН'!$F$5-'СЕТ СН'!$F$17</f>
        <v>3708.45804813</v>
      </c>
      <c r="M39" s="37">
        <f>SUMIFS(СВЦЭМ!$C$34:$C$777,СВЦЭМ!$A$34:$A$777,$A39,СВЦЭМ!$B$34:$B$777,M$11)+'СЕТ СН'!$F$9+СВЦЭМ!$D$10+'СЕТ СН'!$F$5-'СЕТ СН'!$F$17</f>
        <v>3679.6532932999999</v>
      </c>
      <c r="N39" s="37">
        <f>SUMIFS(СВЦЭМ!$C$34:$C$777,СВЦЭМ!$A$34:$A$777,$A39,СВЦЭМ!$B$34:$B$777,N$11)+'СЕТ СН'!$F$9+СВЦЭМ!$D$10+'СЕТ СН'!$F$5-'СЕТ СН'!$F$17</f>
        <v>3684.6128052700005</v>
      </c>
      <c r="O39" s="37">
        <f>SUMIFS(СВЦЭМ!$C$34:$C$777,СВЦЭМ!$A$34:$A$777,$A39,СВЦЭМ!$B$34:$B$777,O$11)+'СЕТ СН'!$F$9+СВЦЭМ!$D$10+'СЕТ СН'!$F$5-'СЕТ СН'!$F$17</f>
        <v>3684.589567</v>
      </c>
      <c r="P39" s="37">
        <f>SUMIFS(СВЦЭМ!$C$34:$C$777,СВЦЭМ!$A$34:$A$777,$A39,СВЦЭМ!$B$34:$B$777,P$11)+'СЕТ СН'!$F$9+СВЦЭМ!$D$10+'СЕТ СН'!$F$5-'СЕТ СН'!$F$17</f>
        <v>3686.6137951600003</v>
      </c>
      <c r="Q39" s="37">
        <f>SUMIFS(СВЦЭМ!$C$34:$C$777,СВЦЭМ!$A$34:$A$777,$A39,СВЦЭМ!$B$34:$B$777,Q$11)+'СЕТ СН'!$F$9+СВЦЭМ!$D$10+'СЕТ СН'!$F$5-'СЕТ СН'!$F$17</f>
        <v>3692.5081901100002</v>
      </c>
      <c r="R39" s="37">
        <f>SUMIFS(СВЦЭМ!$C$34:$C$777,СВЦЭМ!$A$34:$A$777,$A39,СВЦЭМ!$B$34:$B$777,R$11)+'СЕТ СН'!$F$9+СВЦЭМ!$D$10+'СЕТ СН'!$F$5-'СЕТ СН'!$F$17</f>
        <v>3698.3128734100001</v>
      </c>
      <c r="S39" s="37">
        <f>SUMIFS(СВЦЭМ!$C$34:$C$777,СВЦЭМ!$A$34:$A$777,$A39,СВЦЭМ!$B$34:$B$777,S$11)+'СЕТ СН'!$F$9+СВЦЭМ!$D$10+'СЕТ СН'!$F$5-'СЕТ СН'!$F$17</f>
        <v>3696.1540307300002</v>
      </c>
      <c r="T39" s="37">
        <f>SUMIFS(СВЦЭМ!$C$34:$C$777,СВЦЭМ!$A$34:$A$777,$A39,СВЦЭМ!$B$34:$B$777,T$11)+'СЕТ СН'!$F$9+СВЦЭМ!$D$10+'СЕТ СН'!$F$5-'СЕТ СН'!$F$17</f>
        <v>3688.4118772700003</v>
      </c>
      <c r="U39" s="37">
        <f>SUMIFS(СВЦЭМ!$C$34:$C$777,СВЦЭМ!$A$34:$A$777,$A39,СВЦЭМ!$B$34:$B$777,U$11)+'СЕТ СН'!$F$9+СВЦЭМ!$D$10+'СЕТ СН'!$F$5-'СЕТ СН'!$F$17</f>
        <v>3672.9929739400004</v>
      </c>
      <c r="V39" s="37">
        <f>SUMIFS(СВЦЭМ!$C$34:$C$777,СВЦЭМ!$A$34:$A$777,$A39,СВЦЭМ!$B$34:$B$777,V$11)+'СЕТ СН'!$F$9+СВЦЭМ!$D$10+'СЕТ СН'!$F$5-'СЕТ СН'!$F$17</f>
        <v>3685.7000442500002</v>
      </c>
      <c r="W39" s="37">
        <f>SUMIFS(СВЦЭМ!$C$34:$C$777,СВЦЭМ!$A$34:$A$777,$A39,СВЦЭМ!$B$34:$B$777,W$11)+'СЕТ СН'!$F$9+СВЦЭМ!$D$10+'СЕТ СН'!$F$5-'СЕТ СН'!$F$17</f>
        <v>3765.3528423500002</v>
      </c>
      <c r="X39" s="37">
        <f>SUMIFS(СВЦЭМ!$C$34:$C$777,СВЦЭМ!$A$34:$A$777,$A39,СВЦЭМ!$B$34:$B$777,X$11)+'СЕТ СН'!$F$9+СВЦЭМ!$D$10+'СЕТ СН'!$F$5-'СЕТ СН'!$F$17</f>
        <v>3829.5249093500006</v>
      </c>
      <c r="Y39" s="37">
        <f>SUMIFS(СВЦЭМ!$C$34:$C$777,СВЦЭМ!$A$34:$A$777,$A39,СВЦЭМ!$B$34:$B$777,Y$11)+'СЕТ СН'!$F$9+СВЦЭМ!$D$10+'СЕТ СН'!$F$5-'СЕТ СН'!$F$17</f>
        <v>3879.8711903700005</v>
      </c>
    </row>
    <row r="40" spans="1:25" ht="15.75" x14ac:dyDescent="0.2">
      <c r="A40" s="36">
        <f t="shared" si="0"/>
        <v>43007</v>
      </c>
      <c r="B40" s="37">
        <f>SUMIFS(СВЦЭМ!$C$34:$C$777,СВЦЭМ!$A$34:$A$777,$A40,СВЦЭМ!$B$34:$B$777,B$11)+'СЕТ СН'!$F$9+СВЦЭМ!$D$10+'СЕТ СН'!$F$5-'СЕТ СН'!$F$17</f>
        <v>3867.9169309600002</v>
      </c>
      <c r="C40" s="37">
        <f>SUMIFS(СВЦЭМ!$C$34:$C$777,СВЦЭМ!$A$34:$A$777,$A40,СВЦЭМ!$B$34:$B$777,C$11)+'СЕТ СН'!$F$9+СВЦЭМ!$D$10+'СЕТ СН'!$F$5-'СЕТ СН'!$F$17</f>
        <v>3971.2240817700003</v>
      </c>
      <c r="D40" s="37">
        <f>SUMIFS(СВЦЭМ!$C$34:$C$777,СВЦЭМ!$A$34:$A$777,$A40,СВЦЭМ!$B$34:$B$777,D$11)+'СЕТ СН'!$F$9+СВЦЭМ!$D$10+'СЕТ СН'!$F$5-'СЕТ СН'!$F$17</f>
        <v>3971.9414710399997</v>
      </c>
      <c r="E40" s="37">
        <f>SUMIFS(СВЦЭМ!$C$34:$C$777,СВЦЭМ!$A$34:$A$777,$A40,СВЦЭМ!$B$34:$B$777,E$11)+'СЕТ СН'!$F$9+СВЦЭМ!$D$10+'СЕТ СН'!$F$5-'СЕТ СН'!$F$17</f>
        <v>3972.9524120900005</v>
      </c>
      <c r="F40" s="37">
        <f>SUMIFS(СВЦЭМ!$C$34:$C$777,СВЦЭМ!$A$34:$A$777,$A40,СВЦЭМ!$B$34:$B$777,F$11)+'СЕТ СН'!$F$9+СВЦЭМ!$D$10+'СЕТ СН'!$F$5-'СЕТ СН'!$F$17</f>
        <v>3973.4994980800002</v>
      </c>
      <c r="G40" s="37">
        <f>SUMIFS(СВЦЭМ!$C$34:$C$777,СВЦЭМ!$A$34:$A$777,$A40,СВЦЭМ!$B$34:$B$777,G$11)+'СЕТ СН'!$F$9+СВЦЭМ!$D$10+'СЕТ СН'!$F$5-'СЕТ СН'!$F$17</f>
        <v>3965.5218909499999</v>
      </c>
      <c r="H40" s="37">
        <f>SUMIFS(СВЦЭМ!$C$34:$C$777,СВЦЭМ!$A$34:$A$777,$A40,СВЦЭМ!$B$34:$B$777,H$11)+'СЕТ СН'!$F$9+СВЦЭМ!$D$10+'СЕТ СН'!$F$5-'СЕТ СН'!$F$17</f>
        <v>3885.9932879099997</v>
      </c>
      <c r="I40" s="37">
        <f>SUMIFS(СВЦЭМ!$C$34:$C$777,СВЦЭМ!$A$34:$A$777,$A40,СВЦЭМ!$B$34:$B$777,I$11)+'СЕТ СН'!$F$9+СВЦЭМ!$D$10+'СЕТ СН'!$F$5-'СЕТ СН'!$F$17</f>
        <v>3842.1335956300009</v>
      </c>
      <c r="J40" s="37">
        <f>SUMIFS(СВЦЭМ!$C$34:$C$777,СВЦЭМ!$A$34:$A$777,$A40,СВЦЭМ!$B$34:$B$777,J$11)+'СЕТ СН'!$F$9+СВЦЭМ!$D$10+'СЕТ СН'!$F$5-'СЕТ СН'!$F$17</f>
        <v>3794.3770730699998</v>
      </c>
      <c r="K40" s="37">
        <f>SUMIFS(СВЦЭМ!$C$34:$C$777,СВЦЭМ!$A$34:$A$777,$A40,СВЦЭМ!$B$34:$B$777,K$11)+'СЕТ СН'!$F$9+СВЦЭМ!$D$10+'СЕТ СН'!$F$5-'СЕТ СН'!$F$17</f>
        <v>3788.8617998299997</v>
      </c>
      <c r="L40" s="37">
        <f>SUMIFS(СВЦЭМ!$C$34:$C$777,СВЦЭМ!$A$34:$A$777,$A40,СВЦЭМ!$B$34:$B$777,L$11)+'СЕТ СН'!$F$9+СВЦЭМ!$D$10+'СЕТ СН'!$F$5-'СЕТ СН'!$F$17</f>
        <v>3743.3700299700004</v>
      </c>
      <c r="M40" s="37">
        <f>SUMIFS(СВЦЭМ!$C$34:$C$777,СВЦЭМ!$A$34:$A$777,$A40,СВЦЭМ!$B$34:$B$777,M$11)+'СЕТ СН'!$F$9+СВЦЭМ!$D$10+'СЕТ СН'!$F$5-'СЕТ СН'!$F$17</f>
        <v>3725.1038737400004</v>
      </c>
      <c r="N40" s="37">
        <f>SUMIFS(СВЦЭМ!$C$34:$C$777,СВЦЭМ!$A$34:$A$777,$A40,СВЦЭМ!$B$34:$B$777,N$11)+'СЕТ СН'!$F$9+СВЦЭМ!$D$10+'СЕТ СН'!$F$5-'СЕТ СН'!$F$17</f>
        <v>3733.6567927900005</v>
      </c>
      <c r="O40" s="37">
        <f>SUMIFS(СВЦЭМ!$C$34:$C$777,СВЦЭМ!$A$34:$A$777,$A40,СВЦЭМ!$B$34:$B$777,O$11)+'СЕТ СН'!$F$9+СВЦЭМ!$D$10+'СЕТ СН'!$F$5-'СЕТ СН'!$F$17</f>
        <v>3743.3106325300005</v>
      </c>
      <c r="P40" s="37">
        <f>SUMIFS(СВЦЭМ!$C$34:$C$777,СВЦЭМ!$A$34:$A$777,$A40,СВЦЭМ!$B$34:$B$777,P$11)+'СЕТ СН'!$F$9+СВЦЭМ!$D$10+'СЕТ СН'!$F$5-'СЕТ СН'!$F$17</f>
        <v>3739.6837568600004</v>
      </c>
      <c r="Q40" s="37">
        <f>SUMIFS(СВЦЭМ!$C$34:$C$777,СВЦЭМ!$A$34:$A$777,$A40,СВЦЭМ!$B$34:$B$777,Q$11)+'СЕТ СН'!$F$9+СВЦЭМ!$D$10+'СЕТ СН'!$F$5-'СЕТ СН'!$F$17</f>
        <v>3732.8945505600004</v>
      </c>
      <c r="R40" s="37">
        <f>SUMIFS(СВЦЭМ!$C$34:$C$777,СВЦЭМ!$A$34:$A$777,$A40,СВЦЭМ!$B$34:$B$777,R$11)+'СЕТ СН'!$F$9+СВЦЭМ!$D$10+'СЕТ СН'!$F$5-'СЕТ СН'!$F$17</f>
        <v>3740.0267966800002</v>
      </c>
      <c r="S40" s="37">
        <f>SUMIFS(СВЦЭМ!$C$34:$C$777,СВЦЭМ!$A$34:$A$777,$A40,СВЦЭМ!$B$34:$B$777,S$11)+'СЕТ СН'!$F$9+СВЦЭМ!$D$10+'СЕТ СН'!$F$5-'СЕТ СН'!$F$17</f>
        <v>3732.7354016899999</v>
      </c>
      <c r="T40" s="37">
        <f>SUMIFS(СВЦЭМ!$C$34:$C$777,СВЦЭМ!$A$34:$A$777,$A40,СВЦЭМ!$B$34:$B$777,T$11)+'СЕТ СН'!$F$9+СВЦЭМ!$D$10+'СЕТ СН'!$F$5-'СЕТ СН'!$F$17</f>
        <v>3711.3469453400003</v>
      </c>
      <c r="U40" s="37">
        <f>SUMIFS(СВЦЭМ!$C$34:$C$777,СВЦЭМ!$A$34:$A$777,$A40,СВЦЭМ!$B$34:$B$777,U$11)+'СЕТ СН'!$F$9+СВЦЭМ!$D$10+'СЕТ СН'!$F$5-'СЕТ СН'!$F$17</f>
        <v>3674.3374414700002</v>
      </c>
      <c r="V40" s="37">
        <f>SUMIFS(СВЦЭМ!$C$34:$C$777,СВЦЭМ!$A$34:$A$777,$A40,СВЦЭМ!$B$34:$B$777,V$11)+'СЕТ СН'!$F$9+СВЦЭМ!$D$10+'СЕТ СН'!$F$5-'СЕТ СН'!$F$17</f>
        <v>3695.5427405099999</v>
      </c>
      <c r="W40" s="37">
        <f>SUMIFS(СВЦЭМ!$C$34:$C$777,СВЦЭМ!$A$34:$A$777,$A40,СВЦЭМ!$B$34:$B$777,W$11)+'СЕТ СН'!$F$9+СВЦЭМ!$D$10+'СЕТ СН'!$F$5-'СЕТ СН'!$F$17</f>
        <v>3745.1287433100006</v>
      </c>
      <c r="X40" s="37">
        <f>SUMIFS(СВЦЭМ!$C$34:$C$777,СВЦЭМ!$A$34:$A$777,$A40,СВЦЭМ!$B$34:$B$777,X$11)+'СЕТ СН'!$F$9+СВЦЭМ!$D$10+'СЕТ СН'!$F$5-'СЕТ СН'!$F$17</f>
        <v>3810.0648606300001</v>
      </c>
      <c r="Y40" s="37">
        <f>SUMIFS(СВЦЭМ!$C$34:$C$777,СВЦЭМ!$A$34:$A$777,$A40,СВЦЭМ!$B$34:$B$777,Y$11)+'СЕТ СН'!$F$9+СВЦЭМ!$D$10+'СЕТ СН'!$F$5-'СЕТ СН'!$F$17</f>
        <v>3839.8288350399998</v>
      </c>
    </row>
    <row r="41" spans="1:25" ht="15.75" x14ac:dyDescent="0.2">
      <c r="A41" s="36">
        <f t="shared" si="0"/>
        <v>43008</v>
      </c>
      <c r="B41" s="37">
        <f>SUMIFS(СВЦЭМ!$C$34:$C$777,СВЦЭМ!$A$34:$A$777,$A41,СВЦЭМ!$B$34:$B$777,B$11)+'СЕТ СН'!$F$9+СВЦЭМ!$D$10+'СЕТ СН'!$F$5-'СЕТ СН'!$F$17</f>
        <v>3868.7013552900007</v>
      </c>
      <c r="C41" s="37">
        <f>SUMIFS(СВЦЭМ!$C$34:$C$777,СВЦЭМ!$A$34:$A$777,$A41,СВЦЭМ!$B$34:$B$777,C$11)+'СЕТ СН'!$F$9+СВЦЭМ!$D$10+'СЕТ СН'!$F$5-'СЕТ СН'!$F$17</f>
        <v>3847.4733164300005</v>
      </c>
      <c r="D41" s="37">
        <f>SUMIFS(СВЦЭМ!$C$34:$C$777,СВЦЭМ!$A$34:$A$777,$A41,СВЦЭМ!$B$34:$B$777,D$11)+'СЕТ СН'!$F$9+СВЦЭМ!$D$10+'СЕТ СН'!$F$5-'СЕТ СН'!$F$17</f>
        <v>3941.0937753100006</v>
      </c>
      <c r="E41" s="37">
        <f>SUMIFS(СВЦЭМ!$C$34:$C$777,СВЦЭМ!$A$34:$A$777,$A41,СВЦЭМ!$B$34:$B$777,E$11)+'СЕТ СН'!$F$9+СВЦЭМ!$D$10+'СЕТ СН'!$F$5-'СЕТ СН'!$F$17</f>
        <v>3950.0960995800006</v>
      </c>
      <c r="F41" s="37">
        <f>SUMIFS(СВЦЭМ!$C$34:$C$777,СВЦЭМ!$A$34:$A$777,$A41,СВЦЭМ!$B$34:$B$777,F$11)+'СЕТ СН'!$F$9+СВЦЭМ!$D$10+'СЕТ СН'!$F$5-'СЕТ СН'!$F$17</f>
        <v>3949.0537999900007</v>
      </c>
      <c r="G41" s="37">
        <f>SUMIFS(СВЦЭМ!$C$34:$C$777,СВЦЭМ!$A$34:$A$777,$A41,СВЦЭМ!$B$34:$B$777,G$11)+'СЕТ СН'!$F$9+СВЦЭМ!$D$10+'СЕТ СН'!$F$5-'СЕТ СН'!$F$17</f>
        <v>3950.3826805600002</v>
      </c>
      <c r="H41" s="37">
        <f>SUMIFS(СВЦЭМ!$C$34:$C$777,СВЦЭМ!$A$34:$A$777,$A41,СВЦЭМ!$B$34:$B$777,H$11)+'СЕТ СН'!$F$9+СВЦЭМ!$D$10+'СЕТ СН'!$F$5-'СЕТ СН'!$F$17</f>
        <v>3937.2742725799999</v>
      </c>
      <c r="I41" s="37">
        <f>SUMIFS(СВЦЭМ!$C$34:$C$777,СВЦЭМ!$A$34:$A$777,$A41,СВЦЭМ!$B$34:$B$777,I$11)+'СЕТ СН'!$F$9+СВЦЭМ!$D$10+'СЕТ СН'!$F$5-'СЕТ СН'!$F$17</f>
        <v>3896.9658331099999</v>
      </c>
      <c r="J41" s="37">
        <f>SUMIFS(СВЦЭМ!$C$34:$C$777,СВЦЭМ!$A$34:$A$777,$A41,СВЦЭМ!$B$34:$B$777,J$11)+'СЕТ СН'!$F$9+СВЦЭМ!$D$10+'СЕТ СН'!$F$5-'СЕТ СН'!$F$17</f>
        <v>3851.6540591400008</v>
      </c>
      <c r="K41" s="37">
        <f>SUMIFS(СВЦЭМ!$C$34:$C$777,СВЦЭМ!$A$34:$A$777,$A41,СВЦЭМ!$B$34:$B$777,K$11)+'СЕТ СН'!$F$9+СВЦЭМ!$D$10+'СЕТ СН'!$F$5-'СЕТ СН'!$F$17</f>
        <v>3780.6330343099999</v>
      </c>
      <c r="L41" s="37">
        <f>SUMIFS(СВЦЭМ!$C$34:$C$777,СВЦЭМ!$A$34:$A$777,$A41,СВЦЭМ!$B$34:$B$777,L$11)+'СЕТ СН'!$F$9+СВЦЭМ!$D$10+'СЕТ СН'!$F$5-'СЕТ СН'!$F$17</f>
        <v>3717.0913752599999</v>
      </c>
      <c r="M41" s="37">
        <f>SUMIFS(СВЦЭМ!$C$34:$C$777,СВЦЭМ!$A$34:$A$777,$A41,СВЦЭМ!$B$34:$B$777,M$11)+'СЕТ СН'!$F$9+СВЦЭМ!$D$10+'СЕТ СН'!$F$5-'СЕТ СН'!$F$17</f>
        <v>3692.5150129800004</v>
      </c>
      <c r="N41" s="37">
        <f>SUMIFS(СВЦЭМ!$C$34:$C$777,СВЦЭМ!$A$34:$A$777,$A41,СВЦЭМ!$B$34:$B$777,N$11)+'СЕТ СН'!$F$9+СВЦЭМ!$D$10+'СЕТ СН'!$F$5-'СЕТ СН'!$F$17</f>
        <v>3707.89394816</v>
      </c>
      <c r="O41" s="37">
        <f>SUMIFS(СВЦЭМ!$C$34:$C$777,СВЦЭМ!$A$34:$A$777,$A41,СВЦЭМ!$B$34:$B$777,O$11)+'СЕТ СН'!$F$9+СВЦЭМ!$D$10+'СЕТ СН'!$F$5-'СЕТ СН'!$F$17</f>
        <v>3716.94678423</v>
      </c>
      <c r="P41" s="37">
        <f>SUMIFS(СВЦЭМ!$C$34:$C$777,СВЦЭМ!$A$34:$A$777,$A41,СВЦЭМ!$B$34:$B$777,P$11)+'СЕТ СН'!$F$9+СВЦЭМ!$D$10+'СЕТ СН'!$F$5-'СЕТ СН'!$F$17</f>
        <v>3721.8181244000007</v>
      </c>
      <c r="Q41" s="37">
        <f>SUMIFS(СВЦЭМ!$C$34:$C$777,СВЦЭМ!$A$34:$A$777,$A41,СВЦЭМ!$B$34:$B$777,Q$11)+'СЕТ СН'!$F$9+СВЦЭМ!$D$10+'СЕТ СН'!$F$5-'СЕТ СН'!$F$17</f>
        <v>3727.6064123599999</v>
      </c>
      <c r="R41" s="37">
        <f>SUMIFS(СВЦЭМ!$C$34:$C$777,СВЦЭМ!$A$34:$A$777,$A41,СВЦЭМ!$B$34:$B$777,R$11)+'СЕТ СН'!$F$9+СВЦЭМ!$D$10+'СЕТ СН'!$F$5-'СЕТ СН'!$F$17</f>
        <v>3721.8982090099998</v>
      </c>
      <c r="S41" s="37">
        <f>SUMIFS(СВЦЭМ!$C$34:$C$777,СВЦЭМ!$A$34:$A$777,$A41,СВЦЭМ!$B$34:$B$777,S$11)+'СЕТ СН'!$F$9+СВЦЭМ!$D$10+'СЕТ СН'!$F$5-'СЕТ СН'!$F$17</f>
        <v>3717.86623986</v>
      </c>
      <c r="T41" s="37">
        <f>SUMIFS(СВЦЭМ!$C$34:$C$777,СВЦЭМ!$A$34:$A$777,$A41,СВЦЭМ!$B$34:$B$777,T$11)+'СЕТ СН'!$F$9+СВЦЭМ!$D$10+'СЕТ СН'!$F$5-'СЕТ СН'!$F$17</f>
        <v>3703.4660716799999</v>
      </c>
      <c r="U41" s="37">
        <f>SUMIFS(СВЦЭМ!$C$34:$C$777,СВЦЭМ!$A$34:$A$777,$A41,СВЦЭМ!$B$34:$B$777,U$11)+'СЕТ СН'!$F$9+СВЦЭМ!$D$10+'СЕТ СН'!$F$5-'СЕТ СН'!$F$17</f>
        <v>3683.0908548200005</v>
      </c>
      <c r="V41" s="37">
        <f>SUMIFS(СВЦЭМ!$C$34:$C$777,СВЦЭМ!$A$34:$A$777,$A41,СВЦЭМ!$B$34:$B$777,V$11)+'СЕТ СН'!$F$9+СВЦЭМ!$D$10+'СЕТ СН'!$F$5-'СЕТ СН'!$F$17</f>
        <v>3684.4497532300002</v>
      </c>
      <c r="W41" s="37">
        <f>SUMIFS(СВЦЭМ!$C$34:$C$777,СВЦЭМ!$A$34:$A$777,$A41,СВЦЭМ!$B$34:$B$777,W$11)+'СЕТ СН'!$F$9+СВЦЭМ!$D$10+'СЕТ СН'!$F$5-'СЕТ СН'!$F$17</f>
        <v>3760.7762462400005</v>
      </c>
      <c r="X41" s="37">
        <f>SUMIFS(СВЦЭМ!$C$34:$C$777,СВЦЭМ!$A$34:$A$777,$A41,СВЦЭМ!$B$34:$B$777,X$11)+'СЕТ СН'!$F$9+СВЦЭМ!$D$10+'СЕТ СН'!$F$5-'СЕТ СН'!$F$17</f>
        <v>3834.9031545400003</v>
      </c>
      <c r="Y41" s="37">
        <f>SUMIFS(СВЦЭМ!$C$34:$C$777,СВЦЭМ!$A$34:$A$777,$A41,СВЦЭМ!$B$34:$B$777,Y$11)+'СЕТ СН'!$F$9+СВЦЭМ!$D$10+'СЕТ СН'!$F$5-'СЕТ СН'!$F$17</f>
        <v>3877.4795300000005</v>
      </c>
    </row>
    <row r="42" spans="1:25" ht="15.75" hidden="1" x14ac:dyDescent="0.2">
      <c r="A42" s="36">
        <f t="shared" si="0"/>
        <v>43009</v>
      </c>
      <c r="B42" s="37">
        <f>SUMIFS(СВЦЭМ!$C$34:$C$777,СВЦЭМ!$A$34:$A$777,$A42,СВЦЭМ!$B$34:$B$777,B$11)+'СЕТ СН'!$F$9+СВЦЭМ!$D$10+'СЕТ СН'!$F$5-'СЕТ СН'!$F$17</f>
        <v>3061.5274609000003</v>
      </c>
      <c r="C42" s="37">
        <f>SUMIFS(СВЦЭМ!$C$34:$C$777,СВЦЭМ!$A$34:$A$777,$A42,СВЦЭМ!$B$34:$B$777,C$11)+'СЕТ СН'!$F$9+СВЦЭМ!$D$10+'СЕТ СН'!$F$5-'СЕТ СН'!$F$17</f>
        <v>3061.5274609000003</v>
      </c>
      <c r="D42" s="37">
        <f>SUMIFS(СВЦЭМ!$C$34:$C$777,СВЦЭМ!$A$34:$A$777,$A42,СВЦЭМ!$B$34:$B$777,D$11)+'СЕТ СН'!$F$9+СВЦЭМ!$D$10+'СЕТ СН'!$F$5-'СЕТ СН'!$F$17</f>
        <v>3061.5274609000003</v>
      </c>
      <c r="E42" s="37">
        <f>SUMIFS(СВЦЭМ!$C$34:$C$777,СВЦЭМ!$A$34:$A$777,$A42,СВЦЭМ!$B$34:$B$777,E$11)+'СЕТ СН'!$F$9+СВЦЭМ!$D$10+'СЕТ СН'!$F$5-'СЕТ СН'!$F$17</f>
        <v>3061.5274609000003</v>
      </c>
      <c r="F42" s="37">
        <f>SUMIFS(СВЦЭМ!$C$34:$C$777,СВЦЭМ!$A$34:$A$777,$A42,СВЦЭМ!$B$34:$B$777,F$11)+'СЕТ СН'!$F$9+СВЦЭМ!$D$10+'СЕТ СН'!$F$5-'СЕТ СН'!$F$17</f>
        <v>3061.5274609000003</v>
      </c>
      <c r="G42" s="37">
        <f>SUMIFS(СВЦЭМ!$C$34:$C$777,СВЦЭМ!$A$34:$A$777,$A42,СВЦЭМ!$B$34:$B$777,G$11)+'СЕТ СН'!$F$9+СВЦЭМ!$D$10+'СЕТ СН'!$F$5-'СЕТ СН'!$F$17</f>
        <v>3061.5274609000003</v>
      </c>
      <c r="H42" s="37">
        <f>SUMIFS(СВЦЭМ!$C$34:$C$777,СВЦЭМ!$A$34:$A$777,$A42,СВЦЭМ!$B$34:$B$777,H$11)+'СЕТ СН'!$F$9+СВЦЭМ!$D$10+'СЕТ СН'!$F$5-'СЕТ СН'!$F$17</f>
        <v>3061.5274609000003</v>
      </c>
      <c r="I42" s="37">
        <f>SUMIFS(СВЦЭМ!$C$34:$C$777,СВЦЭМ!$A$34:$A$777,$A42,СВЦЭМ!$B$34:$B$777,I$11)+'СЕТ СН'!$F$9+СВЦЭМ!$D$10+'СЕТ СН'!$F$5-'СЕТ СН'!$F$17</f>
        <v>3061.5274609000003</v>
      </c>
      <c r="J42" s="37">
        <f>SUMIFS(СВЦЭМ!$C$34:$C$777,СВЦЭМ!$A$34:$A$777,$A42,СВЦЭМ!$B$34:$B$777,J$11)+'СЕТ СН'!$F$9+СВЦЭМ!$D$10+'СЕТ СН'!$F$5-'СЕТ СН'!$F$17</f>
        <v>3061.5274609000003</v>
      </c>
      <c r="K42" s="37">
        <f>SUMIFS(СВЦЭМ!$C$34:$C$777,СВЦЭМ!$A$34:$A$777,$A42,СВЦЭМ!$B$34:$B$777,K$11)+'СЕТ СН'!$F$9+СВЦЭМ!$D$10+'СЕТ СН'!$F$5-'СЕТ СН'!$F$17</f>
        <v>3061.5274609000003</v>
      </c>
      <c r="L42" s="37">
        <f>SUMIFS(СВЦЭМ!$C$34:$C$777,СВЦЭМ!$A$34:$A$777,$A42,СВЦЭМ!$B$34:$B$777,L$11)+'СЕТ СН'!$F$9+СВЦЭМ!$D$10+'СЕТ СН'!$F$5-'СЕТ СН'!$F$17</f>
        <v>3061.5274609000003</v>
      </c>
      <c r="M42" s="37">
        <f>SUMIFS(СВЦЭМ!$C$34:$C$777,СВЦЭМ!$A$34:$A$777,$A42,СВЦЭМ!$B$34:$B$777,M$11)+'СЕТ СН'!$F$9+СВЦЭМ!$D$10+'СЕТ СН'!$F$5-'СЕТ СН'!$F$17</f>
        <v>3061.5274609000003</v>
      </c>
      <c r="N42" s="37">
        <f>SUMIFS(СВЦЭМ!$C$34:$C$777,СВЦЭМ!$A$34:$A$777,$A42,СВЦЭМ!$B$34:$B$777,N$11)+'СЕТ СН'!$F$9+СВЦЭМ!$D$10+'СЕТ СН'!$F$5-'СЕТ СН'!$F$17</f>
        <v>3061.5274609000003</v>
      </c>
      <c r="O42" s="37">
        <f>SUMIFS(СВЦЭМ!$C$34:$C$777,СВЦЭМ!$A$34:$A$777,$A42,СВЦЭМ!$B$34:$B$777,O$11)+'СЕТ СН'!$F$9+СВЦЭМ!$D$10+'СЕТ СН'!$F$5-'СЕТ СН'!$F$17</f>
        <v>3061.5274609000003</v>
      </c>
      <c r="P42" s="37">
        <f>SUMIFS(СВЦЭМ!$C$34:$C$777,СВЦЭМ!$A$34:$A$777,$A42,СВЦЭМ!$B$34:$B$777,P$11)+'СЕТ СН'!$F$9+СВЦЭМ!$D$10+'СЕТ СН'!$F$5-'СЕТ СН'!$F$17</f>
        <v>3061.5274609000003</v>
      </c>
      <c r="Q42" s="37">
        <f>SUMIFS(СВЦЭМ!$C$34:$C$777,СВЦЭМ!$A$34:$A$777,$A42,СВЦЭМ!$B$34:$B$777,Q$11)+'СЕТ СН'!$F$9+СВЦЭМ!$D$10+'СЕТ СН'!$F$5-'СЕТ СН'!$F$17</f>
        <v>3061.5274609000003</v>
      </c>
      <c r="R42" s="37">
        <f>SUMIFS(СВЦЭМ!$C$34:$C$777,СВЦЭМ!$A$34:$A$777,$A42,СВЦЭМ!$B$34:$B$777,R$11)+'СЕТ СН'!$F$9+СВЦЭМ!$D$10+'СЕТ СН'!$F$5-'СЕТ СН'!$F$17</f>
        <v>3061.5274609000003</v>
      </c>
      <c r="S42" s="37">
        <f>SUMIFS(СВЦЭМ!$C$34:$C$777,СВЦЭМ!$A$34:$A$777,$A42,СВЦЭМ!$B$34:$B$777,S$11)+'СЕТ СН'!$F$9+СВЦЭМ!$D$10+'СЕТ СН'!$F$5-'СЕТ СН'!$F$17</f>
        <v>3061.5274609000003</v>
      </c>
      <c r="T42" s="37">
        <f>SUMIFS(СВЦЭМ!$C$34:$C$777,СВЦЭМ!$A$34:$A$777,$A42,СВЦЭМ!$B$34:$B$777,T$11)+'СЕТ СН'!$F$9+СВЦЭМ!$D$10+'СЕТ СН'!$F$5-'СЕТ СН'!$F$17</f>
        <v>3061.5274609000003</v>
      </c>
      <c r="U42" s="37">
        <f>SUMIFS(СВЦЭМ!$C$34:$C$777,СВЦЭМ!$A$34:$A$777,$A42,СВЦЭМ!$B$34:$B$777,U$11)+'СЕТ СН'!$F$9+СВЦЭМ!$D$10+'СЕТ СН'!$F$5-'СЕТ СН'!$F$17</f>
        <v>3061.5274609000003</v>
      </c>
      <c r="V42" s="37">
        <f>SUMIFS(СВЦЭМ!$C$34:$C$777,СВЦЭМ!$A$34:$A$777,$A42,СВЦЭМ!$B$34:$B$777,V$11)+'СЕТ СН'!$F$9+СВЦЭМ!$D$10+'СЕТ СН'!$F$5-'СЕТ СН'!$F$17</f>
        <v>3061.5274609000003</v>
      </c>
      <c r="W42" s="37">
        <f>SUMIFS(СВЦЭМ!$C$34:$C$777,СВЦЭМ!$A$34:$A$777,$A42,СВЦЭМ!$B$34:$B$777,W$11)+'СЕТ СН'!$F$9+СВЦЭМ!$D$10+'СЕТ СН'!$F$5-'СЕТ СН'!$F$17</f>
        <v>3061.5274609000003</v>
      </c>
      <c r="X42" s="37">
        <f>SUMIFS(СВЦЭМ!$C$34:$C$777,СВЦЭМ!$A$34:$A$777,$A42,СВЦЭМ!$B$34:$B$777,X$11)+'СЕТ СН'!$F$9+СВЦЭМ!$D$10+'СЕТ СН'!$F$5-'СЕТ СН'!$F$17</f>
        <v>3061.5274609000003</v>
      </c>
      <c r="Y42" s="37">
        <f>SUMIFS(СВЦЭМ!$C$34:$C$777,СВЦЭМ!$A$34:$A$777,$A42,СВЦЭМ!$B$34:$B$777,Y$11)+'СЕТ СН'!$F$9+СВЦЭМ!$D$10+'СЕТ СН'!$F$5-'СЕТ СН'!$F$17</f>
        <v>3061.5274609000003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01.09.2017</v>
      </c>
      <c r="B48" s="37">
        <f>SUMIFS(СВЦЭМ!$C$34:$C$777,СВЦЭМ!$A$34:$A$777,$A48,СВЦЭМ!$B$34:$B$777,B$47)+'СЕТ СН'!$G$9+СВЦЭМ!$D$10+'СЕТ СН'!$G$5-'СЕТ СН'!$G$17</f>
        <v>4269.7201008299999</v>
      </c>
      <c r="C48" s="37">
        <f>SUMIFS(СВЦЭМ!$C$34:$C$777,СВЦЭМ!$A$34:$A$777,$A48,СВЦЭМ!$B$34:$B$777,C$47)+'СЕТ СН'!$G$9+СВЦЭМ!$D$10+'СЕТ СН'!$G$5-'СЕТ СН'!$G$17</f>
        <v>4311.8596804999997</v>
      </c>
      <c r="D48" s="37">
        <f>SUMIFS(СВЦЭМ!$C$34:$C$777,СВЦЭМ!$A$34:$A$777,$A48,СВЦЭМ!$B$34:$B$777,D$47)+'СЕТ СН'!$G$9+СВЦЭМ!$D$10+'СЕТ СН'!$G$5-'СЕТ СН'!$G$17</f>
        <v>4337.2031075200002</v>
      </c>
      <c r="E48" s="37">
        <f>SUMIFS(СВЦЭМ!$C$34:$C$777,СВЦЭМ!$A$34:$A$777,$A48,СВЦЭМ!$B$34:$B$777,E$47)+'СЕТ СН'!$G$9+СВЦЭМ!$D$10+'СЕТ СН'!$G$5-'СЕТ СН'!$G$17</f>
        <v>4341.8601261700005</v>
      </c>
      <c r="F48" s="37">
        <f>SUMIFS(СВЦЭМ!$C$34:$C$777,СВЦЭМ!$A$34:$A$777,$A48,СВЦЭМ!$B$34:$B$777,F$47)+'СЕТ СН'!$G$9+СВЦЭМ!$D$10+'СЕТ СН'!$G$5-'СЕТ СН'!$G$17</f>
        <v>4338.46419857</v>
      </c>
      <c r="G48" s="37">
        <f>SUMIFS(СВЦЭМ!$C$34:$C$777,СВЦЭМ!$A$34:$A$777,$A48,СВЦЭМ!$B$34:$B$777,G$47)+'СЕТ СН'!$G$9+СВЦЭМ!$D$10+'СЕТ СН'!$G$5-'СЕТ СН'!$G$17</f>
        <v>4320.8533422199998</v>
      </c>
      <c r="H48" s="37">
        <f>SUMIFS(СВЦЭМ!$C$34:$C$777,СВЦЭМ!$A$34:$A$777,$A48,СВЦЭМ!$B$34:$B$777,H$47)+'СЕТ СН'!$G$9+СВЦЭМ!$D$10+'СЕТ СН'!$G$5-'СЕТ СН'!$G$17</f>
        <v>4307.4660478200003</v>
      </c>
      <c r="I48" s="37">
        <f>SUMIFS(СВЦЭМ!$C$34:$C$777,СВЦЭМ!$A$34:$A$777,$A48,СВЦЭМ!$B$34:$B$777,I$47)+'СЕТ СН'!$G$9+СВЦЭМ!$D$10+'СЕТ СН'!$G$5-'СЕТ СН'!$G$17</f>
        <v>4256.2940362600002</v>
      </c>
      <c r="J48" s="37">
        <f>SUMIFS(СВЦЭМ!$C$34:$C$777,СВЦЭМ!$A$34:$A$777,$A48,СВЦЭМ!$B$34:$B$777,J$47)+'СЕТ СН'!$G$9+СВЦЭМ!$D$10+'СЕТ СН'!$G$5-'СЕТ СН'!$G$17</f>
        <v>4202.2280596199998</v>
      </c>
      <c r="K48" s="37">
        <f>SUMIFS(СВЦЭМ!$C$34:$C$777,СВЦЭМ!$A$34:$A$777,$A48,СВЦЭМ!$B$34:$B$777,K$47)+'СЕТ СН'!$G$9+СВЦЭМ!$D$10+'СЕТ СН'!$G$5-'СЕТ СН'!$G$17</f>
        <v>4150.1072177799997</v>
      </c>
      <c r="L48" s="37">
        <f>SUMIFS(СВЦЭМ!$C$34:$C$777,СВЦЭМ!$A$34:$A$777,$A48,СВЦЭМ!$B$34:$B$777,L$47)+'СЕТ СН'!$G$9+СВЦЭМ!$D$10+'СЕТ СН'!$G$5-'СЕТ СН'!$G$17</f>
        <v>4084.4365474999995</v>
      </c>
      <c r="M48" s="37">
        <f>SUMIFS(СВЦЭМ!$C$34:$C$777,СВЦЭМ!$A$34:$A$777,$A48,СВЦЭМ!$B$34:$B$777,M$47)+'СЕТ СН'!$G$9+СВЦЭМ!$D$10+'СЕТ СН'!$G$5-'СЕТ СН'!$G$17</f>
        <v>4081.0625539499997</v>
      </c>
      <c r="N48" s="37">
        <f>SUMIFS(СВЦЭМ!$C$34:$C$777,СВЦЭМ!$A$34:$A$777,$A48,СВЦЭМ!$B$34:$B$777,N$47)+'СЕТ СН'!$G$9+СВЦЭМ!$D$10+'СЕТ СН'!$G$5-'СЕТ СН'!$G$17</f>
        <v>4081.4691946100002</v>
      </c>
      <c r="O48" s="37">
        <f>SUMIFS(СВЦЭМ!$C$34:$C$777,СВЦЭМ!$A$34:$A$777,$A48,СВЦЭМ!$B$34:$B$777,O$47)+'СЕТ СН'!$G$9+СВЦЭМ!$D$10+'СЕТ СН'!$G$5-'СЕТ СН'!$G$17</f>
        <v>4089.02343114</v>
      </c>
      <c r="P48" s="37">
        <f>SUMIFS(СВЦЭМ!$C$34:$C$777,СВЦЭМ!$A$34:$A$777,$A48,СВЦЭМ!$B$34:$B$777,P$47)+'СЕТ СН'!$G$9+СВЦЭМ!$D$10+'СЕТ СН'!$G$5-'СЕТ СН'!$G$17</f>
        <v>4096.2228554599997</v>
      </c>
      <c r="Q48" s="37">
        <f>SUMIFS(СВЦЭМ!$C$34:$C$777,СВЦЭМ!$A$34:$A$777,$A48,СВЦЭМ!$B$34:$B$777,Q$47)+'СЕТ СН'!$G$9+СВЦЭМ!$D$10+'СЕТ СН'!$G$5-'СЕТ СН'!$G$17</f>
        <v>4122.2113822700003</v>
      </c>
      <c r="R48" s="37">
        <f>SUMIFS(СВЦЭМ!$C$34:$C$777,СВЦЭМ!$A$34:$A$777,$A48,СВЦЭМ!$B$34:$B$777,R$47)+'СЕТ СН'!$G$9+СВЦЭМ!$D$10+'СЕТ СН'!$G$5-'СЕТ СН'!$G$17</f>
        <v>4135.3622264799997</v>
      </c>
      <c r="S48" s="37">
        <f>SUMIFS(СВЦЭМ!$C$34:$C$777,СВЦЭМ!$A$34:$A$777,$A48,СВЦЭМ!$B$34:$B$777,S$47)+'СЕТ СН'!$G$9+СВЦЭМ!$D$10+'СЕТ СН'!$G$5-'СЕТ СН'!$G$17</f>
        <v>4118.3518453799998</v>
      </c>
      <c r="T48" s="37">
        <f>SUMIFS(СВЦЭМ!$C$34:$C$777,СВЦЭМ!$A$34:$A$777,$A48,СВЦЭМ!$B$34:$B$777,T$47)+'СЕТ СН'!$G$9+СВЦЭМ!$D$10+'СЕТ СН'!$G$5-'СЕТ СН'!$G$17</f>
        <v>4097.0901702299998</v>
      </c>
      <c r="U48" s="37">
        <f>SUMIFS(СВЦЭМ!$C$34:$C$777,СВЦЭМ!$A$34:$A$777,$A48,СВЦЭМ!$B$34:$B$777,U$47)+'СЕТ СН'!$G$9+СВЦЭМ!$D$10+'СЕТ СН'!$G$5-'СЕТ СН'!$G$17</f>
        <v>4092.69873155</v>
      </c>
      <c r="V48" s="37">
        <f>SUMIFS(СВЦЭМ!$C$34:$C$777,СВЦЭМ!$A$34:$A$777,$A48,СВЦЭМ!$B$34:$B$777,V$47)+'СЕТ СН'!$G$9+СВЦЭМ!$D$10+'СЕТ СН'!$G$5-'СЕТ СН'!$G$17</f>
        <v>4108.4430955899998</v>
      </c>
      <c r="W48" s="37">
        <f>SUMIFS(СВЦЭМ!$C$34:$C$777,СВЦЭМ!$A$34:$A$777,$A48,СВЦЭМ!$B$34:$B$777,W$47)+'СЕТ СН'!$G$9+СВЦЭМ!$D$10+'СЕТ СН'!$G$5-'СЕТ СН'!$G$17</f>
        <v>4183.9027072299996</v>
      </c>
      <c r="X48" s="37">
        <f>SUMIFS(СВЦЭМ!$C$34:$C$777,СВЦЭМ!$A$34:$A$777,$A48,СВЦЭМ!$B$34:$B$777,X$47)+'СЕТ СН'!$G$9+СВЦЭМ!$D$10+'СЕТ СН'!$G$5-'СЕТ СН'!$G$17</f>
        <v>4252.8659311199999</v>
      </c>
      <c r="Y48" s="37">
        <f>SUMIFS(СВЦЭМ!$C$34:$C$777,СВЦЭМ!$A$34:$A$777,$A48,СВЦЭМ!$B$34:$B$777,Y$47)+'СЕТ СН'!$G$9+СВЦЭМ!$D$10+'СЕТ СН'!$G$5-'СЕТ СН'!$G$17</f>
        <v>4299.7542725499998</v>
      </c>
    </row>
    <row r="49" spans="1:25" ht="15.75" x14ac:dyDescent="0.2">
      <c r="A49" s="36">
        <f>A48+1</f>
        <v>42980</v>
      </c>
      <c r="B49" s="37">
        <f>SUMIFS(СВЦЭМ!$C$34:$C$777,СВЦЭМ!$A$34:$A$777,$A49,СВЦЭМ!$B$34:$B$777,B$47)+'СЕТ СН'!$G$9+СВЦЭМ!$D$10+'СЕТ СН'!$G$5-'СЕТ СН'!$G$17</f>
        <v>4298.9513316699995</v>
      </c>
      <c r="C49" s="37">
        <f>SUMIFS(СВЦЭМ!$C$34:$C$777,СВЦЭМ!$A$34:$A$777,$A49,СВЦЭМ!$B$34:$B$777,C$47)+'СЕТ СН'!$G$9+СВЦЭМ!$D$10+'СЕТ СН'!$G$5-'СЕТ СН'!$G$17</f>
        <v>4326.2948358699996</v>
      </c>
      <c r="D49" s="37">
        <f>SUMIFS(СВЦЭМ!$C$34:$C$777,СВЦЭМ!$A$34:$A$777,$A49,СВЦЭМ!$B$34:$B$777,D$47)+'СЕТ СН'!$G$9+СВЦЭМ!$D$10+'СЕТ СН'!$G$5-'СЕТ СН'!$G$17</f>
        <v>4360.9493623799999</v>
      </c>
      <c r="E49" s="37">
        <f>SUMIFS(СВЦЭМ!$C$34:$C$777,СВЦЭМ!$A$34:$A$777,$A49,СВЦЭМ!$B$34:$B$777,E$47)+'СЕТ СН'!$G$9+СВЦЭМ!$D$10+'СЕТ СН'!$G$5-'СЕТ СН'!$G$17</f>
        <v>4373.9304225400001</v>
      </c>
      <c r="F49" s="37">
        <f>SUMIFS(СВЦЭМ!$C$34:$C$777,СВЦЭМ!$A$34:$A$777,$A49,СВЦЭМ!$B$34:$B$777,F$47)+'СЕТ СН'!$G$9+СВЦЭМ!$D$10+'СЕТ СН'!$G$5-'СЕТ СН'!$G$17</f>
        <v>4384.9946847700003</v>
      </c>
      <c r="G49" s="37">
        <f>SUMIFS(СВЦЭМ!$C$34:$C$777,СВЦЭМ!$A$34:$A$777,$A49,СВЦЭМ!$B$34:$B$777,G$47)+'СЕТ СН'!$G$9+СВЦЭМ!$D$10+'СЕТ СН'!$G$5-'СЕТ СН'!$G$17</f>
        <v>4371.7514339099998</v>
      </c>
      <c r="H49" s="37">
        <f>SUMIFS(СВЦЭМ!$C$34:$C$777,СВЦЭМ!$A$34:$A$777,$A49,СВЦЭМ!$B$34:$B$777,H$47)+'СЕТ СН'!$G$9+СВЦЭМ!$D$10+'СЕТ СН'!$G$5-'СЕТ СН'!$G$17</f>
        <v>4350.4813343699998</v>
      </c>
      <c r="I49" s="37">
        <f>SUMIFS(СВЦЭМ!$C$34:$C$777,СВЦЭМ!$A$34:$A$777,$A49,СВЦЭМ!$B$34:$B$777,I$47)+'СЕТ СН'!$G$9+СВЦЭМ!$D$10+'СЕТ СН'!$G$5-'СЕТ СН'!$G$17</f>
        <v>4300.5119523900003</v>
      </c>
      <c r="J49" s="37">
        <f>SUMIFS(СВЦЭМ!$C$34:$C$777,СВЦЭМ!$A$34:$A$777,$A49,СВЦЭМ!$B$34:$B$777,J$47)+'СЕТ СН'!$G$9+СВЦЭМ!$D$10+'СЕТ СН'!$G$5-'СЕТ СН'!$G$17</f>
        <v>4218.4733523300001</v>
      </c>
      <c r="K49" s="37">
        <f>SUMIFS(СВЦЭМ!$C$34:$C$777,СВЦЭМ!$A$34:$A$777,$A49,СВЦЭМ!$B$34:$B$777,K$47)+'СЕТ СН'!$G$9+СВЦЭМ!$D$10+'СЕТ СН'!$G$5-'СЕТ СН'!$G$17</f>
        <v>4147.9411949300002</v>
      </c>
      <c r="L49" s="37">
        <f>SUMIFS(СВЦЭМ!$C$34:$C$777,СВЦЭМ!$A$34:$A$777,$A49,СВЦЭМ!$B$34:$B$777,L$47)+'СЕТ СН'!$G$9+СВЦЭМ!$D$10+'СЕТ СН'!$G$5-'СЕТ СН'!$G$17</f>
        <v>4053.6572278699996</v>
      </c>
      <c r="M49" s="37">
        <f>SUMIFS(СВЦЭМ!$C$34:$C$777,СВЦЭМ!$A$34:$A$777,$A49,СВЦЭМ!$B$34:$B$777,M$47)+'СЕТ СН'!$G$9+СВЦЭМ!$D$10+'СЕТ СН'!$G$5-'СЕТ СН'!$G$17</f>
        <v>4040.8152539599996</v>
      </c>
      <c r="N49" s="37">
        <f>SUMIFS(СВЦЭМ!$C$34:$C$777,СВЦЭМ!$A$34:$A$777,$A49,СВЦЭМ!$B$34:$B$777,N$47)+'СЕТ СН'!$G$9+СВЦЭМ!$D$10+'СЕТ СН'!$G$5-'СЕТ СН'!$G$17</f>
        <v>4035.4797236499999</v>
      </c>
      <c r="O49" s="37">
        <f>SUMIFS(СВЦЭМ!$C$34:$C$777,СВЦЭМ!$A$34:$A$777,$A49,СВЦЭМ!$B$34:$B$777,O$47)+'СЕТ СН'!$G$9+СВЦЭМ!$D$10+'СЕТ СН'!$G$5-'СЕТ СН'!$G$17</f>
        <v>4035.5503123199996</v>
      </c>
      <c r="P49" s="37">
        <f>SUMIFS(СВЦЭМ!$C$34:$C$777,СВЦЭМ!$A$34:$A$777,$A49,СВЦЭМ!$B$34:$B$777,P$47)+'СЕТ СН'!$G$9+СВЦЭМ!$D$10+'СЕТ СН'!$G$5-'СЕТ СН'!$G$17</f>
        <v>4033.03357151</v>
      </c>
      <c r="Q49" s="37">
        <f>SUMIFS(СВЦЭМ!$C$34:$C$777,СВЦЭМ!$A$34:$A$777,$A49,СВЦЭМ!$B$34:$B$777,Q$47)+'СЕТ СН'!$G$9+СВЦЭМ!$D$10+'СЕТ СН'!$G$5-'СЕТ СН'!$G$17</f>
        <v>4040.4361614400004</v>
      </c>
      <c r="R49" s="37">
        <f>SUMIFS(СВЦЭМ!$C$34:$C$777,СВЦЭМ!$A$34:$A$777,$A49,СВЦЭМ!$B$34:$B$777,R$47)+'СЕТ СН'!$G$9+СВЦЭМ!$D$10+'СЕТ СН'!$G$5-'СЕТ СН'!$G$17</f>
        <v>4048.3006461599998</v>
      </c>
      <c r="S49" s="37">
        <f>SUMIFS(СВЦЭМ!$C$34:$C$777,СВЦЭМ!$A$34:$A$777,$A49,СВЦЭМ!$B$34:$B$777,S$47)+'СЕТ СН'!$G$9+СВЦЭМ!$D$10+'СЕТ СН'!$G$5-'СЕТ СН'!$G$17</f>
        <v>4036.4040972499997</v>
      </c>
      <c r="T49" s="37">
        <f>SUMIFS(СВЦЭМ!$C$34:$C$777,СВЦЭМ!$A$34:$A$777,$A49,СВЦЭМ!$B$34:$B$777,T$47)+'СЕТ СН'!$G$9+СВЦЭМ!$D$10+'СЕТ СН'!$G$5-'СЕТ СН'!$G$17</f>
        <v>4036.3456147999996</v>
      </c>
      <c r="U49" s="37">
        <f>SUMIFS(СВЦЭМ!$C$34:$C$777,СВЦЭМ!$A$34:$A$777,$A49,СВЦЭМ!$B$34:$B$777,U$47)+'СЕТ СН'!$G$9+СВЦЭМ!$D$10+'СЕТ СН'!$G$5-'СЕТ СН'!$G$17</f>
        <v>4037.0695860200003</v>
      </c>
      <c r="V49" s="37">
        <f>SUMIFS(СВЦЭМ!$C$34:$C$777,СВЦЭМ!$A$34:$A$777,$A49,СВЦЭМ!$B$34:$B$777,V$47)+'СЕТ СН'!$G$9+СВЦЭМ!$D$10+'СЕТ СН'!$G$5-'СЕТ СН'!$G$17</f>
        <v>4047.5124590200003</v>
      </c>
      <c r="W49" s="37">
        <f>SUMIFS(СВЦЭМ!$C$34:$C$777,СВЦЭМ!$A$34:$A$777,$A49,СВЦЭМ!$B$34:$B$777,W$47)+'СЕТ СН'!$G$9+СВЦЭМ!$D$10+'СЕТ СН'!$G$5-'СЕТ СН'!$G$17</f>
        <v>4092.8806489199997</v>
      </c>
      <c r="X49" s="37">
        <f>SUMIFS(СВЦЭМ!$C$34:$C$777,СВЦЭМ!$A$34:$A$777,$A49,СВЦЭМ!$B$34:$B$777,X$47)+'СЕТ СН'!$G$9+СВЦЭМ!$D$10+'СЕТ СН'!$G$5-'СЕТ СН'!$G$17</f>
        <v>4165.9855372100001</v>
      </c>
      <c r="Y49" s="37">
        <f>SUMIFS(СВЦЭМ!$C$34:$C$777,СВЦЭМ!$A$34:$A$777,$A49,СВЦЭМ!$B$34:$B$777,Y$47)+'СЕТ СН'!$G$9+СВЦЭМ!$D$10+'СЕТ СН'!$G$5-'СЕТ СН'!$G$17</f>
        <v>4217.5814645999999</v>
      </c>
    </row>
    <row r="50" spans="1:25" ht="15.75" x14ac:dyDescent="0.2">
      <c r="A50" s="36">
        <f t="shared" ref="A50:A78" si="1">A49+1</f>
        <v>42981</v>
      </c>
      <c r="B50" s="37">
        <f>SUMIFS(СВЦЭМ!$C$34:$C$777,СВЦЭМ!$A$34:$A$777,$A50,СВЦЭМ!$B$34:$B$777,B$47)+'СЕТ СН'!$G$9+СВЦЭМ!$D$10+'СЕТ СН'!$G$5-'СЕТ СН'!$G$17</f>
        <v>4277.4584179399999</v>
      </c>
      <c r="C50" s="37">
        <f>SUMIFS(СВЦЭМ!$C$34:$C$777,СВЦЭМ!$A$34:$A$777,$A50,СВЦЭМ!$B$34:$B$777,C$47)+'СЕТ СН'!$G$9+СВЦЭМ!$D$10+'СЕТ СН'!$G$5-'СЕТ СН'!$G$17</f>
        <v>4368.0911924299999</v>
      </c>
      <c r="D50" s="37">
        <f>SUMIFS(СВЦЭМ!$C$34:$C$777,СВЦЭМ!$A$34:$A$777,$A50,СВЦЭМ!$B$34:$B$777,D$47)+'СЕТ СН'!$G$9+СВЦЭМ!$D$10+'СЕТ СН'!$G$5-'СЕТ СН'!$G$17</f>
        <v>4395.4377787399999</v>
      </c>
      <c r="E50" s="37">
        <f>SUMIFS(СВЦЭМ!$C$34:$C$777,СВЦЭМ!$A$34:$A$777,$A50,СВЦЭМ!$B$34:$B$777,E$47)+'СЕТ СН'!$G$9+СВЦЭМ!$D$10+'СЕТ СН'!$G$5-'СЕТ СН'!$G$17</f>
        <v>4414.7448447200004</v>
      </c>
      <c r="F50" s="37">
        <f>SUMIFS(СВЦЭМ!$C$34:$C$777,СВЦЭМ!$A$34:$A$777,$A50,СВЦЭМ!$B$34:$B$777,F$47)+'СЕТ СН'!$G$9+СВЦЭМ!$D$10+'СЕТ СН'!$G$5-'СЕТ СН'!$G$17</f>
        <v>4426.2349643400003</v>
      </c>
      <c r="G50" s="37">
        <f>SUMIFS(СВЦЭМ!$C$34:$C$777,СВЦЭМ!$A$34:$A$777,$A50,СВЦЭМ!$B$34:$B$777,G$47)+'СЕТ СН'!$G$9+СВЦЭМ!$D$10+'СЕТ СН'!$G$5-'СЕТ СН'!$G$17</f>
        <v>4423.7217599599999</v>
      </c>
      <c r="H50" s="37">
        <f>SUMIFS(СВЦЭМ!$C$34:$C$777,СВЦЭМ!$A$34:$A$777,$A50,СВЦЭМ!$B$34:$B$777,H$47)+'СЕТ СН'!$G$9+СВЦЭМ!$D$10+'СЕТ СН'!$G$5-'СЕТ СН'!$G$17</f>
        <v>4398.5691847300004</v>
      </c>
      <c r="I50" s="37">
        <f>SUMIFS(СВЦЭМ!$C$34:$C$777,СВЦЭМ!$A$34:$A$777,$A50,СВЦЭМ!$B$34:$B$777,I$47)+'СЕТ СН'!$G$9+СВЦЭМ!$D$10+'СЕТ СН'!$G$5-'СЕТ СН'!$G$17</f>
        <v>4357.9451423600003</v>
      </c>
      <c r="J50" s="37">
        <f>SUMIFS(СВЦЭМ!$C$34:$C$777,СВЦЭМ!$A$34:$A$777,$A50,СВЦЭМ!$B$34:$B$777,J$47)+'СЕТ СН'!$G$9+СВЦЭМ!$D$10+'СЕТ СН'!$G$5-'СЕТ СН'!$G$17</f>
        <v>4231.9461046199995</v>
      </c>
      <c r="K50" s="37">
        <f>SUMIFS(СВЦЭМ!$C$34:$C$777,СВЦЭМ!$A$34:$A$777,$A50,СВЦЭМ!$B$34:$B$777,K$47)+'СЕТ СН'!$G$9+СВЦЭМ!$D$10+'СЕТ СН'!$G$5-'СЕТ СН'!$G$17</f>
        <v>4215.7613258900001</v>
      </c>
      <c r="L50" s="37">
        <f>SUMIFS(СВЦЭМ!$C$34:$C$777,СВЦЭМ!$A$34:$A$777,$A50,СВЦЭМ!$B$34:$B$777,L$47)+'СЕТ СН'!$G$9+СВЦЭМ!$D$10+'СЕТ СН'!$G$5-'СЕТ СН'!$G$17</f>
        <v>4108.2014790699996</v>
      </c>
      <c r="M50" s="37">
        <f>SUMIFS(СВЦЭМ!$C$34:$C$777,СВЦЭМ!$A$34:$A$777,$A50,СВЦЭМ!$B$34:$B$777,M$47)+'СЕТ СН'!$G$9+СВЦЭМ!$D$10+'СЕТ СН'!$G$5-'СЕТ СН'!$G$17</f>
        <v>4077.0473537400003</v>
      </c>
      <c r="N50" s="37">
        <f>SUMIFS(СВЦЭМ!$C$34:$C$777,СВЦЭМ!$A$34:$A$777,$A50,СВЦЭМ!$B$34:$B$777,N$47)+'СЕТ СН'!$G$9+СВЦЭМ!$D$10+'СЕТ СН'!$G$5-'СЕТ СН'!$G$17</f>
        <v>4081.7632626100003</v>
      </c>
      <c r="O50" s="37">
        <f>SUMIFS(СВЦЭМ!$C$34:$C$777,СВЦЭМ!$A$34:$A$777,$A50,СВЦЭМ!$B$34:$B$777,O$47)+'СЕТ СН'!$G$9+СВЦЭМ!$D$10+'СЕТ СН'!$G$5-'СЕТ СН'!$G$17</f>
        <v>4080.7291714000003</v>
      </c>
      <c r="P50" s="37">
        <f>SUMIFS(СВЦЭМ!$C$34:$C$777,СВЦЭМ!$A$34:$A$777,$A50,СВЦЭМ!$B$34:$B$777,P$47)+'СЕТ СН'!$G$9+СВЦЭМ!$D$10+'СЕТ СН'!$G$5-'СЕТ СН'!$G$17</f>
        <v>4085.8391405800003</v>
      </c>
      <c r="Q50" s="37">
        <f>SUMIFS(СВЦЭМ!$C$34:$C$777,СВЦЭМ!$A$34:$A$777,$A50,СВЦЭМ!$B$34:$B$777,Q$47)+'СЕТ СН'!$G$9+СВЦЭМ!$D$10+'СЕТ СН'!$G$5-'СЕТ СН'!$G$17</f>
        <v>4091.4811135999998</v>
      </c>
      <c r="R50" s="37">
        <f>SUMIFS(СВЦЭМ!$C$34:$C$777,СВЦЭМ!$A$34:$A$777,$A50,СВЦЭМ!$B$34:$B$777,R$47)+'СЕТ СН'!$G$9+СВЦЭМ!$D$10+'СЕТ СН'!$G$5-'СЕТ СН'!$G$17</f>
        <v>4091.9919527299999</v>
      </c>
      <c r="S50" s="37">
        <f>SUMIFS(СВЦЭМ!$C$34:$C$777,СВЦЭМ!$A$34:$A$777,$A50,СВЦЭМ!$B$34:$B$777,S$47)+'СЕТ СН'!$G$9+СВЦЭМ!$D$10+'СЕТ СН'!$G$5-'СЕТ СН'!$G$17</f>
        <v>4089.0188306099999</v>
      </c>
      <c r="T50" s="37">
        <f>SUMIFS(СВЦЭМ!$C$34:$C$777,СВЦЭМ!$A$34:$A$777,$A50,СВЦЭМ!$B$34:$B$777,T$47)+'СЕТ СН'!$G$9+СВЦЭМ!$D$10+'СЕТ СН'!$G$5-'СЕТ СН'!$G$17</f>
        <v>4079.6122639300002</v>
      </c>
      <c r="U50" s="37">
        <f>SUMIFS(СВЦЭМ!$C$34:$C$777,СВЦЭМ!$A$34:$A$777,$A50,СВЦЭМ!$B$34:$B$777,U$47)+'СЕТ СН'!$G$9+СВЦЭМ!$D$10+'СЕТ СН'!$G$5-'СЕТ СН'!$G$17</f>
        <v>4075.9885914899996</v>
      </c>
      <c r="V50" s="37">
        <f>SUMIFS(СВЦЭМ!$C$34:$C$777,СВЦЭМ!$A$34:$A$777,$A50,СВЦЭМ!$B$34:$B$777,V$47)+'СЕТ СН'!$G$9+СВЦЭМ!$D$10+'СЕТ СН'!$G$5-'СЕТ СН'!$G$17</f>
        <v>4081.1951399899999</v>
      </c>
      <c r="W50" s="37">
        <f>SUMIFS(СВЦЭМ!$C$34:$C$777,СВЦЭМ!$A$34:$A$777,$A50,СВЦЭМ!$B$34:$B$777,W$47)+'СЕТ СН'!$G$9+СВЦЭМ!$D$10+'СЕТ СН'!$G$5-'СЕТ СН'!$G$17</f>
        <v>4151.4916099599996</v>
      </c>
      <c r="X50" s="37">
        <f>SUMIFS(СВЦЭМ!$C$34:$C$777,СВЦЭМ!$A$34:$A$777,$A50,СВЦЭМ!$B$34:$B$777,X$47)+'СЕТ СН'!$G$9+СВЦЭМ!$D$10+'СЕТ СН'!$G$5-'СЕТ СН'!$G$17</f>
        <v>4215.31716891</v>
      </c>
      <c r="Y50" s="37">
        <f>SUMIFS(СВЦЭМ!$C$34:$C$777,СВЦЭМ!$A$34:$A$777,$A50,СВЦЭМ!$B$34:$B$777,Y$47)+'СЕТ СН'!$G$9+СВЦЭМ!$D$10+'СЕТ СН'!$G$5-'СЕТ СН'!$G$17</f>
        <v>4245.9328070800002</v>
      </c>
    </row>
    <row r="51" spans="1:25" ht="15.75" x14ac:dyDescent="0.2">
      <c r="A51" s="36">
        <f t="shared" si="1"/>
        <v>42982</v>
      </c>
      <c r="B51" s="37">
        <f>SUMIFS(СВЦЭМ!$C$34:$C$777,СВЦЭМ!$A$34:$A$777,$A51,СВЦЭМ!$B$34:$B$777,B$47)+'СЕТ СН'!$G$9+СВЦЭМ!$D$10+'СЕТ СН'!$G$5-'СЕТ СН'!$G$17</f>
        <v>4340.97308178</v>
      </c>
      <c r="C51" s="37">
        <f>SUMIFS(СВЦЭМ!$C$34:$C$777,СВЦЭМ!$A$34:$A$777,$A51,СВЦЭМ!$B$34:$B$777,C$47)+'СЕТ СН'!$G$9+СВЦЭМ!$D$10+'СЕТ СН'!$G$5-'СЕТ СН'!$G$17</f>
        <v>4377.3641804199997</v>
      </c>
      <c r="D51" s="37">
        <f>SUMIFS(СВЦЭМ!$C$34:$C$777,СВЦЭМ!$A$34:$A$777,$A51,СВЦЭМ!$B$34:$B$777,D$47)+'СЕТ СН'!$G$9+СВЦЭМ!$D$10+'СЕТ СН'!$G$5-'СЕТ СН'!$G$17</f>
        <v>4409.6591287000001</v>
      </c>
      <c r="E51" s="37">
        <f>SUMIFS(СВЦЭМ!$C$34:$C$777,СВЦЭМ!$A$34:$A$777,$A51,СВЦЭМ!$B$34:$B$777,E$47)+'СЕТ СН'!$G$9+СВЦЭМ!$D$10+'СЕТ СН'!$G$5-'СЕТ СН'!$G$17</f>
        <v>4425.0765398900003</v>
      </c>
      <c r="F51" s="37">
        <f>SUMIFS(СВЦЭМ!$C$34:$C$777,СВЦЭМ!$A$34:$A$777,$A51,СВЦЭМ!$B$34:$B$777,F$47)+'СЕТ СН'!$G$9+СВЦЭМ!$D$10+'СЕТ СН'!$G$5-'СЕТ СН'!$G$17</f>
        <v>4434.5961276500002</v>
      </c>
      <c r="G51" s="37">
        <f>SUMIFS(СВЦЭМ!$C$34:$C$777,СВЦЭМ!$A$34:$A$777,$A51,СВЦЭМ!$B$34:$B$777,G$47)+'СЕТ СН'!$G$9+СВЦЭМ!$D$10+'СЕТ СН'!$G$5-'СЕТ СН'!$G$17</f>
        <v>4424.9448216800001</v>
      </c>
      <c r="H51" s="37">
        <f>SUMIFS(СВЦЭМ!$C$34:$C$777,СВЦЭМ!$A$34:$A$777,$A51,СВЦЭМ!$B$34:$B$777,H$47)+'СЕТ СН'!$G$9+СВЦЭМ!$D$10+'СЕТ СН'!$G$5-'СЕТ СН'!$G$17</f>
        <v>4380.77535558</v>
      </c>
      <c r="I51" s="37">
        <f>SUMIFS(СВЦЭМ!$C$34:$C$777,СВЦЭМ!$A$34:$A$777,$A51,СВЦЭМ!$B$34:$B$777,I$47)+'СЕТ СН'!$G$9+СВЦЭМ!$D$10+'СЕТ СН'!$G$5-'СЕТ СН'!$G$17</f>
        <v>4319.31442229</v>
      </c>
      <c r="J51" s="37">
        <f>SUMIFS(СВЦЭМ!$C$34:$C$777,СВЦЭМ!$A$34:$A$777,$A51,СВЦЭМ!$B$34:$B$777,J$47)+'СЕТ СН'!$G$9+СВЦЭМ!$D$10+'СЕТ СН'!$G$5-'СЕТ СН'!$G$17</f>
        <v>4270.1403114000004</v>
      </c>
      <c r="K51" s="37">
        <f>SUMIFS(СВЦЭМ!$C$34:$C$777,СВЦЭМ!$A$34:$A$777,$A51,СВЦЭМ!$B$34:$B$777,K$47)+'СЕТ СН'!$G$9+СВЦЭМ!$D$10+'СЕТ СН'!$G$5-'СЕТ СН'!$G$17</f>
        <v>4210.3357966200001</v>
      </c>
      <c r="L51" s="37">
        <f>SUMIFS(СВЦЭМ!$C$34:$C$777,СВЦЭМ!$A$34:$A$777,$A51,СВЦЭМ!$B$34:$B$777,L$47)+'СЕТ СН'!$G$9+СВЦЭМ!$D$10+'СЕТ СН'!$G$5-'СЕТ СН'!$G$17</f>
        <v>4118.96148214</v>
      </c>
      <c r="M51" s="37">
        <f>SUMIFS(СВЦЭМ!$C$34:$C$777,СВЦЭМ!$A$34:$A$777,$A51,СВЦЭМ!$B$34:$B$777,M$47)+'СЕТ СН'!$G$9+СВЦЭМ!$D$10+'СЕТ СН'!$G$5-'СЕТ СН'!$G$17</f>
        <v>4089.4359946699997</v>
      </c>
      <c r="N51" s="37">
        <f>SUMIFS(СВЦЭМ!$C$34:$C$777,СВЦЭМ!$A$34:$A$777,$A51,СВЦЭМ!$B$34:$B$777,N$47)+'СЕТ СН'!$G$9+СВЦЭМ!$D$10+'СЕТ СН'!$G$5-'СЕТ СН'!$G$17</f>
        <v>4097.68930129</v>
      </c>
      <c r="O51" s="37">
        <f>SUMIFS(СВЦЭМ!$C$34:$C$777,СВЦЭМ!$A$34:$A$777,$A51,СВЦЭМ!$B$34:$B$777,O$47)+'СЕТ СН'!$G$9+СВЦЭМ!$D$10+'СЕТ СН'!$G$5-'СЕТ СН'!$G$17</f>
        <v>4096.2824207200001</v>
      </c>
      <c r="P51" s="37">
        <f>SUMIFS(СВЦЭМ!$C$34:$C$777,СВЦЭМ!$A$34:$A$777,$A51,СВЦЭМ!$B$34:$B$777,P$47)+'СЕТ СН'!$G$9+СВЦЭМ!$D$10+'СЕТ СН'!$G$5-'СЕТ СН'!$G$17</f>
        <v>4100.7821091899996</v>
      </c>
      <c r="Q51" s="37">
        <f>SUMIFS(СВЦЭМ!$C$34:$C$777,СВЦЭМ!$A$34:$A$777,$A51,СВЦЭМ!$B$34:$B$777,Q$47)+'СЕТ СН'!$G$9+СВЦЭМ!$D$10+'СЕТ СН'!$G$5-'СЕТ СН'!$G$17</f>
        <v>4107.8736047800003</v>
      </c>
      <c r="R51" s="37">
        <f>SUMIFS(СВЦЭМ!$C$34:$C$777,СВЦЭМ!$A$34:$A$777,$A51,СВЦЭМ!$B$34:$B$777,R$47)+'СЕТ СН'!$G$9+СВЦЭМ!$D$10+'СЕТ СН'!$G$5-'СЕТ СН'!$G$17</f>
        <v>4110.7308471099996</v>
      </c>
      <c r="S51" s="37">
        <f>SUMIFS(СВЦЭМ!$C$34:$C$777,СВЦЭМ!$A$34:$A$777,$A51,СВЦЭМ!$B$34:$B$777,S$47)+'СЕТ СН'!$G$9+СВЦЭМ!$D$10+'СЕТ СН'!$G$5-'СЕТ СН'!$G$17</f>
        <v>4106.3426735200001</v>
      </c>
      <c r="T51" s="37">
        <f>SUMIFS(СВЦЭМ!$C$34:$C$777,СВЦЭМ!$A$34:$A$777,$A51,СВЦЭМ!$B$34:$B$777,T$47)+'СЕТ СН'!$G$9+СВЦЭМ!$D$10+'СЕТ СН'!$G$5-'СЕТ СН'!$G$17</f>
        <v>4094.1847621099996</v>
      </c>
      <c r="U51" s="37">
        <f>SUMIFS(СВЦЭМ!$C$34:$C$777,СВЦЭМ!$A$34:$A$777,$A51,СВЦЭМ!$B$34:$B$777,U$47)+'СЕТ СН'!$G$9+СВЦЭМ!$D$10+'СЕТ СН'!$G$5-'СЕТ СН'!$G$17</f>
        <v>4104.6975197800002</v>
      </c>
      <c r="V51" s="37">
        <f>SUMIFS(СВЦЭМ!$C$34:$C$777,СВЦЭМ!$A$34:$A$777,$A51,СВЦЭМ!$B$34:$B$777,V$47)+'СЕТ СН'!$G$9+СВЦЭМ!$D$10+'СЕТ СН'!$G$5-'СЕТ СН'!$G$17</f>
        <v>4115.6103259900001</v>
      </c>
      <c r="W51" s="37">
        <f>SUMIFS(СВЦЭМ!$C$34:$C$777,СВЦЭМ!$A$34:$A$777,$A51,СВЦЭМ!$B$34:$B$777,W$47)+'СЕТ СН'!$G$9+СВЦЭМ!$D$10+'СЕТ СН'!$G$5-'СЕТ СН'!$G$17</f>
        <v>4198.90446608</v>
      </c>
      <c r="X51" s="37">
        <f>SUMIFS(СВЦЭМ!$C$34:$C$777,СВЦЭМ!$A$34:$A$777,$A51,СВЦЭМ!$B$34:$B$777,X$47)+'СЕТ СН'!$G$9+СВЦЭМ!$D$10+'СЕТ СН'!$G$5-'СЕТ СН'!$G$17</f>
        <v>4267.5222367799997</v>
      </c>
      <c r="Y51" s="37">
        <f>SUMIFS(СВЦЭМ!$C$34:$C$777,СВЦЭМ!$A$34:$A$777,$A51,СВЦЭМ!$B$34:$B$777,Y$47)+'СЕТ СН'!$G$9+СВЦЭМ!$D$10+'СЕТ СН'!$G$5-'СЕТ СН'!$G$17</f>
        <v>4310.8457713999996</v>
      </c>
    </row>
    <row r="52" spans="1:25" ht="15.75" x14ac:dyDescent="0.2">
      <c r="A52" s="36">
        <f t="shared" si="1"/>
        <v>42983</v>
      </c>
      <c r="B52" s="37">
        <f>SUMIFS(СВЦЭМ!$C$34:$C$777,СВЦЭМ!$A$34:$A$777,$A52,СВЦЭМ!$B$34:$B$777,B$47)+'СЕТ СН'!$G$9+СВЦЭМ!$D$10+'СЕТ СН'!$G$5-'СЕТ СН'!$G$17</f>
        <v>4284.7420383899998</v>
      </c>
      <c r="C52" s="37">
        <f>SUMIFS(СВЦЭМ!$C$34:$C$777,СВЦЭМ!$A$34:$A$777,$A52,СВЦЭМ!$B$34:$B$777,C$47)+'СЕТ СН'!$G$9+СВЦЭМ!$D$10+'СЕТ СН'!$G$5-'СЕТ СН'!$G$17</f>
        <v>4312.8468582700007</v>
      </c>
      <c r="D52" s="37">
        <f>SUMIFS(СВЦЭМ!$C$34:$C$777,СВЦЭМ!$A$34:$A$777,$A52,СВЦЭМ!$B$34:$B$777,D$47)+'СЕТ СН'!$G$9+СВЦЭМ!$D$10+'СЕТ СН'!$G$5-'СЕТ СН'!$G$17</f>
        <v>4330.1401932200006</v>
      </c>
      <c r="E52" s="37">
        <f>SUMIFS(СВЦЭМ!$C$34:$C$777,СВЦЭМ!$A$34:$A$777,$A52,СВЦЭМ!$B$34:$B$777,E$47)+'СЕТ СН'!$G$9+СВЦЭМ!$D$10+'СЕТ СН'!$G$5-'СЕТ СН'!$G$17</f>
        <v>4367.3908624300002</v>
      </c>
      <c r="F52" s="37">
        <f>SUMIFS(СВЦЭМ!$C$34:$C$777,СВЦЭМ!$A$34:$A$777,$A52,СВЦЭМ!$B$34:$B$777,F$47)+'СЕТ СН'!$G$9+СВЦЭМ!$D$10+'СЕТ СН'!$G$5-'СЕТ СН'!$G$17</f>
        <v>4365.2511577400001</v>
      </c>
      <c r="G52" s="37">
        <f>SUMIFS(СВЦЭМ!$C$34:$C$777,СВЦЭМ!$A$34:$A$777,$A52,СВЦЭМ!$B$34:$B$777,G$47)+'СЕТ СН'!$G$9+СВЦЭМ!$D$10+'СЕТ СН'!$G$5-'СЕТ СН'!$G$17</f>
        <v>4328.8292771100005</v>
      </c>
      <c r="H52" s="37">
        <f>SUMIFS(СВЦЭМ!$C$34:$C$777,СВЦЭМ!$A$34:$A$777,$A52,СВЦЭМ!$B$34:$B$777,H$47)+'СЕТ СН'!$G$9+СВЦЭМ!$D$10+'СЕТ СН'!$G$5-'СЕТ СН'!$G$17</f>
        <v>4295.3575157400001</v>
      </c>
      <c r="I52" s="37">
        <f>SUMIFS(СВЦЭМ!$C$34:$C$777,СВЦЭМ!$A$34:$A$777,$A52,СВЦЭМ!$B$34:$B$777,I$47)+'СЕТ СН'!$G$9+СВЦЭМ!$D$10+'СЕТ СН'!$G$5-'СЕТ СН'!$G$17</f>
        <v>4230.8435458499998</v>
      </c>
      <c r="J52" s="37">
        <f>SUMIFS(СВЦЭМ!$C$34:$C$777,СВЦЭМ!$A$34:$A$777,$A52,СВЦЭМ!$B$34:$B$777,J$47)+'СЕТ СН'!$G$9+СВЦЭМ!$D$10+'СЕТ СН'!$G$5-'СЕТ СН'!$G$17</f>
        <v>4192.1159223100003</v>
      </c>
      <c r="K52" s="37">
        <f>SUMIFS(СВЦЭМ!$C$34:$C$777,СВЦЭМ!$A$34:$A$777,$A52,СВЦЭМ!$B$34:$B$777,K$47)+'СЕТ СН'!$G$9+СВЦЭМ!$D$10+'СЕТ СН'!$G$5-'СЕТ СН'!$G$17</f>
        <v>4147.4916159699997</v>
      </c>
      <c r="L52" s="37">
        <f>SUMIFS(СВЦЭМ!$C$34:$C$777,СВЦЭМ!$A$34:$A$777,$A52,СВЦЭМ!$B$34:$B$777,L$47)+'СЕТ СН'!$G$9+СВЦЭМ!$D$10+'СЕТ СН'!$G$5-'СЕТ СН'!$G$17</f>
        <v>4070.59351255</v>
      </c>
      <c r="M52" s="37">
        <f>SUMIFS(СВЦЭМ!$C$34:$C$777,СВЦЭМ!$A$34:$A$777,$A52,СВЦЭМ!$B$34:$B$777,M$47)+'СЕТ СН'!$G$9+СВЦЭМ!$D$10+'СЕТ СН'!$G$5-'СЕТ СН'!$G$17</f>
        <v>4040.7106022199996</v>
      </c>
      <c r="N52" s="37">
        <f>SUMIFS(СВЦЭМ!$C$34:$C$777,СВЦЭМ!$A$34:$A$777,$A52,СВЦЭМ!$B$34:$B$777,N$47)+'СЕТ СН'!$G$9+СВЦЭМ!$D$10+'СЕТ СН'!$G$5-'СЕТ СН'!$G$17</f>
        <v>4053.2953957099999</v>
      </c>
      <c r="O52" s="37">
        <f>SUMIFS(СВЦЭМ!$C$34:$C$777,СВЦЭМ!$A$34:$A$777,$A52,СВЦЭМ!$B$34:$B$777,O$47)+'СЕТ СН'!$G$9+СВЦЭМ!$D$10+'СЕТ СН'!$G$5-'СЕТ СН'!$G$17</f>
        <v>4059.3412643199999</v>
      </c>
      <c r="P52" s="37">
        <f>SUMIFS(СВЦЭМ!$C$34:$C$777,СВЦЭМ!$A$34:$A$777,$A52,СВЦЭМ!$B$34:$B$777,P$47)+'СЕТ СН'!$G$9+СВЦЭМ!$D$10+'СЕТ СН'!$G$5-'СЕТ СН'!$G$17</f>
        <v>4066.94786475</v>
      </c>
      <c r="Q52" s="37">
        <f>SUMIFS(СВЦЭМ!$C$34:$C$777,СВЦЭМ!$A$34:$A$777,$A52,СВЦЭМ!$B$34:$B$777,Q$47)+'СЕТ СН'!$G$9+СВЦЭМ!$D$10+'СЕТ СН'!$G$5-'СЕТ СН'!$G$17</f>
        <v>4058.16956415</v>
      </c>
      <c r="R52" s="37">
        <f>SUMIFS(СВЦЭМ!$C$34:$C$777,СВЦЭМ!$A$34:$A$777,$A52,СВЦЭМ!$B$34:$B$777,R$47)+'СЕТ СН'!$G$9+СВЦЭМ!$D$10+'СЕТ СН'!$G$5-'СЕТ СН'!$G$17</f>
        <v>4059.0844837799996</v>
      </c>
      <c r="S52" s="37">
        <f>SUMIFS(СВЦЭМ!$C$34:$C$777,СВЦЭМ!$A$34:$A$777,$A52,СВЦЭМ!$B$34:$B$777,S$47)+'СЕТ СН'!$G$9+СВЦЭМ!$D$10+'СЕТ СН'!$G$5-'СЕТ СН'!$G$17</f>
        <v>4059.2401851300001</v>
      </c>
      <c r="T52" s="37">
        <f>SUMIFS(СВЦЭМ!$C$34:$C$777,СВЦЭМ!$A$34:$A$777,$A52,СВЦЭМ!$B$34:$B$777,T$47)+'СЕТ СН'!$G$9+СВЦЭМ!$D$10+'СЕТ СН'!$G$5-'СЕТ СН'!$G$17</f>
        <v>4056.3494353599999</v>
      </c>
      <c r="U52" s="37">
        <f>SUMIFS(СВЦЭМ!$C$34:$C$777,СВЦЭМ!$A$34:$A$777,$A52,СВЦЭМ!$B$34:$B$777,U$47)+'СЕТ СН'!$G$9+СВЦЭМ!$D$10+'СЕТ СН'!$G$5-'СЕТ СН'!$G$17</f>
        <v>4047.0653997899999</v>
      </c>
      <c r="V52" s="37">
        <f>SUMIFS(СВЦЭМ!$C$34:$C$777,СВЦЭМ!$A$34:$A$777,$A52,СВЦЭМ!$B$34:$B$777,V$47)+'СЕТ СН'!$G$9+СВЦЭМ!$D$10+'СЕТ СН'!$G$5-'СЕТ СН'!$G$17</f>
        <v>4055.5464022699998</v>
      </c>
      <c r="W52" s="37">
        <f>SUMIFS(СВЦЭМ!$C$34:$C$777,СВЦЭМ!$A$34:$A$777,$A52,СВЦЭМ!$B$34:$B$777,W$47)+'СЕТ СН'!$G$9+СВЦЭМ!$D$10+'СЕТ СН'!$G$5-'СЕТ СН'!$G$17</f>
        <v>4115.5540471000004</v>
      </c>
      <c r="X52" s="37">
        <f>SUMIFS(СВЦЭМ!$C$34:$C$777,СВЦЭМ!$A$34:$A$777,$A52,СВЦЭМ!$B$34:$B$777,X$47)+'СЕТ СН'!$G$9+СВЦЭМ!$D$10+'СЕТ СН'!$G$5-'СЕТ СН'!$G$17</f>
        <v>4172.0938492599998</v>
      </c>
      <c r="Y52" s="37">
        <f>SUMIFS(СВЦЭМ!$C$34:$C$777,СВЦЭМ!$A$34:$A$777,$A52,СВЦЭМ!$B$34:$B$777,Y$47)+'СЕТ СН'!$G$9+СВЦЭМ!$D$10+'СЕТ СН'!$G$5-'СЕТ СН'!$G$17</f>
        <v>4224.0808975399996</v>
      </c>
    </row>
    <row r="53" spans="1:25" ht="15.75" x14ac:dyDescent="0.2">
      <c r="A53" s="36">
        <f t="shared" si="1"/>
        <v>42984</v>
      </c>
      <c r="B53" s="37">
        <f>SUMIFS(СВЦЭМ!$C$34:$C$777,СВЦЭМ!$A$34:$A$777,$A53,СВЦЭМ!$B$34:$B$777,B$47)+'СЕТ СН'!$G$9+СВЦЭМ!$D$10+'СЕТ СН'!$G$5-'СЕТ СН'!$G$17</f>
        <v>4366.2320876200001</v>
      </c>
      <c r="C53" s="37">
        <f>SUMIFS(СВЦЭМ!$C$34:$C$777,СВЦЭМ!$A$34:$A$777,$A53,СВЦЭМ!$B$34:$B$777,C$47)+'СЕТ СН'!$G$9+СВЦЭМ!$D$10+'СЕТ СН'!$G$5-'СЕТ СН'!$G$17</f>
        <v>4405.7175377499998</v>
      </c>
      <c r="D53" s="37">
        <f>SUMIFS(СВЦЭМ!$C$34:$C$777,СВЦЭМ!$A$34:$A$777,$A53,СВЦЭМ!$B$34:$B$777,D$47)+'СЕТ СН'!$G$9+СВЦЭМ!$D$10+'СЕТ СН'!$G$5-'СЕТ СН'!$G$17</f>
        <v>4434.6370269399995</v>
      </c>
      <c r="E53" s="37">
        <f>SUMIFS(СВЦЭМ!$C$34:$C$777,СВЦЭМ!$A$34:$A$777,$A53,СВЦЭМ!$B$34:$B$777,E$47)+'СЕТ СН'!$G$9+СВЦЭМ!$D$10+'СЕТ СН'!$G$5-'СЕТ СН'!$G$17</f>
        <v>4444.1589931500002</v>
      </c>
      <c r="F53" s="37">
        <f>SUMIFS(СВЦЭМ!$C$34:$C$777,СВЦЭМ!$A$34:$A$777,$A53,СВЦЭМ!$B$34:$B$777,F$47)+'СЕТ СН'!$G$9+СВЦЭМ!$D$10+'СЕТ СН'!$G$5-'СЕТ СН'!$G$17</f>
        <v>4449.6078754499995</v>
      </c>
      <c r="G53" s="37">
        <f>SUMIFS(СВЦЭМ!$C$34:$C$777,СВЦЭМ!$A$34:$A$777,$A53,СВЦЭМ!$B$34:$B$777,G$47)+'СЕТ СН'!$G$9+СВЦЭМ!$D$10+'СЕТ СН'!$G$5-'СЕТ СН'!$G$17</f>
        <v>4430.0527569300002</v>
      </c>
      <c r="H53" s="37">
        <f>SUMIFS(СВЦЭМ!$C$34:$C$777,СВЦЭМ!$A$34:$A$777,$A53,СВЦЭМ!$B$34:$B$777,H$47)+'СЕТ СН'!$G$9+СВЦЭМ!$D$10+'СЕТ СН'!$G$5-'СЕТ СН'!$G$17</f>
        <v>4378.3214209400003</v>
      </c>
      <c r="I53" s="37">
        <f>SUMIFS(СВЦЭМ!$C$34:$C$777,СВЦЭМ!$A$34:$A$777,$A53,СВЦЭМ!$B$34:$B$777,I$47)+'СЕТ СН'!$G$9+СВЦЭМ!$D$10+'СЕТ СН'!$G$5-'СЕТ СН'!$G$17</f>
        <v>4315.2769245999998</v>
      </c>
      <c r="J53" s="37">
        <f>SUMIFS(СВЦЭМ!$C$34:$C$777,СВЦЭМ!$A$34:$A$777,$A53,СВЦЭМ!$B$34:$B$777,J$47)+'СЕТ СН'!$G$9+СВЦЭМ!$D$10+'СЕТ СН'!$G$5-'СЕТ СН'!$G$17</f>
        <v>4263.6431688900002</v>
      </c>
      <c r="K53" s="37">
        <f>SUMIFS(СВЦЭМ!$C$34:$C$777,СВЦЭМ!$A$34:$A$777,$A53,СВЦЭМ!$B$34:$B$777,K$47)+'СЕТ СН'!$G$9+СВЦЭМ!$D$10+'СЕТ СН'!$G$5-'СЕТ СН'!$G$17</f>
        <v>4191.4310887399997</v>
      </c>
      <c r="L53" s="37">
        <f>SUMIFS(СВЦЭМ!$C$34:$C$777,СВЦЭМ!$A$34:$A$777,$A53,СВЦЭМ!$B$34:$B$777,L$47)+'СЕТ СН'!$G$9+СВЦЭМ!$D$10+'СЕТ СН'!$G$5-'СЕТ СН'!$G$17</f>
        <v>4097.7973002899998</v>
      </c>
      <c r="M53" s="37">
        <f>SUMIFS(СВЦЭМ!$C$34:$C$777,СВЦЭМ!$A$34:$A$777,$A53,СВЦЭМ!$B$34:$B$777,M$47)+'СЕТ СН'!$G$9+СВЦЭМ!$D$10+'СЕТ СН'!$G$5-'СЕТ СН'!$G$17</f>
        <v>4084.9799768100002</v>
      </c>
      <c r="N53" s="37">
        <f>SUMIFS(СВЦЭМ!$C$34:$C$777,СВЦЭМ!$A$34:$A$777,$A53,СВЦЭМ!$B$34:$B$777,N$47)+'СЕТ СН'!$G$9+СВЦЭМ!$D$10+'СЕТ СН'!$G$5-'СЕТ СН'!$G$17</f>
        <v>4084.0319249499998</v>
      </c>
      <c r="O53" s="37">
        <f>SUMIFS(СВЦЭМ!$C$34:$C$777,СВЦЭМ!$A$34:$A$777,$A53,СВЦЭМ!$B$34:$B$777,O$47)+'СЕТ СН'!$G$9+СВЦЭМ!$D$10+'СЕТ СН'!$G$5-'СЕТ СН'!$G$17</f>
        <v>4093.2167795300002</v>
      </c>
      <c r="P53" s="37">
        <f>SUMIFS(СВЦЭМ!$C$34:$C$777,СВЦЭМ!$A$34:$A$777,$A53,СВЦЭМ!$B$34:$B$777,P$47)+'СЕТ СН'!$G$9+СВЦЭМ!$D$10+'СЕТ СН'!$G$5-'СЕТ СН'!$G$17</f>
        <v>4096.1989871699998</v>
      </c>
      <c r="Q53" s="37">
        <f>SUMIFS(СВЦЭМ!$C$34:$C$777,СВЦЭМ!$A$34:$A$777,$A53,СВЦЭМ!$B$34:$B$777,Q$47)+'СЕТ СН'!$G$9+СВЦЭМ!$D$10+'СЕТ СН'!$G$5-'СЕТ СН'!$G$17</f>
        <v>4102.9334202399996</v>
      </c>
      <c r="R53" s="37">
        <f>SUMIFS(СВЦЭМ!$C$34:$C$777,СВЦЭМ!$A$34:$A$777,$A53,СВЦЭМ!$B$34:$B$777,R$47)+'СЕТ СН'!$G$9+СВЦЭМ!$D$10+'СЕТ СН'!$G$5-'СЕТ СН'!$G$17</f>
        <v>4107.6442097899999</v>
      </c>
      <c r="S53" s="37">
        <f>SUMIFS(СВЦЭМ!$C$34:$C$777,СВЦЭМ!$A$34:$A$777,$A53,СВЦЭМ!$B$34:$B$777,S$47)+'СЕТ СН'!$G$9+СВЦЭМ!$D$10+'СЕТ СН'!$G$5-'СЕТ СН'!$G$17</f>
        <v>4107.27351662</v>
      </c>
      <c r="T53" s="37">
        <f>SUMIFS(СВЦЭМ!$C$34:$C$777,СВЦЭМ!$A$34:$A$777,$A53,СВЦЭМ!$B$34:$B$777,T$47)+'СЕТ СН'!$G$9+СВЦЭМ!$D$10+'СЕТ СН'!$G$5-'СЕТ СН'!$G$17</f>
        <v>4101.52202184</v>
      </c>
      <c r="U53" s="37">
        <f>SUMIFS(СВЦЭМ!$C$34:$C$777,СВЦЭМ!$A$34:$A$777,$A53,СВЦЭМ!$B$34:$B$777,U$47)+'СЕТ СН'!$G$9+СВЦЭМ!$D$10+'СЕТ СН'!$G$5-'СЕТ СН'!$G$17</f>
        <v>4089.4254678500001</v>
      </c>
      <c r="V53" s="37">
        <f>SUMIFS(СВЦЭМ!$C$34:$C$777,СВЦЭМ!$A$34:$A$777,$A53,СВЦЭМ!$B$34:$B$777,V$47)+'СЕТ СН'!$G$9+СВЦЭМ!$D$10+'СЕТ СН'!$G$5-'СЕТ СН'!$G$17</f>
        <v>4094.4794981100003</v>
      </c>
      <c r="W53" s="37">
        <f>SUMIFS(СВЦЭМ!$C$34:$C$777,СВЦЭМ!$A$34:$A$777,$A53,СВЦЭМ!$B$34:$B$777,W$47)+'СЕТ СН'!$G$9+СВЦЭМ!$D$10+'СЕТ СН'!$G$5-'СЕТ СН'!$G$17</f>
        <v>4171.07835694</v>
      </c>
      <c r="X53" s="37">
        <f>SUMIFS(СВЦЭМ!$C$34:$C$777,СВЦЭМ!$A$34:$A$777,$A53,СВЦЭМ!$B$34:$B$777,X$47)+'СЕТ СН'!$G$9+СВЦЭМ!$D$10+'СЕТ СН'!$G$5-'СЕТ СН'!$G$17</f>
        <v>4241.3873038199999</v>
      </c>
      <c r="Y53" s="37">
        <f>SUMIFS(СВЦЭМ!$C$34:$C$777,СВЦЭМ!$A$34:$A$777,$A53,СВЦЭМ!$B$34:$B$777,Y$47)+'СЕТ СН'!$G$9+СВЦЭМ!$D$10+'СЕТ СН'!$G$5-'СЕТ СН'!$G$17</f>
        <v>4296.8558778099996</v>
      </c>
    </row>
    <row r="54" spans="1:25" ht="15.75" x14ac:dyDescent="0.2">
      <c r="A54" s="36">
        <f t="shared" si="1"/>
        <v>42985</v>
      </c>
      <c r="B54" s="37">
        <f>SUMIFS(СВЦЭМ!$C$34:$C$777,СВЦЭМ!$A$34:$A$777,$A54,СВЦЭМ!$B$34:$B$777,B$47)+'СЕТ СН'!$G$9+СВЦЭМ!$D$10+'СЕТ СН'!$G$5-'СЕТ СН'!$G$17</f>
        <v>4318.6363121699997</v>
      </c>
      <c r="C54" s="37">
        <f>SUMIFS(СВЦЭМ!$C$34:$C$777,СВЦЭМ!$A$34:$A$777,$A54,СВЦЭМ!$B$34:$B$777,C$47)+'СЕТ СН'!$G$9+СВЦЭМ!$D$10+'СЕТ СН'!$G$5-'СЕТ СН'!$G$17</f>
        <v>4372.3049033400002</v>
      </c>
      <c r="D54" s="37">
        <f>SUMIFS(СВЦЭМ!$C$34:$C$777,СВЦЭМ!$A$34:$A$777,$A54,СВЦЭМ!$B$34:$B$777,D$47)+'СЕТ СН'!$G$9+СВЦЭМ!$D$10+'СЕТ СН'!$G$5-'СЕТ СН'!$G$17</f>
        <v>4376.3128865500003</v>
      </c>
      <c r="E54" s="37">
        <f>SUMIFS(СВЦЭМ!$C$34:$C$777,СВЦЭМ!$A$34:$A$777,$A54,СВЦЭМ!$B$34:$B$777,E$47)+'СЕТ СН'!$G$9+СВЦЭМ!$D$10+'СЕТ СН'!$G$5-'СЕТ СН'!$G$17</f>
        <v>4383.1814271399999</v>
      </c>
      <c r="F54" s="37">
        <f>SUMIFS(СВЦЭМ!$C$34:$C$777,СВЦЭМ!$A$34:$A$777,$A54,СВЦЭМ!$B$34:$B$777,F$47)+'СЕТ СН'!$G$9+СВЦЭМ!$D$10+'СЕТ СН'!$G$5-'СЕТ СН'!$G$17</f>
        <v>4381.0012392500003</v>
      </c>
      <c r="G54" s="37">
        <f>SUMIFS(СВЦЭМ!$C$34:$C$777,СВЦЭМ!$A$34:$A$777,$A54,СВЦЭМ!$B$34:$B$777,G$47)+'СЕТ СН'!$G$9+СВЦЭМ!$D$10+'СЕТ СН'!$G$5-'СЕТ СН'!$G$17</f>
        <v>4376.1805631699999</v>
      </c>
      <c r="H54" s="37">
        <f>SUMIFS(СВЦЭМ!$C$34:$C$777,СВЦЭМ!$A$34:$A$777,$A54,СВЦЭМ!$B$34:$B$777,H$47)+'СЕТ СН'!$G$9+СВЦЭМ!$D$10+'СЕТ СН'!$G$5-'СЕТ СН'!$G$17</f>
        <v>4346.55561511</v>
      </c>
      <c r="I54" s="37">
        <f>SUMIFS(СВЦЭМ!$C$34:$C$777,СВЦЭМ!$A$34:$A$777,$A54,СВЦЭМ!$B$34:$B$777,I$47)+'СЕТ СН'!$G$9+СВЦЭМ!$D$10+'СЕТ СН'!$G$5-'СЕТ СН'!$G$17</f>
        <v>4225.9862588300002</v>
      </c>
      <c r="J54" s="37">
        <f>SUMIFS(СВЦЭМ!$C$34:$C$777,СВЦЭМ!$A$34:$A$777,$A54,СВЦЭМ!$B$34:$B$777,J$47)+'СЕТ СН'!$G$9+СВЦЭМ!$D$10+'СЕТ СН'!$G$5-'СЕТ СН'!$G$17</f>
        <v>4235.2721230500001</v>
      </c>
      <c r="K54" s="37">
        <f>SUMIFS(СВЦЭМ!$C$34:$C$777,СВЦЭМ!$A$34:$A$777,$A54,СВЦЭМ!$B$34:$B$777,K$47)+'СЕТ СН'!$G$9+СВЦЭМ!$D$10+'СЕТ СН'!$G$5-'СЕТ СН'!$G$17</f>
        <v>4186.4626784499997</v>
      </c>
      <c r="L54" s="37">
        <f>SUMIFS(СВЦЭМ!$C$34:$C$777,СВЦЭМ!$A$34:$A$777,$A54,СВЦЭМ!$B$34:$B$777,L$47)+'СЕТ СН'!$G$9+СВЦЭМ!$D$10+'СЕТ СН'!$G$5-'СЕТ СН'!$G$17</f>
        <v>4096.4196633800002</v>
      </c>
      <c r="M54" s="37">
        <f>SUMIFS(СВЦЭМ!$C$34:$C$777,СВЦЭМ!$A$34:$A$777,$A54,СВЦЭМ!$B$34:$B$777,M$47)+'СЕТ СН'!$G$9+СВЦЭМ!$D$10+'СЕТ СН'!$G$5-'СЕТ СН'!$G$17</f>
        <v>4068.0424262099996</v>
      </c>
      <c r="N54" s="37">
        <f>SUMIFS(СВЦЭМ!$C$34:$C$777,СВЦЭМ!$A$34:$A$777,$A54,СВЦЭМ!$B$34:$B$777,N$47)+'СЕТ СН'!$G$9+СВЦЭМ!$D$10+'СЕТ СН'!$G$5-'СЕТ СН'!$G$17</f>
        <v>4080.1160664700001</v>
      </c>
      <c r="O54" s="37">
        <f>SUMIFS(СВЦЭМ!$C$34:$C$777,СВЦЭМ!$A$34:$A$777,$A54,СВЦЭМ!$B$34:$B$777,O$47)+'СЕТ СН'!$G$9+СВЦЭМ!$D$10+'СЕТ СН'!$G$5-'СЕТ СН'!$G$17</f>
        <v>4080.7485317999999</v>
      </c>
      <c r="P54" s="37">
        <f>SUMIFS(СВЦЭМ!$C$34:$C$777,СВЦЭМ!$A$34:$A$777,$A54,СВЦЭМ!$B$34:$B$777,P$47)+'СЕТ СН'!$G$9+СВЦЭМ!$D$10+'СЕТ СН'!$G$5-'СЕТ СН'!$G$17</f>
        <v>4083.2392175499999</v>
      </c>
      <c r="Q54" s="37">
        <f>SUMIFS(СВЦЭМ!$C$34:$C$777,СВЦЭМ!$A$34:$A$777,$A54,СВЦЭМ!$B$34:$B$777,Q$47)+'СЕТ СН'!$G$9+СВЦЭМ!$D$10+'СЕТ СН'!$G$5-'СЕТ СН'!$G$17</f>
        <v>4082.5134900100002</v>
      </c>
      <c r="R54" s="37">
        <f>SUMIFS(СВЦЭМ!$C$34:$C$777,СВЦЭМ!$A$34:$A$777,$A54,СВЦЭМ!$B$34:$B$777,R$47)+'СЕТ СН'!$G$9+СВЦЭМ!$D$10+'СЕТ СН'!$G$5-'СЕТ СН'!$G$17</f>
        <v>4089.9604609799999</v>
      </c>
      <c r="S54" s="37">
        <f>SUMIFS(СВЦЭМ!$C$34:$C$777,СВЦЭМ!$A$34:$A$777,$A54,СВЦЭМ!$B$34:$B$777,S$47)+'СЕТ СН'!$G$9+СВЦЭМ!$D$10+'СЕТ СН'!$G$5-'СЕТ СН'!$G$17</f>
        <v>4086.0931913300001</v>
      </c>
      <c r="T54" s="37">
        <f>SUMIFS(СВЦЭМ!$C$34:$C$777,СВЦЭМ!$A$34:$A$777,$A54,СВЦЭМ!$B$34:$B$777,T$47)+'СЕТ СН'!$G$9+СВЦЭМ!$D$10+'СЕТ СН'!$G$5-'СЕТ СН'!$G$17</f>
        <v>4077.2362608599997</v>
      </c>
      <c r="U54" s="37">
        <f>SUMIFS(СВЦЭМ!$C$34:$C$777,СВЦЭМ!$A$34:$A$777,$A54,СВЦЭМ!$B$34:$B$777,U$47)+'СЕТ СН'!$G$9+СВЦЭМ!$D$10+'СЕТ СН'!$G$5-'СЕТ СН'!$G$17</f>
        <v>4063.67276434</v>
      </c>
      <c r="V54" s="37">
        <f>SUMIFS(СВЦЭМ!$C$34:$C$777,СВЦЭМ!$A$34:$A$777,$A54,СВЦЭМ!$B$34:$B$777,V$47)+'СЕТ СН'!$G$9+СВЦЭМ!$D$10+'СЕТ СН'!$G$5-'СЕТ СН'!$G$17</f>
        <v>4073.5622527799997</v>
      </c>
      <c r="W54" s="37">
        <f>SUMIFS(СВЦЭМ!$C$34:$C$777,СВЦЭМ!$A$34:$A$777,$A54,СВЦЭМ!$B$34:$B$777,W$47)+'СЕТ СН'!$G$9+СВЦЭМ!$D$10+'СЕТ СН'!$G$5-'СЕТ СН'!$G$17</f>
        <v>4145.2087530899998</v>
      </c>
      <c r="X54" s="37">
        <f>SUMIFS(СВЦЭМ!$C$34:$C$777,СВЦЭМ!$A$34:$A$777,$A54,СВЦЭМ!$B$34:$B$777,X$47)+'СЕТ СН'!$G$9+СВЦЭМ!$D$10+'СЕТ СН'!$G$5-'СЕТ СН'!$G$17</f>
        <v>4209.0494239500003</v>
      </c>
      <c r="Y54" s="37">
        <f>SUMIFS(СВЦЭМ!$C$34:$C$777,СВЦЭМ!$A$34:$A$777,$A54,СВЦЭМ!$B$34:$B$777,Y$47)+'СЕТ СН'!$G$9+СВЦЭМ!$D$10+'СЕТ СН'!$G$5-'СЕТ СН'!$G$17</f>
        <v>4244.0018856900006</v>
      </c>
    </row>
    <row r="55" spans="1:25" ht="15.75" x14ac:dyDescent="0.2">
      <c r="A55" s="36">
        <f t="shared" si="1"/>
        <v>42986</v>
      </c>
      <c r="B55" s="37">
        <f>SUMIFS(СВЦЭМ!$C$34:$C$777,СВЦЭМ!$A$34:$A$777,$A55,СВЦЭМ!$B$34:$B$777,B$47)+'СЕТ СН'!$G$9+СВЦЭМ!$D$10+'СЕТ СН'!$G$5-'СЕТ СН'!$G$17</f>
        <v>4253.7782508</v>
      </c>
      <c r="C55" s="37">
        <f>SUMIFS(СВЦЭМ!$C$34:$C$777,СВЦЭМ!$A$34:$A$777,$A55,СВЦЭМ!$B$34:$B$777,C$47)+'СЕТ СН'!$G$9+СВЦЭМ!$D$10+'СЕТ СН'!$G$5-'СЕТ СН'!$G$17</f>
        <v>4277.8682781900006</v>
      </c>
      <c r="D55" s="37">
        <f>SUMIFS(СВЦЭМ!$C$34:$C$777,СВЦЭМ!$A$34:$A$777,$A55,СВЦЭМ!$B$34:$B$777,D$47)+'СЕТ СН'!$G$9+СВЦЭМ!$D$10+'СЕТ СН'!$G$5-'СЕТ СН'!$G$17</f>
        <v>4286.7910497000003</v>
      </c>
      <c r="E55" s="37">
        <f>SUMIFS(СВЦЭМ!$C$34:$C$777,СВЦЭМ!$A$34:$A$777,$A55,СВЦЭМ!$B$34:$B$777,E$47)+'СЕТ СН'!$G$9+СВЦЭМ!$D$10+'СЕТ СН'!$G$5-'СЕТ СН'!$G$17</f>
        <v>4348.9430611799999</v>
      </c>
      <c r="F55" s="37">
        <f>SUMIFS(СВЦЭМ!$C$34:$C$777,СВЦЭМ!$A$34:$A$777,$A55,СВЦЭМ!$B$34:$B$777,F$47)+'СЕТ СН'!$G$9+СВЦЭМ!$D$10+'СЕТ СН'!$G$5-'СЕТ СН'!$G$17</f>
        <v>4357.0846445200004</v>
      </c>
      <c r="G55" s="37">
        <f>SUMIFS(СВЦЭМ!$C$34:$C$777,СВЦЭМ!$A$34:$A$777,$A55,СВЦЭМ!$B$34:$B$777,G$47)+'СЕТ СН'!$G$9+СВЦЭМ!$D$10+'СЕТ СН'!$G$5-'СЕТ СН'!$G$17</f>
        <v>4308.3318483900002</v>
      </c>
      <c r="H55" s="37">
        <f>SUMIFS(СВЦЭМ!$C$34:$C$777,СВЦЭМ!$A$34:$A$777,$A55,СВЦЭМ!$B$34:$B$777,H$47)+'СЕТ СН'!$G$9+СВЦЭМ!$D$10+'СЕТ СН'!$G$5-'СЕТ СН'!$G$17</f>
        <v>4267.1233413099999</v>
      </c>
      <c r="I55" s="37">
        <f>SUMIFS(СВЦЭМ!$C$34:$C$777,СВЦЭМ!$A$34:$A$777,$A55,СВЦЭМ!$B$34:$B$777,I$47)+'СЕТ СН'!$G$9+СВЦЭМ!$D$10+'СЕТ СН'!$G$5-'СЕТ СН'!$G$17</f>
        <v>4217.5088888199998</v>
      </c>
      <c r="J55" s="37">
        <f>SUMIFS(СВЦЭМ!$C$34:$C$777,СВЦЭМ!$A$34:$A$777,$A55,СВЦЭМ!$B$34:$B$777,J$47)+'СЕТ СН'!$G$9+СВЦЭМ!$D$10+'СЕТ СН'!$G$5-'СЕТ СН'!$G$17</f>
        <v>4197.2732310800002</v>
      </c>
      <c r="K55" s="37">
        <f>SUMIFS(СВЦЭМ!$C$34:$C$777,СВЦЭМ!$A$34:$A$777,$A55,СВЦЭМ!$B$34:$B$777,K$47)+'СЕТ СН'!$G$9+СВЦЭМ!$D$10+'СЕТ СН'!$G$5-'СЕТ СН'!$G$17</f>
        <v>4178.8709951499995</v>
      </c>
      <c r="L55" s="37">
        <f>SUMIFS(СВЦЭМ!$C$34:$C$777,СВЦЭМ!$A$34:$A$777,$A55,СВЦЭМ!$B$34:$B$777,L$47)+'СЕТ СН'!$G$9+СВЦЭМ!$D$10+'СЕТ СН'!$G$5-'СЕТ СН'!$G$17</f>
        <v>4114.0196120000001</v>
      </c>
      <c r="M55" s="37">
        <f>SUMIFS(СВЦЭМ!$C$34:$C$777,СВЦЭМ!$A$34:$A$777,$A55,СВЦЭМ!$B$34:$B$777,M$47)+'СЕТ СН'!$G$9+СВЦЭМ!$D$10+'СЕТ СН'!$G$5-'СЕТ СН'!$G$17</f>
        <v>4085.8680026800002</v>
      </c>
      <c r="N55" s="37">
        <f>SUMIFS(СВЦЭМ!$C$34:$C$777,СВЦЭМ!$A$34:$A$777,$A55,СВЦЭМ!$B$34:$B$777,N$47)+'СЕТ СН'!$G$9+СВЦЭМ!$D$10+'СЕТ СН'!$G$5-'СЕТ СН'!$G$17</f>
        <v>4091.8421816099999</v>
      </c>
      <c r="O55" s="37">
        <f>SUMIFS(СВЦЭМ!$C$34:$C$777,СВЦЭМ!$A$34:$A$777,$A55,СВЦЭМ!$B$34:$B$777,O$47)+'СЕТ СН'!$G$9+СВЦЭМ!$D$10+'СЕТ СН'!$G$5-'СЕТ СН'!$G$17</f>
        <v>4089.1694190999997</v>
      </c>
      <c r="P55" s="37">
        <f>SUMIFS(СВЦЭМ!$C$34:$C$777,СВЦЭМ!$A$34:$A$777,$A55,СВЦЭМ!$B$34:$B$777,P$47)+'СЕТ СН'!$G$9+СВЦЭМ!$D$10+'СЕТ СН'!$G$5-'СЕТ СН'!$G$17</f>
        <v>4095.1847584299994</v>
      </c>
      <c r="Q55" s="37">
        <f>SUMIFS(СВЦЭМ!$C$34:$C$777,СВЦЭМ!$A$34:$A$777,$A55,СВЦЭМ!$B$34:$B$777,Q$47)+'СЕТ СН'!$G$9+СВЦЭМ!$D$10+'СЕТ СН'!$G$5-'СЕТ СН'!$G$17</f>
        <v>4098.8828848000003</v>
      </c>
      <c r="R55" s="37">
        <f>SUMIFS(СВЦЭМ!$C$34:$C$777,СВЦЭМ!$A$34:$A$777,$A55,СВЦЭМ!$B$34:$B$777,R$47)+'СЕТ СН'!$G$9+СВЦЭМ!$D$10+'СЕТ СН'!$G$5-'СЕТ СН'!$G$17</f>
        <v>4100.86303864</v>
      </c>
      <c r="S55" s="37">
        <f>SUMIFS(СВЦЭМ!$C$34:$C$777,СВЦЭМ!$A$34:$A$777,$A55,СВЦЭМ!$B$34:$B$777,S$47)+'СЕТ СН'!$G$9+СВЦЭМ!$D$10+'СЕТ СН'!$G$5-'СЕТ СН'!$G$17</f>
        <v>4100.5095454000002</v>
      </c>
      <c r="T55" s="37">
        <f>SUMIFS(СВЦЭМ!$C$34:$C$777,СВЦЭМ!$A$34:$A$777,$A55,СВЦЭМ!$B$34:$B$777,T$47)+'СЕТ СН'!$G$9+СВЦЭМ!$D$10+'СЕТ СН'!$G$5-'СЕТ СН'!$G$17</f>
        <v>4086.7419129999998</v>
      </c>
      <c r="U55" s="37">
        <f>SUMIFS(СВЦЭМ!$C$34:$C$777,СВЦЭМ!$A$34:$A$777,$A55,СВЦЭМ!$B$34:$B$777,U$47)+'СЕТ СН'!$G$9+СВЦЭМ!$D$10+'СЕТ СН'!$G$5-'СЕТ СН'!$G$17</f>
        <v>4086.8967658000001</v>
      </c>
      <c r="V55" s="37">
        <f>SUMIFS(СВЦЭМ!$C$34:$C$777,СВЦЭМ!$A$34:$A$777,$A55,СВЦЭМ!$B$34:$B$777,V$47)+'СЕТ СН'!$G$9+СВЦЭМ!$D$10+'СЕТ СН'!$G$5-'СЕТ СН'!$G$17</f>
        <v>4093.7471488199999</v>
      </c>
      <c r="W55" s="37">
        <f>SUMIFS(СВЦЭМ!$C$34:$C$777,СВЦЭМ!$A$34:$A$777,$A55,СВЦЭМ!$B$34:$B$777,W$47)+'СЕТ СН'!$G$9+СВЦЭМ!$D$10+'СЕТ СН'!$G$5-'СЕТ СН'!$G$17</f>
        <v>4173.8591164400004</v>
      </c>
      <c r="X55" s="37">
        <f>SUMIFS(СВЦЭМ!$C$34:$C$777,СВЦЭМ!$A$34:$A$777,$A55,СВЦЭМ!$B$34:$B$777,X$47)+'СЕТ СН'!$G$9+СВЦЭМ!$D$10+'СЕТ СН'!$G$5-'СЕТ СН'!$G$17</f>
        <v>4241.1347508099998</v>
      </c>
      <c r="Y55" s="37">
        <f>SUMIFS(СВЦЭМ!$C$34:$C$777,СВЦЭМ!$A$34:$A$777,$A55,СВЦЭМ!$B$34:$B$777,Y$47)+'СЕТ СН'!$G$9+СВЦЭМ!$D$10+'СЕТ СН'!$G$5-'СЕТ СН'!$G$17</f>
        <v>4299.9661778200007</v>
      </c>
    </row>
    <row r="56" spans="1:25" ht="15.75" x14ac:dyDescent="0.2">
      <c r="A56" s="36">
        <f t="shared" si="1"/>
        <v>42987</v>
      </c>
      <c r="B56" s="37">
        <f>SUMIFS(СВЦЭМ!$C$34:$C$777,СВЦЭМ!$A$34:$A$777,$A56,СВЦЭМ!$B$34:$B$777,B$47)+'СЕТ СН'!$G$9+СВЦЭМ!$D$10+'СЕТ СН'!$G$5-'СЕТ СН'!$G$17</f>
        <v>4320.8964666699994</v>
      </c>
      <c r="C56" s="37">
        <f>SUMIFS(СВЦЭМ!$C$34:$C$777,СВЦЭМ!$A$34:$A$777,$A56,СВЦЭМ!$B$34:$B$777,C$47)+'СЕТ СН'!$G$9+СВЦЭМ!$D$10+'СЕТ СН'!$G$5-'СЕТ СН'!$G$17</f>
        <v>4352.6107905999997</v>
      </c>
      <c r="D56" s="37">
        <f>SUMIFS(СВЦЭМ!$C$34:$C$777,СВЦЭМ!$A$34:$A$777,$A56,СВЦЭМ!$B$34:$B$777,D$47)+'СЕТ СН'!$G$9+СВЦЭМ!$D$10+'СЕТ СН'!$G$5-'СЕТ СН'!$G$17</f>
        <v>4393.00600528</v>
      </c>
      <c r="E56" s="37">
        <f>SUMIFS(СВЦЭМ!$C$34:$C$777,СВЦЭМ!$A$34:$A$777,$A56,СВЦЭМ!$B$34:$B$777,E$47)+'СЕТ СН'!$G$9+СВЦЭМ!$D$10+'СЕТ СН'!$G$5-'СЕТ СН'!$G$17</f>
        <v>4407.9788829700001</v>
      </c>
      <c r="F56" s="37">
        <f>SUMIFS(СВЦЭМ!$C$34:$C$777,СВЦЭМ!$A$34:$A$777,$A56,СВЦЭМ!$B$34:$B$777,F$47)+'СЕТ СН'!$G$9+СВЦЭМ!$D$10+'СЕТ СН'!$G$5-'СЕТ СН'!$G$17</f>
        <v>4413.7568438100006</v>
      </c>
      <c r="G56" s="37">
        <f>SUMIFS(СВЦЭМ!$C$34:$C$777,СВЦЭМ!$A$34:$A$777,$A56,СВЦЭМ!$B$34:$B$777,G$47)+'СЕТ СН'!$G$9+СВЦЭМ!$D$10+'СЕТ СН'!$G$5-'СЕТ СН'!$G$17</f>
        <v>4395.6519615500001</v>
      </c>
      <c r="H56" s="37">
        <f>SUMIFS(СВЦЭМ!$C$34:$C$777,СВЦЭМ!$A$34:$A$777,$A56,СВЦЭМ!$B$34:$B$777,H$47)+'СЕТ СН'!$G$9+СВЦЭМ!$D$10+'СЕТ СН'!$G$5-'СЕТ СН'!$G$17</f>
        <v>4381.1728937600001</v>
      </c>
      <c r="I56" s="37">
        <f>SUMIFS(СВЦЭМ!$C$34:$C$777,СВЦЭМ!$A$34:$A$777,$A56,СВЦЭМ!$B$34:$B$777,I$47)+'СЕТ СН'!$G$9+СВЦЭМ!$D$10+'СЕТ СН'!$G$5-'СЕТ СН'!$G$17</f>
        <v>4319.7550684400003</v>
      </c>
      <c r="J56" s="37">
        <f>SUMIFS(СВЦЭМ!$C$34:$C$777,СВЦЭМ!$A$34:$A$777,$A56,СВЦЭМ!$B$34:$B$777,J$47)+'СЕТ СН'!$G$9+СВЦЭМ!$D$10+'СЕТ СН'!$G$5-'СЕТ СН'!$G$17</f>
        <v>4234.4496860700001</v>
      </c>
      <c r="K56" s="37">
        <f>SUMIFS(СВЦЭМ!$C$34:$C$777,СВЦЭМ!$A$34:$A$777,$A56,СВЦЭМ!$B$34:$B$777,K$47)+'СЕТ СН'!$G$9+СВЦЭМ!$D$10+'СЕТ СН'!$G$5-'СЕТ СН'!$G$17</f>
        <v>4175.8235083</v>
      </c>
      <c r="L56" s="37">
        <f>SUMIFS(СВЦЭМ!$C$34:$C$777,СВЦЭМ!$A$34:$A$777,$A56,СВЦЭМ!$B$34:$B$777,L$47)+'СЕТ СН'!$G$9+СВЦЭМ!$D$10+'СЕТ СН'!$G$5-'СЕТ СН'!$G$17</f>
        <v>4084.60357148</v>
      </c>
      <c r="M56" s="37">
        <f>SUMIFS(СВЦЭМ!$C$34:$C$777,СВЦЭМ!$A$34:$A$777,$A56,СВЦЭМ!$B$34:$B$777,M$47)+'СЕТ СН'!$G$9+СВЦЭМ!$D$10+'СЕТ СН'!$G$5-'СЕТ СН'!$G$17</f>
        <v>4056.76211556</v>
      </c>
      <c r="N56" s="37">
        <f>SUMIFS(СВЦЭМ!$C$34:$C$777,СВЦЭМ!$A$34:$A$777,$A56,СВЦЭМ!$B$34:$B$777,N$47)+'СЕТ СН'!$G$9+СВЦЭМ!$D$10+'СЕТ СН'!$G$5-'СЕТ СН'!$G$17</f>
        <v>4058.8456802999999</v>
      </c>
      <c r="O56" s="37">
        <f>SUMIFS(СВЦЭМ!$C$34:$C$777,СВЦЭМ!$A$34:$A$777,$A56,СВЦЭМ!$B$34:$B$777,O$47)+'СЕТ СН'!$G$9+СВЦЭМ!$D$10+'СЕТ СН'!$G$5-'СЕТ СН'!$G$17</f>
        <v>4061.2926102599995</v>
      </c>
      <c r="P56" s="37">
        <f>SUMIFS(СВЦЭМ!$C$34:$C$777,СВЦЭМ!$A$34:$A$777,$A56,СВЦЭМ!$B$34:$B$777,P$47)+'СЕТ СН'!$G$9+СВЦЭМ!$D$10+'СЕТ СН'!$G$5-'СЕТ СН'!$G$17</f>
        <v>4066.1012631399999</v>
      </c>
      <c r="Q56" s="37">
        <f>SUMIFS(СВЦЭМ!$C$34:$C$777,СВЦЭМ!$A$34:$A$777,$A56,СВЦЭМ!$B$34:$B$777,Q$47)+'СЕТ СН'!$G$9+СВЦЭМ!$D$10+'СЕТ СН'!$G$5-'СЕТ СН'!$G$17</f>
        <v>4069.8964353199999</v>
      </c>
      <c r="R56" s="37">
        <f>SUMIFS(СВЦЭМ!$C$34:$C$777,СВЦЭМ!$A$34:$A$777,$A56,СВЦЭМ!$B$34:$B$777,R$47)+'СЕТ СН'!$G$9+СВЦЭМ!$D$10+'СЕТ СН'!$G$5-'СЕТ СН'!$G$17</f>
        <v>4074.2344581899997</v>
      </c>
      <c r="S56" s="37">
        <f>SUMIFS(СВЦЭМ!$C$34:$C$777,СВЦЭМ!$A$34:$A$777,$A56,СВЦЭМ!$B$34:$B$777,S$47)+'СЕТ СН'!$G$9+СВЦЭМ!$D$10+'СЕТ СН'!$G$5-'СЕТ СН'!$G$17</f>
        <v>4074.0550419800002</v>
      </c>
      <c r="T56" s="37">
        <f>SUMIFS(СВЦЭМ!$C$34:$C$777,СВЦЭМ!$A$34:$A$777,$A56,СВЦЭМ!$B$34:$B$777,T$47)+'СЕТ СН'!$G$9+СВЦЭМ!$D$10+'СЕТ СН'!$G$5-'СЕТ СН'!$G$17</f>
        <v>4065.0519275400002</v>
      </c>
      <c r="U56" s="37">
        <f>SUMIFS(СВЦЭМ!$C$34:$C$777,СВЦЭМ!$A$34:$A$777,$A56,СВЦЭМ!$B$34:$B$777,U$47)+'СЕТ СН'!$G$9+СВЦЭМ!$D$10+'СЕТ СН'!$G$5-'СЕТ СН'!$G$17</f>
        <v>4058.8748976899997</v>
      </c>
      <c r="V56" s="37">
        <f>SUMIFS(СВЦЭМ!$C$34:$C$777,СВЦЭМ!$A$34:$A$777,$A56,СВЦЭМ!$B$34:$B$777,V$47)+'СЕТ СН'!$G$9+СВЦЭМ!$D$10+'СЕТ СН'!$G$5-'СЕТ СН'!$G$17</f>
        <v>4070.1221010099998</v>
      </c>
      <c r="W56" s="37">
        <f>SUMIFS(СВЦЭМ!$C$34:$C$777,СВЦЭМ!$A$34:$A$777,$A56,СВЦЭМ!$B$34:$B$777,W$47)+'СЕТ СН'!$G$9+СВЦЭМ!$D$10+'СЕТ СН'!$G$5-'СЕТ СН'!$G$17</f>
        <v>4141.0600993999997</v>
      </c>
      <c r="X56" s="37">
        <f>SUMIFS(СВЦЭМ!$C$34:$C$777,СВЦЭМ!$A$34:$A$777,$A56,СВЦЭМ!$B$34:$B$777,X$47)+'СЕТ СН'!$G$9+СВЦЭМ!$D$10+'СЕТ СН'!$G$5-'СЕТ СН'!$G$17</f>
        <v>4219.9179281300003</v>
      </c>
      <c r="Y56" s="37">
        <f>SUMIFS(СВЦЭМ!$C$34:$C$777,СВЦЭМ!$A$34:$A$777,$A56,СВЦЭМ!$B$34:$B$777,Y$47)+'СЕТ СН'!$G$9+СВЦЭМ!$D$10+'СЕТ СН'!$G$5-'СЕТ СН'!$G$17</f>
        <v>4271.81518151</v>
      </c>
    </row>
    <row r="57" spans="1:25" ht="15.75" x14ac:dyDescent="0.2">
      <c r="A57" s="36">
        <f t="shared" si="1"/>
        <v>42988</v>
      </c>
      <c r="B57" s="37">
        <f>SUMIFS(СВЦЭМ!$C$34:$C$777,СВЦЭМ!$A$34:$A$777,$A57,СВЦЭМ!$B$34:$B$777,B$47)+'СЕТ СН'!$G$9+СВЦЭМ!$D$10+'СЕТ СН'!$G$5-'СЕТ СН'!$G$17</f>
        <v>4307.5864459799996</v>
      </c>
      <c r="C57" s="37">
        <f>SUMIFS(СВЦЭМ!$C$34:$C$777,СВЦЭМ!$A$34:$A$777,$A57,СВЦЭМ!$B$34:$B$777,C$47)+'СЕТ СН'!$G$9+СВЦЭМ!$D$10+'СЕТ СН'!$G$5-'СЕТ СН'!$G$17</f>
        <v>4353.8674383899997</v>
      </c>
      <c r="D57" s="37">
        <f>SUMIFS(СВЦЭМ!$C$34:$C$777,СВЦЭМ!$A$34:$A$777,$A57,СВЦЭМ!$B$34:$B$777,D$47)+'СЕТ СН'!$G$9+СВЦЭМ!$D$10+'СЕТ СН'!$G$5-'СЕТ СН'!$G$17</f>
        <v>4385.63140647</v>
      </c>
      <c r="E57" s="37">
        <f>SUMIFS(СВЦЭМ!$C$34:$C$777,СВЦЭМ!$A$34:$A$777,$A57,СВЦЭМ!$B$34:$B$777,E$47)+'СЕТ СН'!$G$9+СВЦЭМ!$D$10+'СЕТ СН'!$G$5-'СЕТ СН'!$G$17</f>
        <v>4397.1058453400001</v>
      </c>
      <c r="F57" s="37">
        <f>SUMIFS(СВЦЭМ!$C$34:$C$777,СВЦЭМ!$A$34:$A$777,$A57,СВЦЭМ!$B$34:$B$777,F$47)+'СЕТ СН'!$G$9+СВЦЭМ!$D$10+'СЕТ СН'!$G$5-'СЕТ СН'!$G$17</f>
        <v>4411.2267341400002</v>
      </c>
      <c r="G57" s="37">
        <f>SUMIFS(СВЦЭМ!$C$34:$C$777,СВЦЭМ!$A$34:$A$777,$A57,СВЦЭМ!$B$34:$B$777,G$47)+'СЕТ СН'!$G$9+СВЦЭМ!$D$10+'СЕТ СН'!$G$5-'СЕТ СН'!$G$17</f>
        <v>4404.3256815300001</v>
      </c>
      <c r="H57" s="37">
        <f>SUMIFS(СВЦЭМ!$C$34:$C$777,СВЦЭМ!$A$34:$A$777,$A57,СВЦЭМ!$B$34:$B$777,H$47)+'СЕТ СН'!$G$9+СВЦЭМ!$D$10+'СЕТ СН'!$G$5-'СЕТ СН'!$G$17</f>
        <v>4380.8607811000002</v>
      </c>
      <c r="I57" s="37">
        <f>SUMIFS(СВЦЭМ!$C$34:$C$777,СВЦЭМ!$A$34:$A$777,$A57,СВЦЭМ!$B$34:$B$777,I$47)+'СЕТ СН'!$G$9+СВЦЭМ!$D$10+'СЕТ СН'!$G$5-'СЕТ СН'!$G$17</f>
        <v>4328.49895113</v>
      </c>
      <c r="J57" s="37">
        <f>SUMIFS(СВЦЭМ!$C$34:$C$777,СВЦЭМ!$A$34:$A$777,$A57,СВЦЭМ!$B$34:$B$777,J$47)+'СЕТ СН'!$G$9+СВЦЭМ!$D$10+'СЕТ СН'!$G$5-'СЕТ СН'!$G$17</f>
        <v>4262.2456424400007</v>
      </c>
      <c r="K57" s="37">
        <f>SUMIFS(СВЦЭМ!$C$34:$C$777,СВЦЭМ!$A$34:$A$777,$A57,СВЦЭМ!$B$34:$B$777,K$47)+'СЕТ СН'!$G$9+СВЦЭМ!$D$10+'СЕТ СН'!$G$5-'СЕТ СН'!$G$17</f>
        <v>4181.7959244200001</v>
      </c>
      <c r="L57" s="37">
        <f>SUMIFS(СВЦЭМ!$C$34:$C$777,СВЦЭМ!$A$34:$A$777,$A57,СВЦЭМ!$B$34:$B$777,L$47)+'СЕТ СН'!$G$9+СВЦЭМ!$D$10+'СЕТ СН'!$G$5-'СЕТ СН'!$G$17</f>
        <v>4081.9160563899995</v>
      </c>
      <c r="M57" s="37">
        <f>SUMIFS(СВЦЭМ!$C$34:$C$777,СВЦЭМ!$A$34:$A$777,$A57,СВЦЭМ!$B$34:$B$777,M$47)+'СЕТ СН'!$G$9+СВЦЭМ!$D$10+'СЕТ СН'!$G$5-'СЕТ СН'!$G$17</f>
        <v>4054.9950112400002</v>
      </c>
      <c r="N57" s="37">
        <f>SUMIFS(СВЦЭМ!$C$34:$C$777,СВЦЭМ!$A$34:$A$777,$A57,СВЦЭМ!$B$34:$B$777,N$47)+'СЕТ СН'!$G$9+СВЦЭМ!$D$10+'СЕТ СН'!$G$5-'СЕТ СН'!$G$17</f>
        <v>4057.6793689599999</v>
      </c>
      <c r="O57" s="37">
        <f>SUMIFS(СВЦЭМ!$C$34:$C$777,СВЦЭМ!$A$34:$A$777,$A57,СВЦЭМ!$B$34:$B$777,O$47)+'СЕТ СН'!$G$9+СВЦЭМ!$D$10+'СЕТ СН'!$G$5-'СЕТ СН'!$G$17</f>
        <v>4045.6439738099998</v>
      </c>
      <c r="P57" s="37">
        <f>SUMIFS(СВЦЭМ!$C$34:$C$777,СВЦЭМ!$A$34:$A$777,$A57,СВЦЭМ!$B$34:$B$777,P$47)+'СЕТ СН'!$G$9+СВЦЭМ!$D$10+'СЕТ СН'!$G$5-'СЕТ СН'!$G$17</f>
        <v>4052.9444776099999</v>
      </c>
      <c r="Q57" s="37">
        <f>SUMIFS(СВЦЭМ!$C$34:$C$777,СВЦЭМ!$A$34:$A$777,$A57,СВЦЭМ!$B$34:$B$777,Q$47)+'СЕТ СН'!$G$9+СВЦЭМ!$D$10+'СЕТ СН'!$G$5-'СЕТ СН'!$G$17</f>
        <v>4057.4238561800003</v>
      </c>
      <c r="R57" s="37">
        <f>SUMIFS(СВЦЭМ!$C$34:$C$777,СВЦЭМ!$A$34:$A$777,$A57,СВЦЭМ!$B$34:$B$777,R$47)+'СЕТ СН'!$G$9+СВЦЭМ!$D$10+'СЕТ СН'!$G$5-'СЕТ СН'!$G$17</f>
        <v>4060.1356173499998</v>
      </c>
      <c r="S57" s="37">
        <f>SUMIFS(СВЦЭМ!$C$34:$C$777,СВЦЭМ!$A$34:$A$777,$A57,СВЦЭМ!$B$34:$B$777,S$47)+'СЕТ СН'!$G$9+СВЦЭМ!$D$10+'СЕТ СН'!$G$5-'СЕТ СН'!$G$17</f>
        <v>4057.0205357200002</v>
      </c>
      <c r="T57" s="37">
        <f>SUMIFS(СВЦЭМ!$C$34:$C$777,СВЦЭМ!$A$34:$A$777,$A57,СВЦЭМ!$B$34:$B$777,T$47)+'СЕТ СН'!$G$9+СВЦЭМ!$D$10+'СЕТ СН'!$G$5-'СЕТ СН'!$G$17</f>
        <v>4043.0937261399995</v>
      </c>
      <c r="U57" s="37">
        <f>SUMIFS(СВЦЭМ!$C$34:$C$777,СВЦЭМ!$A$34:$A$777,$A57,СВЦЭМ!$B$34:$B$777,U$47)+'СЕТ СН'!$G$9+СВЦЭМ!$D$10+'СЕТ СН'!$G$5-'СЕТ СН'!$G$17</f>
        <v>4032.9948778500002</v>
      </c>
      <c r="V57" s="37">
        <f>SUMIFS(СВЦЭМ!$C$34:$C$777,СВЦЭМ!$A$34:$A$777,$A57,СВЦЭМ!$B$34:$B$777,V$47)+'СЕТ СН'!$G$9+СВЦЭМ!$D$10+'СЕТ СН'!$G$5-'СЕТ СН'!$G$17</f>
        <v>4037.1585704500003</v>
      </c>
      <c r="W57" s="37">
        <f>SUMIFS(СВЦЭМ!$C$34:$C$777,СВЦЭМ!$A$34:$A$777,$A57,СВЦЭМ!$B$34:$B$777,W$47)+'СЕТ СН'!$G$9+СВЦЭМ!$D$10+'СЕТ СН'!$G$5-'СЕТ СН'!$G$17</f>
        <v>4107.8466307999997</v>
      </c>
      <c r="X57" s="37">
        <f>SUMIFS(СВЦЭМ!$C$34:$C$777,СВЦЭМ!$A$34:$A$777,$A57,СВЦЭМ!$B$34:$B$777,X$47)+'СЕТ СН'!$G$9+СВЦЭМ!$D$10+'СЕТ СН'!$G$5-'СЕТ СН'!$G$17</f>
        <v>4161.4667922099998</v>
      </c>
      <c r="Y57" s="37">
        <f>SUMIFS(СВЦЭМ!$C$34:$C$777,СВЦЭМ!$A$34:$A$777,$A57,СВЦЭМ!$B$34:$B$777,Y$47)+'СЕТ СН'!$G$9+СВЦЭМ!$D$10+'СЕТ СН'!$G$5-'СЕТ СН'!$G$17</f>
        <v>4220.0205009599995</v>
      </c>
    </row>
    <row r="58" spans="1:25" ht="15.75" x14ac:dyDescent="0.2">
      <c r="A58" s="36">
        <f t="shared" si="1"/>
        <v>42989</v>
      </c>
      <c r="B58" s="37">
        <f>SUMIFS(СВЦЭМ!$C$34:$C$777,СВЦЭМ!$A$34:$A$777,$A58,СВЦЭМ!$B$34:$B$777,B$47)+'СЕТ СН'!$G$9+СВЦЭМ!$D$10+'СЕТ СН'!$G$5-'СЕТ СН'!$G$17</f>
        <v>4271.4985187500006</v>
      </c>
      <c r="C58" s="37">
        <f>SUMIFS(СВЦЭМ!$C$34:$C$777,СВЦЭМ!$A$34:$A$777,$A58,СВЦЭМ!$B$34:$B$777,C$47)+'СЕТ СН'!$G$9+СВЦЭМ!$D$10+'СЕТ СН'!$G$5-'СЕТ СН'!$G$17</f>
        <v>4333.3807136899995</v>
      </c>
      <c r="D58" s="37">
        <f>SUMIFS(СВЦЭМ!$C$34:$C$777,СВЦЭМ!$A$34:$A$777,$A58,СВЦЭМ!$B$34:$B$777,D$47)+'СЕТ СН'!$G$9+СВЦЭМ!$D$10+'СЕТ СН'!$G$5-'СЕТ СН'!$G$17</f>
        <v>4355.9369092100005</v>
      </c>
      <c r="E58" s="37">
        <f>SUMIFS(СВЦЭМ!$C$34:$C$777,СВЦЭМ!$A$34:$A$777,$A58,СВЦЭМ!$B$34:$B$777,E$47)+'СЕТ СН'!$G$9+СВЦЭМ!$D$10+'СЕТ СН'!$G$5-'СЕТ СН'!$G$17</f>
        <v>4365.0866377100001</v>
      </c>
      <c r="F58" s="37">
        <f>SUMIFS(СВЦЭМ!$C$34:$C$777,СВЦЭМ!$A$34:$A$777,$A58,СВЦЭМ!$B$34:$B$777,F$47)+'СЕТ СН'!$G$9+СВЦЭМ!$D$10+'СЕТ СН'!$G$5-'СЕТ СН'!$G$17</f>
        <v>4369.9885525</v>
      </c>
      <c r="G58" s="37">
        <f>SUMIFS(СВЦЭМ!$C$34:$C$777,СВЦЭМ!$A$34:$A$777,$A58,СВЦЭМ!$B$34:$B$777,G$47)+'СЕТ СН'!$G$9+СВЦЭМ!$D$10+'СЕТ СН'!$G$5-'СЕТ СН'!$G$17</f>
        <v>4358.2714478199996</v>
      </c>
      <c r="H58" s="37">
        <f>SUMIFS(СВЦЭМ!$C$34:$C$777,СВЦЭМ!$A$34:$A$777,$A58,СВЦЭМ!$B$34:$B$777,H$47)+'СЕТ СН'!$G$9+СВЦЭМ!$D$10+'СЕТ СН'!$G$5-'СЕТ СН'!$G$17</f>
        <v>4299.5127665999998</v>
      </c>
      <c r="I58" s="37">
        <f>SUMIFS(СВЦЭМ!$C$34:$C$777,СВЦЭМ!$A$34:$A$777,$A58,СВЦЭМ!$B$34:$B$777,I$47)+'СЕТ СН'!$G$9+СВЦЭМ!$D$10+'СЕТ СН'!$G$5-'СЕТ СН'!$G$17</f>
        <v>4241.3048377800005</v>
      </c>
      <c r="J58" s="37">
        <f>SUMIFS(СВЦЭМ!$C$34:$C$777,СВЦЭМ!$A$34:$A$777,$A58,СВЦЭМ!$B$34:$B$777,J$47)+'СЕТ СН'!$G$9+СВЦЭМ!$D$10+'СЕТ СН'!$G$5-'СЕТ СН'!$G$17</f>
        <v>4191.4066493999999</v>
      </c>
      <c r="K58" s="37">
        <f>SUMIFS(СВЦЭМ!$C$34:$C$777,СВЦЭМ!$A$34:$A$777,$A58,СВЦЭМ!$B$34:$B$777,K$47)+'СЕТ СН'!$G$9+СВЦЭМ!$D$10+'СЕТ СН'!$G$5-'СЕТ СН'!$G$17</f>
        <v>4157.5473764999997</v>
      </c>
      <c r="L58" s="37">
        <f>SUMIFS(СВЦЭМ!$C$34:$C$777,СВЦЭМ!$A$34:$A$777,$A58,СВЦЭМ!$B$34:$B$777,L$47)+'СЕТ СН'!$G$9+СВЦЭМ!$D$10+'СЕТ СН'!$G$5-'СЕТ СН'!$G$17</f>
        <v>4091.0565448500001</v>
      </c>
      <c r="M58" s="37">
        <f>SUMIFS(СВЦЭМ!$C$34:$C$777,СВЦЭМ!$A$34:$A$777,$A58,СВЦЭМ!$B$34:$B$777,M$47)+'СЕТ СН'!$G$9+СВЦЭМ!$D$10+'СЕТ СН'!$G$5-'СЕТ СН'!$G$17</f>
        <v>4074.4589785199996</v>
      </c>
      <c r="N58" s="37">
        <f>SUMIFS(СВЦЭМ!$C$34:$C$777,СВЦЭМ!$A$34:$A$777,$A58,СВЦЭМ!$B$34:$B$777,N$47)+'СЕТ СН'!$G$9+СВЦЭМ!$D$10+'СЕТ СН'!$G$5-'СЕТ СН'!$G$17</f>
        <v>4100.9596021099997</v>
      </c>
      <c r="O58" s="37">
        <f>SUMIFS(СВЦЭМ!$C$34:$C$777,СВЦЭМ!$A$34:$A$777,$A58,СВЦЭМ!$B$34:$B$777,O$47)+'СЕТ СН'!$G$9+СВЦЭМ!$D$10+'СЕТ СН'!$G$5-'СЕТ СН'!$G$17</f>
        <v>4115.5386530699998</v>
      </c>
      <c r="P58" s="37">
        <f>SUMIFS(СВЦЭМ!$C$34:$C$777,СВЦЭМ!$A$34:$A$777,$A58,СВЦЭМ!$B$34:$B$777,P$47)+'СЕТ СН'!$G$9+СВЦЭМ!$D$10+'СЕТ СН'!$G$5-'СЕТ СН'!$G$17</f>
        <v>4125.7871270300002</v>
      </c>
      <c r="Q58" s="37">
        <f>SUMIFS(СВЦЭМ!$C$34:$C$777,СВЦЭМ!$A$34:$A$777,$A58,СВЦЭМ!$B$34:$B$777,Q$47)+'СЕТ СН'!$G$9+СВЦЭМ!$D$10+'СЕТ СН'!$G$5-'СЕТ СН'!$G$17</f>
        <v>4129.2387273499999</v>
      </c>
      <c r="R58" s="37">
        <f>SUMIFS(СВЦЭМ!$C$34:$C$777,СВЦЭМ!$A$34:$A$777,$A58,СВЦЭМ!$B$34:$B$777,R$47)+'СЕТ СН'!$G$9+СВЦЭМ!$D$10+'СЕТ СН'!$G$5-'СЕТ СН'!$G$17</f>
        <v>4128.3630685199996</v>
      </c>
      <c r="S58" s="37">
        <f>SUMIFS(СВЦЭМ!$C$34:$C$777,СВЦЭМ!$A$34:$A$777,$A58,СВЦЭМ!$B$34:$B$777,S$47)+'СЕТ СН'!$G$9+СВЦЭМ!$D$10+'СЕТ СН'!$G$5-'СЕТ СН'!$G$17</f>
        <v>4126.7236200899997</v>
      </c>
      <c r="T58" s="37">
        <f>SUMIFS(СВЦЭМ!$C$34:$C$777,СВЦЭМ!$A$34:$A$777,$A58,СВЦЭМ!$B$34:$B$777,T$47)+'СЕТ СН'!$G$9+СВЦЭМ!$D$10+'СЕТ СН'!$G$5-'СЕТ СН'!$G$17</f>
        <v>4125.9018918399997</v>
      </c>
      <c r="U58" s="37">
        <f>SUMIFS(СВЦЭМ!$C$34:$C$777,СВЦЭМ!$A$34:$A$777,$A58,СВЦЭМ!$B$34:$B$777,U$47)+'СЕТ СН'!$G$9+СВЦЭМ!$D$10+'СЕТ СН'!$G$5-'СЕТ СН'!$G$17</f>
        <v>4116.3030842299995</v>
      </c>
      <c r="V58" s="37">
        <f>SUMIFS(СВЦЭМ!$C$34:$C$777,СВЦЭМ!$A$34:$A$777,$A58,СВЦЭМ!$B$34:$B$777,V$47)+'СЕТ СН'!$G$9+СВЦЭМ!$D$10+'СЕТ СН'!$G$5-'СЕТ СН'!$G$17</f>
        <v>4126.6401728800001</v>
      </c>
      <c r="W58" s="37">
        <f>SUMIFS(СВЦЭМ!$C$34:$C$777,СВЦЭМ!$A$34:$A$777,$A58,СВЦЭМ!$B$34:$B$777,W$47)+'СЕТ СН'!$G$9+СВЦЭМ!$D$10+'СЕТ СН'!$G$5-'СЕТ СН'!$G$17</f>
        <v>4214.0560093499998</v>
      </c>
      <c r="X58" s="37">
        <f>SUMIFS(СВЦЭМ!$C$34:$C$777,СВЦЭМ!$A$34:$A$777,$A58,СВЦЭМ!$B$34:$B$777,X$47)+'СЕТ СН'!$G$9+СВЦЭМ!$D$10+'СЕТ СН'!$G$5-'СЕТ СН'!$G$17</f>
        <v>4241.5600541000003</v>
      </c>
      <c r="Y58" s="37">
        <f>SUMIFS(СВЦЭМ!$C$34:$C$777,СВЦЭМ!$A$34:$A$777,$A58,СВЦЭМ!$B$34:$B$777,Y$47)+'СЕТ СН'!$G$9+СВЦЭМ!$D$10+'СЕТ СН'!$G$5-'СЕТ СН'!$G$17</f>
        <v>4271.5769165900001</v>
      </c>
    </row>
    <row r="59" spans="1:25" ht="15.75" x14ac:dyDescent="0.2">
      <c r="A59" s="36">
        <f t="shared" si="1"/>
        <v>42990</v>
      </c>
      <c r="B59" s="37">
        <f>SUMIFS(СВЦЭМ!$C$34:$C$777,СВЦЭМ!$A$34:$A$777,$A59,СВЦЭМ!$B$34:$B$777,B$47)+'СЕТ СН'!$G$9+СВЦЭМ!$D$10+'СЕТ СН'!$G$5-'СЕТ СН'!$G$17</f>
        <v>4304.6783063500006</v>
      </c>
      <c r="C59" s="37">
        <f>SUMIFS(СВЦЭМ!$C$34:$C$777,СВЦЭМ!$A$34:$A$777,$A59,СВЦЭМ!$B$34:$B$777,C$47)+'СЕТ СН'!$G$9+СВЦЭМ!$D$10+'СЕТ СН'!$G$5-'СЕТ СН'!$G$17</f>
        <v>4351.49060844</v>
      </c>
      <c r="D59" s="37">
        <f>SUMIFS(СВЦЭМ!$C$34:$C$777,СВЦЭМ!$A$34:$A$777,$A59,СВЦЭМ!$B$34:$B$777,D$47)+'СЕТ СН'!$G$9+СВЦЭМ!$D$10+'СЕТ СН'!$G$5-'СЕТ СН'!$G$17</f>
        <v>4382.1683723200003</v>
      </c>
      <c r="E59" s="37">
        <f>SUMIFS(СВЦЭМ!$C$34:$C$777,СВЦЭМ!$A$34:$A$777,$A59,СВЦЭМ!$B$34:$B$777,E$47)+'СЕТ СН'!$G$9+СВЦЭМ!$D$10+'СЕТ СН'!$G$5-'СЕТ СН'!$G$17</f>
        <v>4382.2098597700005</v>
      </c>
      <c r="F59" s="37">
        <f>SUMIFS(СВЦЭМ!$C$34:$C$777,СВЦЭМ!$A$34:$A$777,$A59,СВЦЭМ!$B$34:$B$777,F$47)+'СЕТ СН'!$G$9+СВЦЭМ!$D$10+'СЕТ СН'!$G$5-'СЕТ СН'!$G$17</f>
        <v>4383.2516910100003</v>
      </c>
      <c r="G59" s="37">
        <f>SUMIFS(СВЦЭМ!$C$34:$C$777,СВЦЭМ!$A$34:$A$777,$A59,СВЦЭМ!$B$34:$B$777,G$47)+'СЕТ СН'!$G$9+СВЦЭМ!$D$10+'СЕТ СН'!$G$5-'СЕТ СН'!$G$17</f>
        <v>4380.4421915200001</v>
      </c>
      <c r="H59" s="37">
        <f>SUMIFS(СВЦЭМ!$C$34:$C$777,СВЦЭМ!$A$34:$A$777,$A59,СВЦЭМ!$B$34:$B$777,H$47)+'СЕТ СН'!$G$9+СВЦЭМ!$D$10+'СЕТ СН'!$G$5-'СЕТ СН'!$G$17</f>
        <v>4322.5377298700005</v>
      </c>
      <c r="I59" s="37">
        <f>SUMIFS(СВЦЭМ!$C$34:$C$777,СВЦЭМ!$A$34:$A$777,$A59,СВЦЭМ!$B$34:$B$777,I$47)+'СЕТ СН'!$G$9+СВЦЭМ!$D$10+'СЕТ СН'!$G$5-'СЕТ СН'!$G$17</f>
        <v>4258.1338890200004</v>
      </c>
      <c r="J59" s="37">
        <f>SUMIFS(СВЦЭМ!$C$34:$C$777,СВЦЭМ!$A$34:$A$777,$A59,СВЦЭМ!$B$34:$B$777,J$47)+'СЕТ СН'!$G$9+СВЦЭМ!$D$10+'СЕТ СН'!$G$5-'СЕТ СН'!$G$17</f>
        <v>4226.4197669300002</v>
      </c>
      <c r="K59" s="37">
        <f>SUMIFS(СВЦЭМ!$C$34:$C$777,СВЦЭМ!$A$34:$A$777,$A59,СВЦЭМ!$B$34:$B$777,K$47)+'СЕТ СН'!$G$9+СВЦЭМ!$D$10+'СЕТ СН'!$G$5-'СЕТ СН'!$G$17</f>
        <v>4179.7669075100002</v>
      </c>
      <c r="L59" s="37">
        <f>SUMIFS(СВЦЭМ!$C$34:$C$777,СВЦЭМ!$A$34:$A$777,$A59,СВЦЭМ!$B$34:$B$777,L$47)+'СЕТ СН'!$G$9+СВЦЭМ!$D$10+'СЕТ СН'!$G$5-'СЕТ СН'!$G$17</f>
        <v>4096.1713660400001</v>
      </c>
      <c r="M59" s="37">
        <f>SUMIFS(СВЦЭМ!$C$34:$C$777,СВЦЭМ!$A$34:$A$777,$A59,СВЦЭМ!$B$34:$B$777,M$47)+'СЕТ СН'!$G$9+СВЦЭМ!$D$10+'СЕТ СН'!$G$5-'СЕТ СН'!$G$17</f>
        <v>4076.7536285899996</v>
      </c>
      <c r="N59" s="37">
        <f>SUMIFS(СВЦЭМ!$C$34:$C$777,СВЦЭМ!$A$34:$A$777,$A59,СВЦЭМ!$B$34:$B$777,N$47)+'СЕТ СН'!$G$9+СВЦЭМ!$D$10+'СЕТ СН'!$G$5-'СЕТ СН'!$G$17</f>
        <v>4082.2186944300001</v>
      </c>
      <c r="O59" s="37">
        <f>SUMIFS(СВЦЭМ!$C$34:$C$777,СВЦЭМ!$A$34:$A$777,$A59,СВЦЭМ!$B$34:$B$777,O$47)+'СЕТ СН'!$G$9+СВЦЭМ!$D$10+'СЕТ СН'!$G$5-'СЕТ СН'!$G$17</f>
        <v>4089.0535273300002</v>
      </c>
      <c r="P59" s="37">
        <f>SUMIFS(СВЦЭМ!$C$34:$C$777,СВЦЭМ!$A$34:$A$777,$A59,СВЦЭМ!$B$34:$B$777,P$47)+'СЕТ СН'!$G$9+СВЦЭМ!$D$10+'СЕТ СН'!$G$5-'СЕТ СН'!$G$17</f>
        <v>4088.3065182499995</v>
      </c>
      <c r="Q59" s="37">
        <f>SUMIFS(СВЦЭМ!$C$34:$C$777,СВЦЭМ!$A$34:$A$777,$A59,СВЦЭМ!$B$34:$B$777,Q$47)+'СЕТ СН'!$G$9+СВЦЭМ!$D$10+'СЕТ СН'!$G$5-'СЕТ СН'!$G$17</f>
        <v>4094.4316941799998</v>
      </c>
      <c r="R59" s="37">
        <f>SUMIFS(СВЦЭМ!$C$34:$C$777,СВЦЭМ!$A$34:$A$777,$A59,СВЦЭМ!$B$34:$B$777,R$47)+'СЕТ СН'!$G$9+СВЦЭМ!$D$10+'СЕТ СН'!$G$5-'СЕТ СН'!$G$17</f>
        <v>4092.8487154799996</v>
      </c>
      <c r="S59" s="37">
        <f>SUMIFS(СВЦЭМ!$C$34:$C$777,СВЦЭМ!$A$34:$A$777,$A59,СВЦЭМ!$B$34:$B$777,S$47)+'СЕТ СН'!$G$9+СВЦЭМ!$D$10+'СЕТ СН'!$G$5-'СЕТ СН'!$G$17</f>
        <v>4091.4356391299998</v>
      </c>
      <c r="T59" s="37">
        <f>SUMIFS(СВЦЭМ!$C$34:$C$777,СВЦЭМ!$A$34:$A$777,$A59,СВЦЭМ!$B$34:$B$777,T$47)+'СЕТ СН'!$G$9+СВЦЭМ!$D$10+'СЕТ СН'!$G$5-'СЕТ СН'!$G$17</f>
        <v>4081.8364234800001</v>
      </c>
      <c r="U59" s="37">
        <f>SUMIFS(СВЦЭМ!$C$34:$C$777,СВЦЭМ!$A$34:$A$777,$A59,СВЦЭМ!$B$34:$B$777,U$47)+'СЕТ СН'!$G$9+СВЦЭМ!$D$10+'СЕТ СН'!$G$5-'СЕТ СН'!$G$17</f>
        <v>4067.3637545599995</v>
      </c>
      <c r="V59" s="37">
        <f>SUMIFS(СВЦЭМ!$C$34:$C$777,СВЦЭМ!$A$34:$A$777,$A59,СВЦЭМ!$B$34:$B$777,V$47)+'СЕТ СН'!$G$9+СВЦЭМ!$D$10+'СЕТ СН'!$G$5-'СЕТ СН'!$G$17</f>
        <v>4082.01093055</v>
      </c>
      <c r="W59" s="37">
        <f>SUMIFS(СВЦЭМ!$C$34:$C$777,СВЦЭМ!$A$34:$A$777,$A59,СВЦЭМ!$B$34:$B$777,W$47)+'СЕТ СН'!$G$9+СВЦЭМ!$D$10+'СЕТ СН'!$G$5-'СЕТ СН'!$G$17</f>
        <v>4160.6318173600002</v>
      </c>
      <c r="X59" s="37">
        <f>SUMIFS(СВЦЭМ!$C$34:$C$777,СВЦЭМ!$A$34:$A$777,$A59,СВЦЭМ!$B$34:$B$777,X$47)+'СЕТ СН'!$G$9+СВЦЭМ!$D$10+'СЕТ СН'!$G$5-'СЕТ СН'!$G$17</f>
        <v>4236.4765754099999</v>
      </c>
      <c r="Y59" s="37">
        <f>SUMIFS(СВЦЭМ!$C$34:$C$777,СВЦЭМ!$A$34:$A$777,$A59,СВЦЭМ!$B$34:$B$777,Y$47)+'СЕТ СН'!$G$9+СВЦЭМ!$D$10+'СЕТ СН'!$G$5-'СЕТ СН'!$G$17</f>
        <v>4310.8851439999999</v>
      </c>
    </row>
    <row r="60" spans="1:25" ht="15.75" x14ac:dyDescent="0.2">
      <c r="A60" s="36">
        <f t="shared" si="1"/>
        <v>42991</v>
      </c>
      <c r="B60" s="37">
        <f>SUMIFS(СВЦЭМ!$C$34:$C$777,СВЦЭМ!$A$34:$A$777,$A60,СВЦЭМ!$B$34:$B$777,B$47)+'СЕТ СН'!$G$9+СВЦЭМ!$D$10+'СЕТ СН'!$G$5-'СЕТ СН'!$G$17</f>
        <v>4312.3551715900003</v>
      </c>
      <c r="C60" s="37">
        <f>SUMIFS(СВЦЭМ!$C$34:$C$777,СВЦЭМ!$A$34:$A$777,$A60,СВЦЭМ!$B$34:$B$777,C$47)+'СЕТ СН'!$G$9+СВЦЭМ!$D$10+'СЕТ СН'!$G$5-'СЕТ СН'!$G$17</f>
        <v>4367.4840277100002</v>
      </c>
      <c r="D60" s="37">
        <f>SUMIFS(СВЦЭМ!$C$34:$C$777,СВЦЭМ!$A$34:$A$777,$A60,СВЦЭМ!$B$34:$B$777,D$47)+'СЕТ СН'!$G$9+СВЦЭМ!$D$10+'СЕТ СН'!$G$5-'СЕТ СН'!$G$17</f>
        <v>4369.4845069799994</v>
      </c>
      <c r="E60" s="37">
        <f>SUMIFS(СВЦЭМ!$C$34:$C$777,СВЦЭМ!$A$34:$A$777,$A60,СВЦЭМ!$B$34:$B$777,E$47)+'СЕТ СН'!$G$9+СВЦЭМ!$D$10+'СЕТ СН'!$G$5-'СЕТ СН'!$G$17</f>
        <v>4367.8828044700003</v>
      </c>
      <c r="F60" s="37">
        <f>SUMIFS(СВЦЭМ!$C$34:$C$777,СВЦЭМ!$A$34:$A$777,$A60,СВЦЭМ!$B$34:$B$777,F$47)+'СЕТ СН'!$G$9+СВЦЭМ!$D$10+'СЕТ СН'!$G$5-'СЕТ СН'!$G$17</f>
        <v>4366.8833452700001</v>
      </c>
      <c r="G60" s="37">
        <f>SUMIFS(СВЦЭМ!$C$34:$C$777,СВЦЭМ!$A$34:$A$777,$A60,СВЦЭМ!$B$34:$B$777,G$47)+'СЕТ СН'!$G$9+СВЦЭМ!$D$10+'СЕТ СН'!$G$5-'СЕТ СН'!$G$17</f>
        <v>4357.3050221699996</v>
      </c>
      <c r="H60" s="37">
        <f>SUMIFS(СВЦЭМ!$C$34:$C$777,СВЦЭМ!$A$34:$A$777,$A60,СВЦЭМ!$B$34:$B$777,H$47)+'СЕТ СН'!$G$9+СВЦЭМ!$D$10+'СЕТ СН'!$G$5-'СЕТ СН'!$G$17</f>
        <v>4290.4621343600002</v>
      </c>
      <c r="I60" s="37">
        <f>SUMIFS(СВЦЭМ!$C$34:$C$777,СВЦЭМ!$A$34:$A$777,$A60,СВЦЭМ!$B$34:$B$777,I$47)+'СЕТ СН'!$G$9+СВЦЭМ!$D$10+'СЕТ СН'!$G$5-'СЕТ СН'!$G$17</f>
        <v>4230.99337767</v>
      </c>
      <c r="J60" s="37">
        <f>SUMIFS(СВЦЭМ!$C$34:$C$777,СВЦЭМ!$A$34:$A$777,$A60,СВЦЭМ!$B$34:$B$777,J$47)+'СЕТ СН'!$G$9+СВЦЭМ!$D$10+'СЕТ СН'!$G$5-'СЕТ СН'!$G$17</f>
        <v>4204.2556406599997</v>
      </c>
      <c r="K60" s="37">
        <f>SUMIFS(СВЦЭМ!$C$34:$C$777,СВЦЭМ!$A$34:$A$777,$A60,СВЦЭМ!$B$34:$B$777,K$47)+'СЕТ СН'!$G$9+СВЦЭМ!$D$10+'СЕТ СН'!$G$5-'СЕТ СН'!$G$17</f>
        <v>4187.8175596999999</v>
      </c>
      <c r="L60" s="37">
        <f>SUMIFS(СВЦЭМ!$C$34:$C$777,СВЦЭМ!$A$34:$A$777,$A60,СВЦЭМ!$B$34:$B$777,L$47)+'СЕТ СН'!$G$9+СВЦЭМ!$D$10+'СЕТ СН'!$G$5-'СЕТ СН'!$G$17</f>
        <v>4097.67759544</v>
      </c>
      <c r="M60" s="37">
        <f>SUMIFS(СВЦЭМ!$C$34:$C$777,СВЦЭМ!$A$34:$A$777,$A60,СВЦЭМ!$B$34:$B$777,M$47)+'СЕТ СН'!$G$9+СВЦЭМ!$D$10+'СЕТ СН'!$G$5-'СЕТ СН'!$G$17</f>
        <v>4064.0771149800003</v>
      </c>
      <c r="N60" s="37">
        <f>SUMIFS(СВЦЭМ!$C$34:$C$777,СВЦЭМ!$A$34:$A$777,$A60,СВЦЭМ!$B$34:$B$777,N$47)+'СЕТ СН'!$G$9+СВЦЭМ!$D$10+'СЕТ СН'!$G$5-'СЕТ СН'!$G$17</f>
        <v>4066.9646670700004</v>
      </c>
      <c r="O60" s="37">
        <f>SUMIFS(СВЦЭМ!$C$34:$C$777,СВЦЭМ!$A$34:$A$777,$A60,СВЦЭМ!$B$34:$B$777,O$47)+'СЕТ СН'!$G$9+СВЦЭМ!$D$10+'СЕТ СН'!$G$5-'СЕТ СН'!$G$17</f>
        <v>4066.6371108100002</v>
      </c>
      <c r="P60" s="37">
        <f>SUMIFS(СВЦЭМ!$C$34:$C$777,СВЦЭМ!$A$34:$A$777,$A60,СВЦЭМ!$B$34:$B$777,P$47)+'СЕТ СН'!$G$9+СВЦЭМ!$D$10+'СЕТ СН'!$G$5-'СЕТ СН'!$G$17</f>
        <v>4066.2247220400004</v>
      </c>
      <c r="Q60" s="37">
        <f>SUMIFS(СВЦЭМ!$C$34:$C$777,СВЦЭМ!$A$34:$A$777,$A60,СВЦЭМ!$B$34:$B$777,Q$47)+'СЕТ СН'!$G$9+СВЦЭМ!$D$10+'СЕТ СН'!$G$5-'СЕТ СН'!$G$17</f>
        <v>4066.9386371800001</v>
      </c>
      <c r="R60" s="37">
        <f>SUMIFS(СВЦЭМ!$C$34:$C$777,СВЦЭМ!$A$34:$A$777,$A60,СВЦЭМ!$B$34:$B$777,R$47)+'СЕТ СН'!$G$9+СВЦЭМ!$D$10+'СЕТ СН'!$G$5-'СЕТ СН'!$G$17</f>
        <v>4065.7519676900001</v>
      </c>
      <c r="S60" s="37">
        <f>SUMIFS(СВЦЭМ!$C$34:$C$777,СВЦЭМ!$A$34:$A$777,$A60,СВЦЭМ!$B$34:$B$777,S$47)+'СЕТ СН'!$G$9+СВЦЭМ!$D$10+'СЕТ СН'!$G$5-'СЕТ СН'!$G$17</f>
        <v>4066.4237235800001</v>
      </c>
      <c r="T60" s="37">
        <f>SUMIFS(СВЦЭМ!$C$34:$C$777,СВЦЭМ!$A$34:$A$777,$A60,СВЦЭМ!$B$34:$B$777,T$47)+'СЕТ СН'!$G$9+СВЦЭМ!$D$10+'СЕТ СН'!$G$5-'СЕТ СН'!$G$17</f>
        <v>4062.7801105399994</v>
      </c>
      <c r="U60" s="37">
        <f>SUMIFS(СВЦЭМ!$C$34:$C$777,СВЦЭМ!$A$34:$A$777,$A60,СВЦЭМ!$B$34:$B$777,U$47)+'СЕТ СН'!$G$9+СВЦЭМ!$D$10+'СЕТ СН'!$G$5-'СЕТ СН'!$G$17</f>
        <v>4076.9124783099996</v>
      </c>
      <c r="V60" s="37">
        <f>SUMIFS(СВЦЭМ!$C$34:$C$777,СВЦЭМ!$A$34:$A$777,$A60,СВЦЭМ!$B$34:$B$777,V$47)+'СЕТ СН'!$G$9+СВЦЭМ!$D$10+'СЕТ СН'!$G$5-'СЕТ СН'!$G$17</f>
        <v>4093.0018490100001</v>
      </c>
      <c r="W60" s="37">
        <f>SUMIFS(СВЦЭМ!$C$34:$C$777,СВЦЭМ!$A$34:$A$777,$A60,СВЦЭМ!$B$34:$B$777,W$47)+'СЕТ СН'!$G$9+СВЦЭМ!$D$10+'СЕТ СН'!$G$5-'СЕТ СН'!$G$17</f>
        <v>4154.2466262099997</v>
      </c>
      <c r="X60" s="37">
        <f>SUMIFS(СВЦЭМ!$C$34:$C$777,СВЦЭМ!$A$34:$A$777,$A60,СВЦЭМ!$B$34:$B$777,X$47)+'СЕТ СН'!$G$9+СВЦЭМ!$D$10+'СЕТ СН'!$G$5-'СЕТ СН'!$G$17</f>
        <v>4199.2879364999999</v>
      </c>
      <c r="Y60" s="37">
        <f>SUMIFS(СВЦЭМ!$C$34:$C$777,СВЦЭМ!$A$34:$A$777,$A60,СВЦЭМ!$B$34:$B$777,Y$47)+'СЕТ СН'!$G$9+СВЦЭМ!$D$10+'СЕТ СН'!$G$5-'СЕТ СН'!$G$17</f>
        <v>4257.6340906099995</v>
      </c>
    </row>
    <row r="61" spans="1:25" ht="15.75" x14ac:dyDescent="0.2">
      <c r="A61" s="36">
        <f t="shared" si="1"/>
        <v>42992</v>
      </c>
      <c r="B61" s="37">
        <f>SUMIFS(СВЦЭМ!$C$34:$C$777,СВЦЭМ!$A$34:$A$777,$A61,СВЦЭМ!$B$34:$B$777,B$47)+'СЕТ СН'!$G$9+СВЦЭМ!$D$10+'СЕТ СН'!$G$5-'СЕТ СН'!$G$17</f>
        <v>4321.5433263899995</v>
      </c>
      <c r="C61" s="37">
        <f>SUMIFS(СВЦЭМ!$C$34:$C$777,СВЦЭМ!$A$34:$A$777,$A61,СВЦЭМ!$B$34:$B$777,C$47)+'СЕТ СН'!$G$9+СВЦЭМ!$D$10+'СЕТ СН'!$G$5-'СЕТ СН'!$G$17</f>
        <v>4362.0648139300001</v>
      </c>
      <c r="D61" s="37">
        <f>SUMIFS(СВЦЭМ!$C$34:$C$777,СВЦЭМ!$A$34:$A$777,$A61,СВЦЭМ!$B$34:$B$777,D$47)+'СЕТ СН'!$G$9+СВЦЭМ!$D$10+'СЕТ СН'!$G$5-'СЕТ СН'!$G$17</f>
        <v>4374.7616108700004</v>
      </c>
      <c r="E61" s="37">
        <f>SUMIFS(СВЦЭМ!$C$34:$C$777,СВЦЭМ!$A$34:$A$777,$A61,СВЦЭМ!$B$34:$B$777,E$47)+'СЕТ СН'!$G$9+СВЦЭМ!$D$10+'СЕТ СН'!$G$5-'СЕТ СН'!$G$17</f>
        <v>4367.7455237100003</v>
      </c>
      <c r="F61" s="37">
        <f>SUMIFS(СВЦЭМ!$C$34:$C$777,СВЦЭМ!$A$34:$A$777,$A61,СВЦЭМ!$B$34:$B$777,F$47)+'СЕТ СН'!$G$9+СВЦЭМ!$D$10+'СЕТ СН'!$G$5-'СЕТ СН'!$G$17</f>
        <v>4369.0297069099997</v>
      </c>
      <c r="G61" s="37">
        <f>SUMIFS(СВЦЭМ!$C$34:$C$777,СВЦЭМ!$A$34:$A$777,$A61,СВЦЭМ!$B$34:$B$777,G$47)+'СЕТ СН'!$G$9+СВЦЭМ!$D$10+'СЕТ СН'!$G$5-'СЕТ СН'!$G$17</f>
        <v>4376.01306355</v>
      </c>
      <c r="H61" s="37">
        <f>SUMIFS(СВЦЭМ!$C$34:$C$777,СВЦЭМ!$A$34:$A$777,$A61,СВЦЭМ!$B$34:$B$777,H$47)+'СЕТ СН'!$G$9+СВЦЭМ!$D$10+'СЕТ СН'!$G$5-'СЕТ СН'!$G$17</f>
        <v>4325.8642147999999</v>
      </c>
      <c r="I61" s="37">
        <f>SUMIFS(СВЦЭМ!$C$34:$C$777,СВЦЭМ!$A$34:$A$777,$A61,СВЦЭМ!$B$34:$B$777,I$47)+'СЕТ СН'!$G$9+СВЦЭМ!$D$10+'СЕТ СН'!$G$5-'СЕТ СН'!$G$17</f>
        <v>4246.1297212499994</v>
      </c>
      <c r="J61" s="37">
        <f>SUMIFS(СВЦЭМ!$C$34:$C$777,СВЦЭМ!$A$34:$A$777,$A61,СВЦЭМ!$B$34:$B$777,J$47)+'СЕТ СН'!$G$9+СВЦЭМ!$D$10+'СЕТ СН'!$G$5-'СЕТ СН'!$G$17</f>
        <v>4210.5605751100002</v>
      </c>
      <c r="K61" s="37">
        <f>SUMIFS(СВЦЭМ!$C$34:$C$777,СВЦЭМ!$A$34:$A$777,$A61,СВЦЭМ!$B$34:$B$777,K$47)+'СЕТ СН'!$G$9+СВЦЭМ!$D$10+'СЕТ СН'!$G$5-'СЕТ СН'!$G$17</f>
        <v>4175.4923895499996</v>
      </c>
      <c r="L61" s="37">
        <f>SUMIFS(СВЦЭМ!$C$34:$C$777,СВЦЭМ!$A$34:$A$777,$A61,СВЦЭМ!$B$34:$B$777,L$47)+'СЕТ СН'!$G$9+СВЦЭМ!$D$10+'СЕТ СН'!$G$5-'СЕТ СН'!$G$17</f>
        <v>4090.0377725999997</v>
      </c>
      <c r="M61" s="37">
        <f>SUMIFS(СВЦЭМ!$C$34:$C$777,СВЦЭМ!$A$34:$A$777,$A61,СВЦЭМ!$B$34:$B$777,M$47)+'СЕТ СН'!$G$9+СВЦЭМ!$D$10+'СЕТ СН'!$G$5-'СЕТ СН'!$G$17</f>
        <v>4058.8783606300003</v>
      </c>
      <c r="N61" s="37">
        <f>SUMIFS(СВЦЭМ!$C$34:$C$777,СВЦЭМ!$A$34:$A$777,$A61,СВЦЭМ!$B$34:$B$777,N$47)+'СЕТ СН'!$G$9+СВЦЭМ!$D$10+'СЕТ СН'!$G$5-'СЕТ СН'!$G$17</f>
        <v>4067.75107312</v>
      </c>
      <c r="O61" s="37">
        <f>SUMIFS(СВЦЭМ!$C$34:$C$777,СВЦЭМ!$A$34:$A$777,$A61,СВЦЭМ!$B$34:$B$777,O$47)+'СЕТ СН'!$G$9+СВЦЭМ!$D$10+'СЕТ СН'!$G$5-'СЕТ СН'!$G$17</f>
        <v>4065.13603926</v>
      </c>
      <c r="P61" s="37">
        <f>SUMIFS(СВЦЭМ!$C$34:$C$777,СВЦЭМ!$A$34:$A$777,$A61,СВЦЭМ!$B$34:$B$777,P$47)+'СЕТ СН'!$G$9+СВЦЭМ!$D$10+'СЕТ СН'!$G$5-'СЕТ СН'!$G$17</f>
        <v>4062.1495964799997</v>
      </c>
      <c r="Q61" s="37">
        <f>SUMIFS(СВЦЭМ!$C$34:$C$777,СВЦЭМ!$A$34:$A$777,$A61,СВЦЭМ!$B$34:$B$777,Q$47)+'СЕТ СН'!$G$9+СВЦЭМ!$D$10+'СЕТ СН'!$G$5-'СЕТ СН'!$G$17</f>
        <v>4065.9738318999998</v>
      </c>
      <c r="R61" s="37">
        <f>SUMIFS(СВЦЭМ!$C$34:$C$777,СВЦЭМ!$A$34:$A$777,$A61,СВЦЭМ!$B$34:$B$777,R$47)+'СЕТ СН'!$G$9+СВЦЭМ!$D$10+'СЕТ СН'!$G$5-'СЕТ СН'!$G$17</f>
        <v>4065.7864201100001</v>
      </c>
      <c r="S61" s="37">
        <f>SUMIFS(СВЦЭМ!$C$34:$C$777,СВЦЭМ!$A$34:$A$777,$A61,СВЦЭМ!$B$34:$B$777,S$47)+'СЕТ СН'!$G$9+СВЦЭМ!$D$10+'СЕТ СН'!$G$5-'СЕТ СН'!$G$17</f>
        <v>4061.8015015299998</v>
      </c>
      <c r="T61" s="37">
        <f>SUMIFS(СВЦЭМ!$C$34:$C$777,СВЦЭМ!$A$34:$A$777,$A61,СВЦЭМ!$B$34:$B$777,T$47)+'СЕТ СН'!$G$9+СВЦЭМ!$D$10+'СЕТ СН'!$G$5-'СЕТ СН'!$G$17</f>
        <v>4058.8942933099997</v>
      </c>
      <c r="U61" s="37">
        <f>SUMIFS(СВЦЭМ!$C$34:$C$777,СВЦЭМ!$A$34:$A$777,$A61,СВЦЭМ!$B$34:$B$777,U$47)+'СЕТ СН'!$G$9+СВЦЭМ!$D$10+'СЕТ СН'!$G$5-'СЕТ СН'!$G$17</f>
        <v>4072.8642773600004</v>
      </c>
      <c r="V61" s="37">
        <f>SUMIFS(СВЦЭМ!$C$34:$C$777,СВЦЭМ!$A$34:$A$777,$A61,СВЦЭМ!$B$34:$B$777,V$47)+'СЕТ СН'!$G$9+СВЦЭМ!$D$10+'СЕТ СН'!$G$5-'СЕТ СН'!$G$17</f>
        <v>4099.0844873200003</v>
      </c>
      <c r="W61" s="37">
        <f>SUMIFS(СВЦЭМ!$C$34:$C$777,СВЦЭМ!$A$34:$A$777,$A61,СВЦЭМ!$B$34:$B$777,W$47)+'СЕТ СН'!$G$9+СВЦЭМ!$D$10+'СЕТ СН'!$G$5-'СЕТ СН'!$G$17</f>
        <v>4153.6557444999999</v>
      </c>
      <c r="X61" s="37">
        <f>SUMIFS(СВЦЭМ!$C$34:$C$777,СВЦЭМ!$A$34:$A$777,$A61,СВЦЭМ!$B$34:$B$777,X$47)+'СЕТ СН'!$G$9+СВЦЭМ!$D$10+'СЕТ СН'!$G$5-'СЕТ СН'!$G$17</f>
        <v>4203.63237252</v>
      </c>
      <c r="Y61" s="37">
        <f>SUMIFS(СВЦЭМ!$C$34:$C$777,СВЦЭМ!$A$34:$A$777,$A61,СВЦЭМ!$B$34:$B$777,Y$47)+'СЕТ СН'!$G$9+СВЦЭМ!$D$10+'СЕТ СН'!$G$5-'СЕТ СН'!$G$17</f>
        <v>4267.5872099899998</v>
      </c>
    </row>
    <row r="62" spans="1:25" ht="15.75" x14ac:dyDescent="0.2">
      <c r="A62" s="36">
        <f t="shared" si="1"/>
        <v>42993</v>
      </c>
      <c r="B62" s="37">
        <f>SUMIFS(СВЦЭМ!$C$34:$C$777,СВЦЭМ!$A$34:$A$777,$A62,СВЦЭМ!$B$34:$B$777,B$47)+'СЕТ СН'!$G$9+СВЦЭМ!$D$10+'СЕТ СН'!$G$5-'СЕТ СН'!$G$17</f>
        <v>4367.6184013399998</v>
      </c>
      <c r="C62" s="37">
        <f>SUMIFS(СВЦЭМ!$C$34:$C$777,СВЦЭМ!$A$34:$A$777,$A62,СВЦЭМ!$B$34:$B$777,C$47)+'СЕТ СН'!$G$9+СВЦЭМ!$D$10+'СЕТ СН'!$G$5-'СЕТ СН'!$G$17</f>
        <v>4361.2815319500005</v>
      </c>
      <c r="D62" s="37">
        <f>SUMIFS(СВЦЭМ!$C$34:$C$777,СВЦЭМ!$A$34:$A$777,$A62,СВЦЭМ!$B$34:$B$777,D$47)+'СЕТ СН'!$G$9+СВЦЭМ!$D$10+'СЕТ СН'!$G$5-'СЕТ СН'!$G$17</f>
        <v>4341.6369080000004</v>
      </c>
      <c r="E62" s="37">
        <f>SUMIFS(СВЦЭМ!$C$34:$C$777,СВЦЭМ!$A$34:$A$777,$A62,СВЦЭМ!$B$34:$B$777,E$47)+'СЕТ СН'!$G$9+СВЦЭМ!$D$10+'СЕТ СН'!$G$5-'СЕТ СН'!$G$17</f>
        <v>4334.6923832699995</v>
      </c>
      <c r="F62" s="37">
        <f>SUMIFS(СВЦЭМ!$C$34:$C$777,СВЦЭМ!$A$34:$A$777,$A62,СВЦЭМ!$B$34:$B$777,F$47)+'СЕТ СН'!$G$9+СВЦЭМ!$D$10+'СЕТ СН'!$G$5-'СЕТ СН'!$G$17</f>
        <v>4334.88214247</v>
      </c>
      <c r="G62" s="37">
        <f>SUMIFS(СВЦЭМ!$C$34:$C$777,СВЦЭМ!$A$34:$A$777,$A62,СВЦЭМ!$B$34:$B$777,G$47)+'СЕТ СН'!$G$9+СВЦЭМ!$D$10+'СЕТ СН'!$G$5-'СЕТ СН'!$G$17</f>
        <v>4333.9582886999997</v>
      </c>
      <c r="H62" s="37">
        <f>SUMIFS(СВЦЭМ!$C$34:$C$777,СВЦЭМ!$A$34:$A$777,$A62,СВЦЭМ!$B$34:$B$777,H$47)+'СЕТ СН'!$G$9+СВЦЭМ!$D$10+'СЕТ СН'!$G$5-'СЕТ СН'!$G$17</f>
        <v>4346.2066440600001</v>
      </c>
      <c r="I62" s="37">
        <f>SUMIFS(СВЦЭМ!$C$34:$C$777,СВЦЭМ!$A$34:$A$777,$A62,СВЦЭМ!$B$34:$B$777,I$47)+'СЕТ СН'!$G$9+СВЦЭМ!$D$10+'СЕТ СН'!$G$5-'СЕТ СН'!$G$17</f>
        <v>4277.8192419500001</v>
      </c>
      <c r="J62" s="37">
        <f>SUMIFS(СВЦЭМ!$C$34:$C$777,СВЦЭМ!$A$34:$A$777,$A62,СВЦЭМ!$B$34:$B$777,J$47)+'СЕТ СН'!$G$9+СВЦЭМ!$D$10+'СЕТ СН'!$G$5-'СЕТ СН'!$G$17</f>
        <v>4257.19352471</v>
      </c>
      <c r="K62" s="37">
        <f>SUMIFS(СВЦЭМ!$C$34:$C$777,СВЦЭМ!$A$34:$A$777,$A62,СВЦЭМ!$B$34:$B$777,K$47)+'СЕТ СН'!$G$9+СВЦЭМ!$D$10+'СЕТ СН'!$G$5-'СЕТ СН'!$G$17</f>
        <v>4209.2355885100005</v>
      </c>
      <c r="L62" s="37">
        <f>SUMIFS(СВЦЭМ!$C$34:$C$777,СВЦЭМ!$A$34:$A$777,$A62,СВЦЭМ!$B$34:$B$777,L$47)+'СЕТ СН'!$G$9+СВЦЭМ!$D$10+'СЕТ СН'!$G$5-'СЕТ СН'!$G$17</f>
        <v>4123.5570024400004</v>
      </c>
      <c r="M62" s="37">
        <f>SUMIFS(СВЦЭМ!$C$34:$C$777,СВЦЭМ!$A$34:$A$777,$A62,СВЦЭМ!$B$34:$B$777,M$47)+'СЕТ СН'!$G$9+СВЦЭМ!$D$10+'СЕТ СН'!$G$5-'СЕТ СН'!$G$17</f>
        <v>4096.4029289600003</v>
      </c>
      <c r="N62" s="37">
        <f>SUMIFS(СВЦЭМ!$C$34:$C$777,СВЦЭМ!$A$34:$A$777,$A62,СВЦЭМ!$B$34:$B$777,N$47)+'СЕТ СН'!$G$9+СВЦЭМ!$D$10+'СЕТ СН'!$G$5-'СЕТ СН'!$G$17</f>
        <v>4095.9006587200001</v>
      </c>
      <c r="O62" s="37">
        <f>SUMIFS(СВЦЭМ!$C$34:$C$777,СВЦЭМ!$A$34:$A$777,$A62,СВЦЭМ!$B$34:$B$777,O$47)+'СЕТ СН'!$G$9+СВЦЭМ!$D$10+'СЕТ СН'!$G$5-'СЕТ СН'!$G$17</f>
        <v>4093.3889194499998</v>
      </c>
      <c r="P62" s="37">
        <f>SUMIFS(СВЦЭМ!$C$34:$C$777,СВЦЭМ!$A$34:$A$777,$A62,СВЦЭМ!$B$34:$B$777,P$47)+'СЕТ СН'!$G$9+СВЦЭМ!$D$10+'СЕТ СН'!$G$5-'СЕТ СН'!$G$17</f>
        <v>4100.1494020199998</v>
      </c>
      <c r="Q62" s="37">
        <f>SUMIFS(СВЦЭМ!$C$34:$C$777,СВЦЭМ!$A$34:$A$777,$A62,СВЦЭМ!$B$34:$B$777,Q$47)+'СЕТ СН'!$G$9+СВЦЭМ!$D$10+'СЕТ СН'!$G$5-'СЕТ СН'!$G$17</f>
        <v>4108.2509347899995</v>
      </c>
      <c r="R62" s="37">
        <f>SUMIFS(СВЦЭМ!$C$34:$C$777,СВЦЭМ!$A$34:$A$777,$A62,СВЦЭМ!$B$34:$B$777,R$47)+'СЕТ СН'!$G$9+СВЦЭМ!$D$10+'СЕТ СН'!$G$5-'СЕТ СН'!$G$17</f>
        <v>4108.0396042399998</v>
      </c>
      <c r="S62" s="37">
        <f>SUMIFS(СВЦЭМ!$C$34:$C$777,СВЦЭМ!$A$34:$A$777,$A62,СВЦЭМ!$B$34:$B$777,S$47)+'СЕТ СН'!$G$9+СВЦЭМ!$D$10+'СЕТ СН'!$G$5-'СЕТ СН'!$G$17</f>
        <v>4105.92955755</v>
      </c>
      <c r="T62" s="37">
        <f>SUMIFS(СВЦЭМ!$C$34:$C$777,СВЦЭМ!$A$34:$A$777,$A62,СВЦЭМ!$B$34:$B$777,T$47)+'СЕТ СН'!$G$9+СВЦЭМ!$D$10+'СЕТ СН'!$G$5-'СЕТ СН'!$G$17</f>
        <v>4107.1925167600002</v>
      </c>
      <c r="U62" s="37">
        <f>SUMIFS(СВЦЭМ!$C$34:$C$777,СВЦЭМ!$A$34:$A$777,$A62,СВЦЭМ!$B$34:$B$777,U$47)+'СЕТ СН'!$G$9+СВЦЭМ!$D$10+'СЕТ СН'!$G$5-'СЕТ СН'!$G$17</f>
        <v>4099.9950557000002</v>
      </c>
      <c r="V62" s="37">
        <f>SUMIFS(СВЦЭМ!$C$34:$C$777,СВЦЭМ!$A$34:$A$777,$A62,СВЦЭМ!$B$34:$B$777,V$47)+'СЕТ СН'!$G$9+СВЦЭМ!$D$10+'СЕТ СН'!$G$5-'СЕТ СН'!$G$17</f>
        <v>4112.5609827999997</v>
      </c>
      <c r="W62" s="37">
        <f>SUMIFS(СВЦЭМ!$C$34:$C$777,СВЦЭМ!$A$34:$A$777,$A62,СВЦЭМ!$B$34:$B$777,W$47)+'СЕТ СН'!$G$9+СВЦЭМ!$D$10+'СЕТ СН'!$G$5-'СЕТ СН'!$G$17</f>
        <v>4203.1401397499994</v>
      </c>
      <c r="X62" s="37">
        <f>SUMIFS(СВЦЭМ!$C$34:$C$777,СВЦЭМ!$A$34:$A$777,$A62,СВЦЭМ!$B$34:$B$777,X$47)+'СЕТ СН'!$G$9+СВЦЭМ!$D$10+'СЕТ СН'!$G$5-'СЕТ СН'!$G$17</f>
        <v>4266.5790268800001</v>
      </c>
      <c r="Y62" s="37">
        <f>SUMIFS(СВЦЭМ!$C$34:$C$777,СВЦЭМ!$A$34:$A$777,$A62,СВЦЭМ!$B$34:$B$777,Y$47)+'СЕТ СН'!$G$9+СВЦЭМ!$D$10+'СЕТ СН'!$G$5-'СЕТ СН'!$G$17</f>
        <v>4323.2796155400001</v>
      </c>
    </row>
    <row r="63" spans="1:25" ht="15.75" x14ac:dyDescent="0.2">
      <c r="A63" s="36">
        <f t="shared" si="1"/>
        <v>42994</v>
      </c>
      <c r="B63" s="37">
        <f>SUMIFS(СВЦЭМ!$C$34:$C$777,СВЦЭМ!$A$34:$A$777,$A63,СВЦЭМ!$B$34:$B$777,B$47)+'СЕТ СН'!$G$9+СВЦЭМ!$D$10+'СЕТ СН'!$G$5-'СЕТ СН'!$G$17</f>
        <v>4326.6165172399997</v>
      </c>
      <c r="C63" s="37">
        <f>SUMIFS(СВЦЭМ!$C$34:$C$777,СВЦЭМ!$A$34:$A$777,$A63,СВЦЭМ!$B$34:$B$777,C$47)+'СЕТ СН'!$G$9+СВЦЭМ!$D$10+'СЕТ СН'!$G$5-'СЕТ СН'!$G$17</f>
        <v>4323.0227621399999</v>
      </c>
      <c r="D63" s="37">
        <f>SUMIFS(СВЦЭМ!$C$34:$C$777,СВЦЭМ!$A$34:$A$777,$A63,СВЦЭМ!$B$34:$B$777,D$47)+'СЕТ СН'!$G$9+СВЦЭМ!$D$10+'СЕТ СН'!$G$5-'СЕТ СН'!$G$17</f>
        <v>4335.8650296899996</v>
      </c>
      <c r="E63" s="37">
        <f>SUMIFS(СВЦЭМ!$C$34:$C$777,СВЦЭМ!$A$34:$A$777,$A63,СВЦЭМ!$B$34:$B$777,E$47)+'СЕТ СН'!$G$9+СВЦЭМ!$D$10+'СЕТ СН'!$G$5-'СЕТ СН'!$G$17</f>
        <v>4324.2422932600002</v>
      </c>
      <c r="F63" s="37">
        <f>SUMIFS(СВЦЭМ!$C$34:$C$777,СВЦЭМ!$A$34:$A$777,$A63,СВЦЭМ!$B$34:$B$777,F$47)+'СЕТ СН'!$G$9+СВЦЭМ!$D$10+'СЕТ СН'!$G$5-'СЕТ СН'!$G$17</f>
        <v>4320.8939888900004</v>
      </c>
      <c r="G63" s="37">
        <f>SUMIFS(СВЦЭМ!$C$34:$C$777,СВЦЭМ!$A$34:$A$777,$A63,СВЦЭМ!$B$34:$B$777,G$47)+'СЕТ СН'!$G$9+СВЦЭМ!$D$10+'СЕТ СН'!$G$5-'СЕТ СН'!$G$17</f>
        <v>4325.8558341400003</v>
      </c>
      <c r="H63" s="37">
        <f>SUMIFS(СВЦЭМ!$C$34:$C$777,СВЦЭМ!$A$34:$A$777,$A63,СВЦЭМ!$B$34:$B$777,H$47)+'СЕТ СН'!$G$9+СВЦЭМ!$D$10+'СЕТ СН'!$G$5-'СЕТ СН'!$G$17</f>
        <v>4327.3285153899997</v>
      </c>
      <c r="I63" s="37">
        <f>SUMIFS(СВЦЭМ!$C$34:$C$777,СВЦЭМ!$A$34:$A$777,$A63,СВЦЭМ!$B$34:$B$777,I$47)+'СЕТ СН'!$G$9+СВЦЭМ!$D$10+'СЕТ СН'!$G$5-'СЕТ СН'!$G$17</f>
        <v>4306.3636610100002</v>
      </c>
      <c r="J63" s="37">
        <f>SUMIFS(СВЦЭМ!$C$34:$C$777,СВЦЭМ!$A$34:$A$777,$A63,СВЦЭМ!$B$34:$B$777,J$47)+'СЕТ СН'!$G$9+СВЦЭМ!$D$10+'СЕТ СН'!$G$5-'СЕТ СН'!$G$17</f>
        <v>4255.4423183600002</v>
      </c>
      <c r="K63" s="37">
        <f>SUMIFS(СВЦЭМ!$C$34:$C$777,СВЦЭМ!$A$34:$A$777,$A63,СВЦЭМ!$B$34:$B$777,K$47)+'СЕТ СН'!$G$9+СВЦЭМ!$D$10+'СЕТ СН'!$G$5-'СЕТ СН'!$G$17</f>
        <v>4215.3572550999997</v>
      </c>
      <c r="L63" s="37">
        <f>SUMIFS(СВЦЭМ!$C$34:$C$777,СВЦЭМ!$A$34:$A$777,$A63,СВЦЭМ!$B$34:$B$777,L$47)+'СЕТ СН'!$G$9+СВЦЭМ!$D$10+'СЕТ СН'!$G$5-'СЕТ СН'!$G$17</f>
        <v>4121.3050307200001</v>
      </c>
      <c r="M63" s="37">
        <f>SUMIFS(СВЦЭМ!$C$34:$C$777,СВЦЭМ!$A$34:$A$777,$A63,СВЦЭМ!$B$34:$B$777,M$47)+'СЕТ СН'!$G$9+СВЦЭМ!$D$10+'СЕТ СН'!$G$5-'СЕТ СН'!$G$17</f>
        <v>4093.1491699999997</v>
      </c>
      <c r="N63" s="37">
        <f>SUMIFS(СВЦЭМ!$C$34:$C$777,СВЦЭМ!$A$34:$A$777,$A63,СВЦЭМ!$B$34:$B$777,N$47)+'СЕТ СН'!$G$9+СВЦЭМ!$D$10+'СЕТ СН'!$G$5-'СЕТ СН'!$G$17</f>
        <v>4099.7443754699998</v>
      </c>
      <c r="O63" s="37">
        <f>SUMIFS(СВЦЭМ!$C$34:$C$777,СВЦЭМ!$A$34:$A$777,$A63,СВЦЭМ!$B$34:$B$777,O$47)+'СЕТ СН'!$G$9+СВЦЭМ!$D$10+'СЕТ СН'!$G$5-'СЕТ СН'!$G$17</f>
        <v>4099.2911473200002</v>
      </c>
      <c r="P63" s="37">
        <f>SUMIFS(СВЦЭМ!$C$34:$C$777,СВЦЭМ!$A$34:$A$777,$A63,СВЦЭМ!$B$34:$B$777,P$47)+'СЕТ СН'!$G$9+СВЦЭМ!$D$10+'СЕТ СН'!$G$5-'СЕТ СН'!$G$17</f>
        <v>4107.0620352099995</v>
      </c>
      <c r="Q63" s="37">
        <f>SUMIFS(СВЦЭМ!$C$34:$C$777,СВЦЭМ!$A$34:$A$777,$A63,СВЦЭМ!$B$34:$B$777,Q$47)+'СЕТ СН'!$G$9+СВЦЭМ!$D$10+'СЕТ СН'!$G$5-'СЕТ СН'!$G$17</f>
        <v>4110.0124958599999</v>
      </c>
      <c r="R63" s="37">
        <f>SUMIFS(СВЦЭМ!$C$34:$C$777,СВЦЭМ!$A$34:$A$777,$A63,СВЦЭМ!$B$34:$B$777,R$47)+'СЕТ СН'!$G$9+СВЦЭМ!$D$10+'СЕТ СН'!$G$5-'СЕТ СН'!$G$17</f>
        <v>4107.5789697099999</v>
      </c>
      <c r="S63" s="37">
        <f>SUMIFS(СВЦЭМ!$C$34:$C$777,СВЦЭМ!$A$34:$A$777,$A63,СВЦЭМ!$B$34:$B$777,S$47)+'СЕТ СН'!$G$9+СВЦЭМ!$D$10+'СЕТ СН'!$G$5-'СЕТ СН'!$G$17</f>
        <v>4104.8705516</v>
      </c>
      <c r="T63" s="37">
        <f>SUMIFS(СВЦЭМ!$C$34:$C$777,СВЦЭМ!$A$34:$A$777,$A63,СВЦЭМ!$B$34:$B$777,T$47)+'СЕТ СН'!$G$9+СВЦЭМ!$D$10+'СЕТ СН'!$G$5-'СЕТ СН'!$G$17</f>
        <v>4103.3538802599996</v>
      </c>
      <c r="U63" s="37">
        <f>SUMIFS(СВЦЭМ!$C$34:$C$777,СВЦЭМ!$A$34:$A$777,$A63,СВЦЭМ!$B$34:$B$777,U$47)+'СЕТ СН'!$G$9+СВЦЭМ!$D$10+'СЕТ СН'!$G$5-'СЕТ СН'!$G$17</f>
        <v>4095.3348707200003</v>
      </c>
      <c r="V63" s="37">
        <f>SUMIFS(СВЦЭМ!$C$34:$C$777,СВЦЭМ!$A$34:$A$777,$A63,СВЦЭМ!$B$34:$B$777,V$47)+'СЕТ СН'!$G$9+СВЦЭМ!$D$10+'СЕТ СН'!$G$5-'СЕТ СН'!$G$17</f>
        <v>4107.8616830999999</v>
      </c>
      <c r="W63" s="37">
        <f>SUMIFS(СВЦЭМ!$C$34:$C$777,СВЦЭМ!$A$34:$A$777,$A63,СВЦЭМ!$B$34:$B$777,W$47)+'СЕТ СН'!$G$9+СВЦЭМ!$D$10+'СЕТ СН'!$G$5-'СЕТ СН'!$G$17</f>
        <v>4182.3428052700001</v>
      </c>
      <c r="X63" s="37">
        <f>SUMIFS(СВЦЭМ!$C$34:$C$777,СВЦЭМ!$A$34:$A$777,$A63,СВЦЭМ!$B$34:$B$777,X$47)+'СЕТ СН'!$G$9+СВЦЭМ!$D$10+'СЕТ СН'!$G$5-'СЕТ СН'!$G$17</f>
        <v>4247.8400424600004</v>
      </c>
      <c r="Y63" s="37">
        <f>SUMIFS(СВЦЭМ!$C$34:$C$777,СВЦЭМ!$A$34:$A$777,$A63,СВЦЭМ!$B$34:$B$777,Y$47)+'СЕТ СН'!$G$9+СВЦЭМ!$D$10+'СЕТ СН'!$G$5-'СЕТ СН'!$G$17</f>
        <v>4287.2370519400001</v>
      </c>
    </row>
    <row r="64" spans="1:25" ht="15.75" x14ac:dyDescent="0.2">
      <c r="A64" s="36">
        <f t="shared" si="1"/>
        <v>42995</v>
      </c>
      <c r="B64" s="37">
        <f>SUMIFS(СВЦЭМ!$C$34:$C$777,СВЦЭМ!$A$34:$A$777,$A64,СВЦЭМ!$B$34:$B$777,B$47)+'СЕТ СН'!$G$9+СВЦЭМ!$D$10+'СЕТ СН'!$G$5-'СЕТ СН'!$G$17</f>
        <v>4264.0751518300003</v>
      </c>
      <c r="C64" s="37">
        <f>SUMIFS(СВЦЭМ!$C$34:$C$777,СВЦЭМ!$A$34:$A$777,$A64,СВЦЭМ!$B$34:$B$777,C$47)+'СЕТ СН'!$G$9+СВЦЭМ!$D$10+'СЕТ СН'!$G$5-'СЕТ СН'!$G$17</f>
        <v>4313.7421163199997</v>
      </c>
      <c r="D64" s="37">
        <f>SUMIFS(СВЦЭМ!$C$34:$C$777,СВЦЭМ!$A$34:$A$777,$A64,СВЦЭМ!$B$34:$B$777,D$47)+'СЕТ СН'!$G$9+СВЦЭМ!$D$10+'СЕТ СН'!$G$5-'СЕТ СН'!$G$17</f>
        <v>4332.3106725500002</v>
      </c>
      <c r="E64" s="37">
        <f>SUMIFS(СВЦЭМ!$C$34:$C$777,СВЦЭМ!$A$34:$A$777,$A64,СВЦЭМ!$B$34:$B$777,E$47)+'СЕТ СН'!$G$9+СВЦЭМ!$D$10+'СЕТ СН'!$G$5-'СЕТ СН'!$G$17</f>
        <v>4323.2151657699997</v>
      </c>
      <c r="F64" s="37">
        <f>SUMIFS(СВЦЭМ!$C$34:$C$777,СВЦЭМ!$A$34:$A$777,$A64,СВЦЭМ!$B$34:$B$777,F$47)+'СЕТ СН'!$G$9+СВЦЭМ!$D$10+'СЕТ СН'!$G$5-'СЕТ СН'!$G$17</f>
        <v>4317.0147947000005</v>
      </c>
      <c r="G64" s="37">
        <f>SUMIFS(СВЦЭМ!$C$34:$C$777,СВЦЭМ!$A$34:$A$777,$A64,СВЦЭМ!$B$34:$B$777,G$47)+'СЕТ СН'!$G$9+СВЦЭМ!$D$10+'СЕТ СН'!$G$5-'СЕТ СН'!$G$17</f>
        <v>4324.5822561000004</v>
      </c>
      <c r="H64" s="37">
        <f>SUMIFS(СВЦЭМ!$C$34:$C$777,СВЦЭМ!$A$34:$A$777,$A64,СВЦЭМ!$B$34:$B$777,H$47)+'СЕТ СН'!$G$9+СВЦЭМ!$D$10+'СЕТ СН'!$G$5-'СЕТ СН'!$G$17</f>
        <v>4319.1150594000001</v>
      </c>
      <c r="I64" s="37">
        <f>SUMIFS(СВЦЭМ!$C$34:$C$777,СВЦЭМ!$A$34:$A$777,$A64,СВЦЭМ!$B$34:$B$777,I$47)+'СЕТ СН'!$G$9+СВЦЭМ!$D$10+'СЕТ СН'!$G$5-'СЕТ СН'!$G$17</f>
        <v>4300.10747713</v>
      </c>
      <c r="J64" s="37">
        <f>SUMIFS(СВЦЭМ!$C$34:$C$777,СВЦЭМ!$A$34:$A$777,$A64,СВЦЭМ!$B$34:$B$777,J$47)+'СЕТ СН'!$G$9+СВЦЭМ!$D$10+'СЕТ СН'!$G$5-'СЕТ СН'!$G$17</f>
        <v>4251.04715562</v>
      </c>
      <c r="K64" s="37">
        <f>SUMIFS(СВЦЭМ!$C$34:$C$777,СВЦЭМ!$A$34:$A$777,$A64,СВЦЭМ!$B$34:$B$777,K$47)+'СЕТ СН'!$G$9+СВЦЭМ!$D$10+'СЕТ СН'!$G$5-'СЕТ СН'!$G$17</f>
        <v>4218.4396735400005</v>
      </c>
      <c r="L64" s="37">
        <f>SUMIFS(СВЦЭМ!$C$34:$C$777,СВЦЭМ!$A$34:$A$777,$A64,СВЦЭМ!$B$34:$B$777,L$47)+'СЕТ СН'!$G$9+СВЦЭМ!$D$10+'СЕТ СН'!$G$5-'СЕТ СН'!$G$17</f>
        <v>4127.95160012</v>
      </c>
      <c r="M64" s="37">
        <f>SUMIFS(СВЦЭМ!$C$34:$C$777,СВЦЭМ!$A$34:$A$777,$A64,СВЦЭМ!$B$34:$B$777,M$47)+'СЕТ СН'!$G$9+СВЦЭМ!$D$10+'СЕТ СН'!$G$5-'СЕТ СН'!$G$17</f>
        <v>4101.6122679800001</v>
      </c>
      <c r="N64" s="37">
        <f>SUMIFS(СВЦЭМ!$C$34:$C$777,СВЦЭМ!$A$34:$A$777,$A64,СВЦЭМ!$B$34:$B$777,N$47)+'СЕТ СН'!$G$9+СВЦЭМ!$D$10+'СЕТ СН'!$G$5-'СЕТ СН'!$G$17</f>
        <v>4099.7859686199999</v>
      </c>
      <c r="O64" s="37">
        <f>SUMIFS(СВЦЭМ!$C$34:$C$777,СВЦЭМ!$A$34:$A$777,$A64,СВЦЭМ!$B$34:$B$777,O$47)+'СЕТ СН'!$G$9+СВЦЭМ!$D$10+'СЕТ СН'!$G$5-'СЕТ СН'!$G$17</f>
        <v>4098.1990117899995</v>
      </c>
      <c r="P64" s="37">
        <f>SUMIFS(СВЦЭМ!$C$34:$C$777,СВЦЭМ!$A$34:$A$777,$A64,СВЦЭМ!$B$34:$B$777,P$47)+'СЕТ СН'!$G$9+СВЦЭМ!$D$10+'СЕТ СН'!$G$5-'СЕТ СН'!$G$17</f>
        <v>4097.6439616799998</v>
      </c>
      <c r="Q64" s="37">
        <f>SUMIFS(СВЦЭМ!$C$34:$C$777,СВЦЭМ!$A$34:$A$777,$A64,СВЦЭМ!$B$34:$B$777,Q$47)+'СЕТ СН'!$G$9+СВЦЭМ!$D$10+'СЕТ СН'!$G$5-'СЕТ СН'!$G$17</f>
        <v>4097.2087886899999</v>
      </c>
      <c r="R64" s="37">
        <f>SUMIFS(СВЦЭМ!$C$34:$C$777,СВЦЭМ!$A$34:$A$777,$A64,СВЦЭМ!$B$34:$B$777,R$47)+'СЕТ СН'!$G$9+СВЦЭМ!$D$10+'СЕТ СН'!$G$5-'СЕТ СН'!$G$17</f>
        <v>4094.5114284499996</v>
      </c>
      <c r="S64" s="37">
        <f>SUMIFS(СВЦЭМ!$C$34:$C$777,СВЦЭМ!$A$34:$A$777,$A64,СВЦЭМ!$B$34:$B$777,S$47)+'СЕТ СН'!$G$9+СВЦЭМ!$D$10+'СЕТ СН'!$G$5-'СЕТ СН'!$G$17</f>
        <v>4093.7516130399999</v>
      </c>
      <c r="T64" s="37">
        <f>SUMIFS(СВЦЭМ!$C$34:$C$777,СВЦЭМ!$A$34:$A$777,$A64,СВЦЭМ!$B$34:$B$777,T$47)+'СЕТ СН'!$G$9+СВЦЭМ!$D$10+'СЕТ СН'!$G$5-'СЕТ СН'!$G$17</f>
        <v>4091.37268245</v>
      </c>
      <c r="U64" s="37">
        <f>SUMIFS(СВЦЭМ!$C$34:$C$777,СВЦЭМ!$A$34:$A$777,$A64,СВЦЭМ!$B$34:$B$777,U$47)+'СЕТ СН'!$G$9+СВЦЭМ!$D$10+'СЕТ СН'!$G$5-'СЕТ СН'!$G$17</f>
        <v>4088.09812444</v>
      </c>
      <c r="V64" s="37">
        <f>SUMIFS(СВЦЭМ!$C$34:$C$777,СВЦЭМ!$A$34:$A$777,$A64,СВЦЭМ!$B$34:$B$777,V$47)+'СЕТ СН'!$G$9+СВЦЭМ!$D$10+'СЕТ СН'!$G$5-'СЕТ СН'!$G$17</f>
        <v>4099.2440419200002</v>
      </c>
      <c r="W64" s="37">
        <f>SUMIFS(СВЦЭМ!$C$34:$C$777,СВЦЭМ!$A$34:$A$777,$A64,СВЦЭМ!$B$34:$B$777,W$47)+'СЕТ СН'!$G$9+СВЦЭМ!$D$10+'СЕТ СН'!$G$5-'СЕТ СН'!$G$17</f>
        <v>4172.9032407300001</v>
      </c>
      <c r="X64" s="37">
        <f>SUMIFS(СВЦЭМ!$C$34:$C$777,СВЦЭМ!$A$34:$A$777,$A64,СВЦЭМ!$B$34:$B$777,X$47)+'СЕТ СН'!$G$9+СВЦЭМ!$D$10+'СЕТ СН'!$G$5-'СЕТ СН'!$G$17</f>
        <v>4227.7071881100001</v>
      </c>
      <c r="Y64" s="37">
        <f>SUMIFS(СВЦЭМ!$C$34:$C$777,СВЦЭМ!$A$34:$A$777,$A64,СВЦЭМ!$B$34:$B$777,Y$47)+'СЕТ СН'!$G$9+СВЦЭМ!$D$10+'СЕТ СН'!$G$5-'СЕТ СН'!$G$17</f>
        <v>4224.5614357800005</v>
      </c>
    </row>
    <row r="65" spans="1:27" ht="15.75" x14ac:dyDescent="0.2">
      <c r="A65" s="36">
        <f t="shared" si="1"/>
        <v>42996</v>
      </c>
      <c r="B65" s="37">
        <f>SUMIFS(СВЦЭМ!$C$34:$C$777,СВЦЭМ!$A$34:$A$777,$A65,СВЦЭМ!$B$34:$B$777,B$47)+'СЕТ СН'!$G$9+СВЦЭМ!$D$10+'СЕТ СН'!$G$5-'СЕТ СН'!$G$17</f>
        <v>4248.0264459700002</v>
      </c>
      <c r="C65" s="37">
        <f>SUMIFS(СВЦЭМ!$C$34:$C$777,СВЦЭМ!$A$34:$A$777,$A65,СВЦЭМ!$B$34:$B$777,C$47)+'СЕТ СН'!$G$9+СВЦЭМ!$D$10+'СЕТ СН'!$G$5-'СЕТ СН'!$G$17</f>
        <v>4327.1208597599998</v>
      </c>
      <c r="D65" s="37">
        <f>SUMIFS(СВЦЭМ!$C$34:$C$777,СВЦЭМ!$A$34:$A$777,$A65,СВЦЭМ!$B$34:$B$777,D$47)+'СЕТ СН'!$G$9+СВЦЭМ!$D$10+'СЕТ СН'!$G$5-'СЕТ СН'!$G$17</f>
        <v>4361.6672890999998</v>
      </c>
      <c r="E65" s="37">
        <f>SUMIFS(СВЦЭМ!$C$34:$C$777,СВЦЭМ!$A$34:$A$777,$A65,СВЦЭМ!$B$34:$B$777,E$47)+'СЕТ СН'!$G$9+СВЦЭМ!$D$10+'СЕТ СН'!$G$5-'СЕТ СН'!$G$17</f>
        <v>4370.8351999200004</v>
      </c>
      <c r="F65" s="37">
        <f>SUMIFS(СВЦЭМ!$C$34:$C$777,СВЦЭМ!$A$34:$A$777,$A65,СВЦЭМ!$B$34:$B$777,F$47)+'СЕТ СН'!$G$9+СВЦЭМ!$D$10+'СЕТ СН'!$G$5-'СЕТ СН'!$G$17</f>
        <v>4370.8412447600003</v>
      </c>
      <c r="G65" s="37">
        <f>SUMIFS(СВЦЭМ!$C$34:$C$777,СВЦЭМ!$A$34:$A$777,$A65,СВЦЭМ!$B$34:$B$777,G$47)+'СЕТ СН'!$G$9+СВЦЭМ!$D$10+'СЕТ СН'!$G$5-'СЕТ СН'!$G$17</f>
        <v>4355.10903074</v>
      </c>
      <c r="H65" s="37">
        <f>SUMIFS(СВЦЭМ!$C$34:$C$777,СВЦЭМ!$A$34:$A$777,$A65,СВЦЭМ!$B$34:$B$777,H$47)+'СЕТ СН'!$G$9+СВЦЭМ!$D$10+'СЕТ СН'!$G$5-'СЕТ СН'!$G$17</f>
        <v>4309.3300664500002</v>
      </c>
      <c r="I65" s="37">
        <f>SUMIFS(СВЦЭМ!$C$34:$C$777,СВЦЭМ!$A$34:$A$777,$A65,СВЦЭМ!$B$34:$B$777,I$47)+'СЕТ СН'!$G$9+СВЦЭМ!$D$10+'СЕТ СН'!$G$5-'СЕТ СН'!$G$17</f>
        <v>4279.0197082699997</v>
      </c>
      <c r="J65" s="37">
        <f>SUMIFS(СВЦЭМ!$C$34:$C$777,СВЦЭМ!$A$34:$A$777,$A65,СВЦЭМ!$B$34:$B$777,J$47)+'СЕТ СН'!$G$9+СВЦЭМ!$D$10+'СЕТ СН'!$G$5-'СЕТ СН'!$G$17</f>
        <v>4243.7222405399998</v>
      </c>
      <c r="K65" s="37">
        <f>SUMIFS(СВЦЭМ!$C$34:$C$777,СВЦЭМ!$A$34:$A$777,$A65,СВЦЭМ!$B$34:$B$777,K$47)+'СЕТ СН'!$G$9+СВЦЭМ!$D$10+'СЕТ СН'!$G$5-'СЕТ СН'!$G$17</f>
        <v>4179.0923326800003</v>
      </c>
      <c r="L65" s="37">
        <f>SUMIFS(СВЦЭМ!$C$34:$C$777,СВЦЭМ!$A$34:$A$777,$A65,СВЦЭМ!$B$34:$B$777,L$47)+'СЕТ СН'!$G$9+СВЦЭМ!$D$10+'СЕТ СН'!$G$5-'СЕТ СН'!$G$17</f>
        <v>4119.3258199499996</v>
      </c>
      <c r="M65" s="37">
        <f>SUMIFS(СВЦЭМ!$C$34:$C$777,СВЦЭМ!$A$34:$A$777,$A65,СВЦЭМ!$B$34:$B$777,M$47)+'СЕТ СН'!$G$9+СВЦЭМ!$D$10+'СЕТ СН'!$G$5-'СЕТ СН'!$G$17</f>
        <v>4098.8176156499994</v>
      </c>
      <c r="N65" s="37">
        <f>SUMIFS(СВЦЭМ!$C$34:$C$777,СВЦЭМ!$A$34:$A$777,$A65,СВЦЭМ!$B$34:$B$777,N$47)+'СЕТ СН'!$G$9+СВЦЭМ!$D$10+'СЕТ СН'!$G$5-'СЕТ СН'!$G$17</f>
        <v>4101.5992754700001</v>
      </c>
      <c r="O65" s="37">
        <f>SUMIFS(СВЦЭМ!$C$34:$C$777,СВЦЭМ!$A$34:$A$777,$A65,СВЦЭМ!$B$34:$B$777,O$47)+'СЕТ СН'!$G$9+СВЦЭМ!$D$10+'СЕТ СН'!$G$5-'СЕТ СН'!$G$17</f>
        <v>4099.1318231099995</v>
      </c>
      <c r="P65" s="37">
        <f>SUMIFS(СВЦЭМ!$C$34:$C$777,СВЦЭМ!$A$34:$A$777,$A65,СВЦЭМ!$B$34:$B$777,P$47)+'СЕТ СН'!$G$9+СВЦЭМ!$D$10+'СЕТ СН'!$G$5-'СЕТ СН'!$G$17</f>
        <v>4100.98797964</v>
      </c>
      <c r="Q65" s="37">
        <f>SUMIFS(СВЦЭМ!$C$34:$C$777,СВЦЭМ!$A$34:$A$777,$A65,СВЦЭМ!$B$34:$B$777,Q$47)+'СЕТ СН'!$G$9+СВЦЭМ!$D$10+'СЕТ СН'!$G$5-'СЕТ СН'!$G$17</f>
        <v>4098.8996684800004</v>
      </c>
      <c r="R65" s="37">
        <f>SUMIFS(СВЦЭМ!$C$34:$C$777,СВЦЭМ!$A$34:$A$777,$A65,СВЦЭМ!$B$34:$B$777,R$47)+'СЕТ СН'!$G$9+СВЦЭМ!$D$10+'СЕТ СН'!$G$5-'СЕТ СН'!$G$17</f>
        <v>4097.15882341</v>
      </c>
      <c r="S65" s="37">
        <f>SUMIFS(СВЦЭМ!$C$34:$C$777,СВЦЭМ!$A$34:$A$777,$A65,СВЦЭМ!$B$34:$B$777,S$47)+'СЕТ СН'!$G$9+СВЦЭМ!$D$10+'СЕТ СН'!$G$5-'СЕТ СН'!$G$17</f>
        <v>4096.9869391599996</v>
      </c>
      <c r="T65" s="37">
        <f>SUMIFS(СВЦЭМ!$C$34:$C$777,СВЦЭМ!$A$34:$A$777,$A65,СВЦЭМ!$B$34:$B$777,T$47)+'СЕТ СН'!$G$9+СВЦЭМ!$D$10+'СЕТ СН'!$G$5-'СЕТ СН'!$G$17</f>
        <v>4092.0759430099997</v>
      </c>
      <c r="U65" s="37">
        <f>SUMIFS(СВЦЭМ!$C$34:$C$777,СВЦЭМ!$A$34:$A$777,$A65,СВЦЭМ!$B$34:$B$777,U$47)+'СЕТ СН'!$G$9+СВЦЭМ!$D$10+'СЕТ СН'!$G$5-'СЕТ СН'!$G$17</f>
        <v>4098.5119462700004</v>
      </c>
      <c r="V65" s="37">
        <f>SUMIFS(СВЦЭМ!$C$34:$C$777,СВЦЭМ!$A$34:$A$777,$A65,СВЦЭМ!$B$34:$B$777,V$47)+'СЕТ СН'!$G$9+СВЦЭМ!$D$10+'СЕТ СН'!$G$5-'СЕТ СН'!$G$17</f>
        <v>4104.9946214800002</v>
      </c>
      <c r="W65" s="37">
        <f>SUMIFS(СВЦЭМ!$C$34:$C$777,СВЦЭМ!$A$34:$A$777,$A65,СВЦЭМ!$B$34:$B$777,W$47)+'СЕТ СН'!$G$9+СВЦЭМ!$D$10+'СЕТ СН'!$G$5-'СЕТ СН'!$G$17</f>
        <v>4167.35586719</v>
      </c>
      <c r="X65" s="37">
        <f>SUMIFS(СВЦЭМ!$C$34:$C$777,СВЦЭМ!$A$34:$A$777,$A65,СВЦЭМ!$B$34:$B$777,X$47)+'СЕТ СН'!$G$9+СВЦЭМ!$D$10+'СЕТ СН'!$G$5-'СЕТ СН'!$G$17</f>
        <v>4231.5413208099999</v>
      </c>
      <c r="Y65" s="37">
        <f>SUMIFS(СВЦЭМ!$C$34:$C$777,СВЦЭМ!$A$34:$A$777,$A65,СВЦЭМ!$B$34:$B$777,Y$47)+'СЕТ СН'!$G$9+СВЦЭМ!$D$10+'СЕТ СН'!$G$5-'СЕТ СН'!$G$17</f>
        <v>4237.9916684600003</v>
      </c>
    </row>
    <row r="66" spans="1:27" ht="15.75" x14ac:dyDescent="0.2">
      <c r="A66" s="36">
        <f t="shared" si="1"/>
        <v>42997</v>
      </c>
      <c r="B66" s="37">
        <f>SUMIFS(СВЦЭМ!$C$34:$C$777,СВЦЭМ!$A$34:$A$777,$A66,СВЦЭМ!$B$34:$B$777,B$47)+'СЕТ СН'!$G$9+СВЦЭМ!$D$10+'СЕТ СН'!$G$5-'СЕТ СН'!$G$17</f>
        <v>4329.1458521300001</v>
      </c>
      <c r="C66" s="37">
        <f>SUMIFS(СВЦЭМ!$C$34:$C$777,СВЦЭМ!$A$34:$A$777,$A66,СВЦЭМ!$B$34:$B$777,C$47)+'СЕТ СН'!$G$9+СВЦЭМ!$D$10+'СЕТ СН'!$G$5-'СЕТ СН'!$G$17</f>
        <v>4397.5812948299999</v>
      </c>
      <c r="D66" s="37">
        <f>SUMIFS(СВЦЭМ!$C$34:$C$777,СВЦЭМ!$A$34:$A$777,$A66,СВЦЭМ!$B$34:$B$777,D$47)+'СЕТ СН'!$G$9+СВЦЭМ!$D$10+'СЕТ СН'!$G$5-'СЕТ СН'!$G$17</f>
        <v>4410.4041010700003</v>
      </c>
      <c r="E66" s="37">
        <f>SUMIFS(СВЦЭМ!$C$34:$C$777,СВЦЭМ!$A$34:$A$777,$A66,СВЦЭМ!$B$34:$B$777,E$47)+'СЕТ СН'!$G$9+СВЦЭМ!$D$10+'СЕТ СН'!$G$5-'СЕТ СН'!$G$17</f>
        <v>4407.8319105499995</v>
      </c>
      <c r="F66" s="37">
        <f>SUMIFS(СВЦЭМ!$C$34:$C$777,СВЦЭМ!$A$34:$A$777,$A66,СВЦЭМ!$B$34:$B$777,F$47)+'СЕТ СН'!$G$9+СВЦЭМ!$D$10+'СЕТ СН'!$G$5-'СЕТ СН'!$G$17</f>
        <v>4407.6739912200001</v>
      </c>
      <c r="G66" s="37">
        <f>SUMIFS(СВЦЭМ!$C$34:$C$777,СВЦЭМ!$A$34:$A$777,$A66,СВЦЭМ!$B$34:$B$777,G$47)+'СЕТ СН'!$G$9+СВЦЭМ!$D$10+'СЕТ СН'!$G$5-'СЕТ СН'!$G$17</f>
        <v>4407.7879280899997</v>
      </c>
      <c r="H66" s="37">
        <f>SUMIFS(СВЦЭМ!$C$34:$C$777,СВЦЭМ!$A$34:$A$777,$A66,СВЦЭМ!$B$34:$B$777,H$47)+'СЕТ СН'!$G$9+СВЦЭМ!$D$10+'СЕТ СН'!$G$5-'СЕТ СН'!$G$17</f>
        <v>4368.4575464999998</v>
      </c>
      <c r="I66" s="37">
        <f>SUMIFS(СВЦЭМ!$C$34:$C$777,СВЦЭМ!$A$34:$A$777,$A66,СВЦЭМ!$B$34:$B$777,I$47)+'СЕТ СН'!$G$9+СВЦЭМ!$D$10+'СЕТ СН'!$G$5-'СЕТ СН'!$G$17</f>
        <v>4272.1767124899998</v>
      </c>
      <c r="J66" s="37">
        <f>SUMIFS(СВЦЭМ!$C$34:$C$777,СВЦЭМ!$A$34:$A$777,$A66,СВЦЭМ!$B$34:$B$777,J$47)+'СЕТ СН'!$G$9+СВЦЭМ!$D$10+'СЕТ СН'!$G$5-'СЕТ СН'!$G$17</f>
        <v>4236.1778708100001</v>
      </c>
      <c r="K66" s="37">
        <f>SUMIFS(СВЦЭМ!$C$34:$C$777,СВЦЭМ!$A$34:$A$777,$A66,СВЦЭМ!$B$34:$B$777,K$47)+'СЕТ СН'!$G$9+СВЦЭМ!$D$10+'СЕТ СН'!$G$5-'СЕТ СН'!$G$17</f>
        <v>4186.0914511600004</v>
      </c>
      <c r="L66" s="37">
        <f>SUMIFS(СВЦЭМ!$C$34:$C$777,СВЦЭМ!$A$34:$A$777,$A66,СВЦЭМ!$B$34:$B$777,L$47)+'СЕТ СН'!$G$9+СВЦЭМ!$D$10+'СЕТ СН'!$G$5-'СЕТ СН'!$G$17</f>
        <v>4104.4532014199995</v>
      </c>
      <c r="M66" s="37">
        <f>SUMIFS(СВЦЭМ!$C$34:$C$777,СВЦЭМ!$A$34:$A$777,$A66,СВЦЭМ!$B$34:$B$777,M$47)+'СЕТ СН'!$G$9+СВЦЭМ!$D$10+'СЕТ СН'!$G$5-'СЕТ СН'!$G$17</f>
        <v>4081.9660778199996</v>
      </c>
      <c r="N66" s="37">
        <f>SUMIFS(СВЦЭМ!$C$34:$C$777,СВЦЭМ!$A$34:$A$777,$A66,СВЦЭМ!$B$34:$B$777,N$47)+'СЕТ СН'!$G$9+СВЦЭМ!$D$10+'СЕТ СН'!$G$5-'СЕТ СН'!$G$17</f>
        <v>4091.4559960200004</v>
      </c>
      <c r="O66" s="37">
        <f>SUMIFS(СВЦЭМ!$C$34:$C$777,СВЦЭМ!$A$34:$A$777,$A66,СВЦЭМ!$B$34:$B$777,O$47)+'СЕТ СН'!$G$9+СВЦЭМ!$D$10+'СЕТ СН'!$G$5-'СЕТ СН'!$G$17</f>
        <v>4089.3786652299996</v>
      </c>
      <c r="P66" s="37">
        <f>SUMIFS(СВЦЭМ!$C$34:$C$777,СВЦЭМ!$A$34:$A$777,$A66,СВЦЭМ!$B$34:$B$777,P$47)+'СЕТ СН'!$G$9+СВЦЭМ!$D$10+'СЕТ СН'!$G$5-'СЕТ СН'!$G$17</f>
        <v>4092.3531872900003</v>
      </c>
      <c r="Q66" s="37">
        <f>SUMIFS(СВЦЭМ!$C$34:$C$777,СВЦЭМ!$A$34:$A$777,$A66,СВЦЭМ!$B$34:$B$777,Q$47)+'СЕТ СН'!$G$9+СВЦЭМ!$D$10+'СЕТ СН'!$G$5-'СЕТ СН'!$G$17</f>
        <v>4116.0053003399998</v>
      </c>
      <c r="R66" s="37">
        <f>SUMIFS(СВЦЭМ!$C$34:$C$777,СВЦЭМ!$A$34:$A$777,$A66,СВЦЭМ!$B$34:$B$777,R$47)+'СЕТ СН'!$G$9+СВЦЭМ!$D$10+'СЕТ СН'!$G$5-'СЕТ СН'!$G$17</f>
        <v>4140.7870650499999</v>
      </c>
      <c r="S66" s="37">
        <f>SUMIFS(СВЦЭМ!$C$34:$C$777,СВЦЭМ!$A$34:$A$777,$A66,СВЦЭМ!$B$34:$B$777,S$47)+'СЕТ СН'!$G$9+СВЦЭМ!$D$10+'СЕТ СН'!$G$5-'СЕТ СН'!$G$17</f>
        <v>4145.4460454399996</v>
      </c>
      <c r="T66" s="37">
        <f>SUMIFS(СВЦЭМ!$C$34:$C$777,СВЦЭМ!$A$34:$A$777,$A66,СВЦЭМ!$B$34:$B$777,T$47)+'СЕТ СН'!$G$9+СВЦЭМ!$D$10+'СЕТ СН'!$G$5-'СЕТ СН'!$G$17</f>
        <v>4106.00470718</v>
      </c>
      <c r="U66" s="37">
        <f>SUMIFS(СВЦЭМ!$C$34:$C$777,СВЦЭМ!$A$34:$A$777,$A66,СВЦЭМ!$B$34:$B$777,U$47)+'СЕТ СН'!$G$9+СВЦЭМ!$D$10+'СЕТ СН'!$G$5-'СЕТ СН'!$G$17</f>
        <v>4100.1130970699996</v>
      </c>
      <c r="V66" s="37">
        <f>SUMIFS(СВЦЭМ!$C$34:$C$777,СВЦЭМ!$A$34:$A$777,$A66,СВЦЭМ!$B$34:$B$777,V$47)+'СЕТ СН'!$G$9+СВЦЭМ!$D$10+'СЕТ СН'!$G$5-'СЕТ СН'!$G$17</f>
        <v>4128.7273718799997</v>
      </c>
      <c r="W66" s="37">
        <f>SUMIFS(СВЦЭМ!$C$34:$C$777,СВЦЭМ!$A$34:$A$777,$A66,СВЦЭМ!$B$34:$B$777,W$47)+'СЕТ СН'!$G$9+СВЦЭМ!$D$10+'СЕТ СН'!$G$5-'СЕТ СН'!$G$17</f>
        <v>4224.00617564</v>
      </c>
      <c r="X66" s="37">
        <f>SUMIFS(СВЦЭМ!$C$34:$C$777,СВЦЭМ!$A$34:$A$777,$A66,СВЦЭМ!$B$34:$B$777,X$47)+'СЕТ СН'!$G$9+СВЦЭМ!$D$10+'СЕТ СН'!$G$5-'СЕТ СН'!$G$17</f>
        <v>4226.8421088300001</v>
      </c>
      <c r="Y66" s="37">
        <f>SUMIFS(СВЦЭМ!$C$34:$C$777,СВЦЭМ!$A$34:$A$777,$A66,СВЦЭМ!$B$34:$B$777,Y$47)+'СЕТ СН'!$G$9+СВЦЭМ!$D$10+'СЕТ СН'!$G$5-'СЕТ СН'!$G$17</f>
        <v>4245.38167445</v>
      </c>
    </row>
    <row r="67" spans="1:27" ht="15.75" x14ac:dyDescent="0.2">
      <c r="A67" s="36">
        <f t="shared" si="1"/>
        <v>42998</v>
      </c>
      <c r="B67" s="37">
        <f>SUMIFS(СВЦЭМ!$C$34:$C$777,СВЦЭМ!$A$34:$A$777,$A67,СВЦЭМ!$B$34:$B$777,B$47)+'СЕТ СН'!$G$9+СВЦЭМ!$D$10+'СЕТ СН'!$G$5-'СЕТ СН'!$G$17</f>
        <v>4354.2024524999997</v>
      </c>
      <c r="C67" s="37">
        <f>SUMIFS(СВЦЭМ!$C$34:$C$777,СВЦЭМ!$A$34:$A$777,$A67,СВЦЭМ!$B$34:$B$777,C$47)+'СЕТ СН'!$G$9+СВЦЭМ!$D$10+'СЕТ СН'!$G$5-'СЕТ СН'!$G$17</f>
        <v>4402.19633729</v>
      </c>
      <c r="D67" s="37">
        <f>SUMIFS(СВЦЭМ!$C$34:$C$777,СВЦЭМ!$A$34:$A$777,$A67,СВЦЭМ!$B$34:$B$777,D$47)+'СЕТ СН'!$G$9+СВЦЭМ!$D$10+'СЕТ СН'!$G$5-'СЕТ СН'!$G$17</f>
        <v>4427.56620707</v>
      </c>
      <c r="E67" s="37">
        <f>SUMIFS(СВЦЭМ!$C$34:$C$777,СВЦЭМ!$A$34:$A$777,$A67,СВЦЭМ!$B$34:$B$777,E$47)+'СЕТ СН'!$G$9+СВЦЭМ!$D$10+'СЕТ СН'!$G$5-'СЕТ СН'!$G$17</f>
        <v>4424.7596326000003</v>
      </c>
      <c r="F67" s="37">
        <f>SUMIFS(СВЦЭМ!$C$34:$C$777,СВЦЭМ!$A$34:$A$777,$A67,СВЦЭМ!$B$34:$B$777,F$47)+'СЕТ СН'!$G$9+СВЦЭМ!$D$10+'СЕТ СН'!$G$5-'СЕТ СН'!$G$17</f>
        <v>4424.7664387499999</v>
      </c>
      <c r="G67" s="37">
        <f>SUMIFS(СВЦЭМ!$C$34:$C$777,СВЦЭМ!$A$34:$A$777,$A67,СВЦЭМ!$B$34:$B$777,G$47)+'СЕТ СН'!$G$9+СВЦЭМ!$D$10+'СЕТ СН'!$G$5-'СЕТ СН'!$G$17</f>
        <v>4430.8978781300002</v>
      </c>
      <c r="H67" s="37">
        <f>SUMIFS(СВЦЭМ!$C$34:$C$777,СВЦЭМ!$A$34:$A$777,$A67,СВЦЭМ!$B$34:$B$777,H$47)+'СЕТ СН'!$G$9+СВЦЭМ!$D$10+'СЕТ СН'!$G$5-'СЕТ СН'!$G$17</f>
        <v>4363.8852780199995</v>
      </c>
      <c r="I67" s="37">
        <f>SUMIFS(СВЦЭМ!$C$34:$C$777,СВЦЭМ!$A$34:$A$777,$A67,СВЦЭМ!$B$34:$B$777,I$47)+'СЕТ СН'!$G$9+СВЦЭМ!$D$10+'СЕТ СН'!$G$5-'СЕТ СН'!$G$17</f>
        <v>4300.0058884999999</v>
      </c>
      <c r="J67" s="37">
        <f>SUMIFS(СВЦЭМ!$C$34:$C$777,СВЦЭМ!$A$34:$A$777,$A67,СВЦЭМ!$B$34:$B$777,J$47)+'СЕТ СН'!$G$9+СВЦЭМ!$D$10+'СЕТ СН'!$G$5-'СЕТ СН'!$G$17</f>
        <v>4250.1389754100001</v>
      </c>
      <c r="K67" s="37">
        <f>SUMIFS(СВЦЭМ!$C$34:$C$777,СВЦЭМ!$A$34:$A$777,$A67,СВЦЭМ!$B$34:$B$777,K$47)+'СЕТ СН'!$G$9+СВЦЭМ!$D$10+'СЕТ СН'!$G$5-'СЕТ СН'!$G$17</f>
        <v>4207.2027783900003</v>
      </c>
      <c r="L67" s="37">
        <f>SUMIFS(СВЦЭМ!$C$34:$C$777,СВЦЭМ!$A$34:$A$777,$A67,СВЦЭМ!$B$34:$B$777,L$47)+'СЕТ СН'!$G$9+СВЦЭМ!$D$10+'СЕТ СН'!$G$5-'СЕТ СН'!$G$17</f>
        <v>4122.0928013399998</v>
      </c>
      <c r="M67" s="37">
        <f>SUMIFS(СВЦЭМ!$C$34:$C$777,СВЦЭМ!$A$34:$A$777,$A67,СВЦЭМ!$B$34:$B$777,M$47)+'СЕТ СН'!$G$9+СВЦЭМ!$D$10+'СЕТ СН'!$G$5-'СЕТ СН'!$G$17</f>
        <v>4100.5145848000002</v>
      </c>
      <c r="N67" s="37">
        <f>SUMIFS(СВЦЭМ!$C$34:$C$777,СВЦЭМ!$A$34:$A$777,$A67,СВЦЭМ!$B$34:$B$777,N$47)+'СЕТ СН'!$G$9+СВЦЭМ!$D$10+'СЕТ СН'!$G$5-'СЕТ СН'!$G$17</f>
        <v>4106.4363150899999</v>
      </c>
      <c r="O67" s="37">
        <f>SUMIFS(СВЦЭМ!$C$34:$C$777,СВЦЭМ!$A$34:$A$777,$A67,СВЦЭМ!$B$34:$B$777,O$47)+'СЕТ СН'!$G$9+СВЦЭМ!$D$10+'СЕТ СН'!$G$5-'СЕТ СН'!$G$17</f>
        <v>4097.2406576599997</v>
      </c>
      <c r="P67" s="37">
        <f>SUMIFS(СВЦЭМ!$C$34:$C$777,СВЦЭМ!$A$34:$A$777,$A67,СВЦЭМ!$B$34:$B$777,P$47)+'СЕТ СН'!$G$9+СВЦЭМ!$D$10+'СЕТ СН'!$G$5-'СЕТ СН'!$G$17</f>
        <v>4103.2840990699997</v>
      </c>
      <c r="Q67" s="37">
        <f>SUMIFS(СВЦЭМ!$C$34:$C$777,СВЦЭМ!$A$34:$A$777,$A67,СВЦЭМ!$B$34:$B$777,Q$47)+'СЕТ СН'!$G$9+СВЦЭМ!$D$10+'СЕТ СН'!$G$5-'СЕТ СН'!$G$17</f>
        <v>4107.6327406399996</v>
      </c>
      <c r="R67" s="37">
        <f>SUMIFS(СВЦЭМ!$C$34:$C$777,СВЦЭМ!$A$34:$A$777,$A67,СВЦЭМ!$B$34:$B$777,R$47)+'СЕТ СН'!$G$9+СВЦЭМ!$D$10+'СЕТ СН'!$G$5-'СЕТ СН'!$G$17</f>
        <v>4128.44725664</v>
      </c>
      <c r="S67" s="37">
        <f>SUMIFS(СВЦЭМ!$C$34:$C$777,СВЦЭМ!$A$34:$A$777,$A67,СВЦЭМ!$B$34:$B$777,S$47)+'СЕТ СН'!$G$9+СВЦЭМ!$D$10+'СЕТ СН'!$G$5-'СЕТ СН'!$G$17</f>
        <v>4121.9960475500002</v>
      </c>
      <c r="T67" s="37">
        <f>SUMIFS(СВЦЭМ!$C$34:$C$777,СВЦЭМ!$A$34:$A$777,$A67,СВЦЭМ!$B$34:$B$777,T$47)+'СЕТ СН'!$G$9+СВЦЭМ!$D$10+'СЕТ СН'!$G$5-'СЕТ СН'!$G$17</f>
        <v>4104.9613435000001</v>
      </c>
      <c r="U67" s="37">
        <f>SUMIFS(СВЦЭМ!$C$34:$C$777,СВЦЭМ!$A$34:$A$777,$A67,СВЦЭМ!$B$34:$B$777,U$47)+'СЕТ СН'!$G$9+СВЦЭМ!$D$10+'СЕТ СН'!$G$5-'СЕТ СН'!$G$17</f>
        <v>4104.3098024800001</v>
      </c>
      <c r="V67" s="37">
        <f>SUMIFS(СВЦЭМ!$C$34:$C$777,СВЦЭМ!$A$34:$A$777,$A67,СВЦЭМ!$B$34:$B$777,V$47)+'СЕТ СН'!$G$9+СВЦЭМ!$D$10+'СЕТ СН'!$G$5-'СЕТ СН'!$G$17</f>
        <v>4118.0440016699995</v>
      </c>
      <c r="W67" s="37">
        <f>SUMIFS(СВЦЭМ!$C$34:$C$777,СВЦЭМ!$A$34:$A$777,$A67,СВЦЭМ!$B$34:$B$777,W$47)+'СЕТ СН'!$G$9+СВЦЭМ!$D$10+'СЕТ СН'!$G$5-'СЕТ СН'!$G$17</f>
        <v>4180.0906151700001</v>
      </c>
      <c r="X67" s="37">
        <f>SUMIFS(СВЦЭМ!$C$34:$C$777,СВЦЭМ!$A$34:$A$777,$A67,СВЦЭМ!$B$34:$B$777,X$47)+'СЕТ СН'!$G$9+СВЦЭМ!$D$10+'СЕТ СН'!$G$5-'СЕТ СН'!$G$17</f>
        <v>4230.3580395299996</v>
      </c>
      <c r="Y67" s="37">
        <f>SUMIFS(СВЦЭМ!$C$34:$C$777,СВЦЭМ!$A$34:$A$777,$A67,СВЦЭМ!$B$34:$B$777,Y$47)+'СЕТ СН'!$G$9+СВЦЭМ!$D$10+'СЕТ СН'!$G$5-'СЕТ СН'!$G$17</f>
        <v>4287.2526260499999</v>
      </c>
    </row>
    <row r="68" spans="1:27" ht="15.75" x14ac:dyDescent="0.2">
      <c r="A68" s="36">
        <f t="shared" si="1"/>
        <v>42999</v>
      </c>
      <c r="B68" s="37">
        <f>SUMIFS(СВЦЭМ!$C$34:$C$777,СВЦЭМ!$A$34:$A$777,$A68,СВЦЭМ!$B$34:$B$777,B$47)+'СЕТ СН'!$G$9+СВЦЭМ!$D$10+'СЕТ СН'!$G$5-'СЕТ СН'!$G$17</f>
        <v>4357.8234611999997</v>
      </c>
      <c r="C68" s="37">
        <f>SUMIFS(СВЦЭМ!$C$34:$C$777,СВЦЭМ!$A$34:$A$777,$A68,СВЦЭМ!$B$34:$B$777,C$47)+'СЕТ СН'!$G$9+СВЦЭМ!$D$10+'СЕТ СН'!$G$5-'СЕТ СН'!$G$17</f>
        <v>4392.9415857499998</v>
      </c>
      <c r="D68" s="37">
        <f>SUMIFS(СВЦЭМ!$C$34:$C$777,СВЦЭМ!$A$34:$A$777,$A68,СВЦЭМ!$B$34:$B$777,D$47)+'СЕТ СН'!$G$9+СВЦЭМ!$D$10+'СЕТ СН'!$G$5-'СЕТ СН'!$G$17</f>
        <v>4430.02790508</v>
      </c>
      <c r="E68" s="37">
        <f>SUMIFS(СВЦЭМ!$C$34:$C$777,СВЦЭМ!$A$34:$A$777,$A68,СВЦЭМ!$B$34:$B$777,E$47)+'СЕТ СН'!$G$9+СВЦЭМ!$D$10+'СЕТ СН'!$G$5-'СЕТ СН'!$G$17</f>
        <v>4436.8042215700007</v>
      </c>
      <c r="F68" s="37">
        <f>SUMIFS(СВЦЭМ!$C$34:$C$777,СВЦЭМ!$A$34:$A$777,$A68,СВЦЭМ!$B$34:$B$777,F$47)+'СЕТ СН'!$G$9+СВЦЭМ!$D$10+'СЕТ СН'!$G$5-'СЕТ СН'!$G$17</f>
        <v>4440.3762384399997</v>
      </c>
      <c r="G68" s="37">
        <f>SUMIFS(СВЦЭМ!$C$34:$C$777,СВЦЭМ!$A$34:$A$777,$A68,СВЦЭМ!$B$34:$B$777,G$47)+'СЕТ СН'!$G$9+СВЦЭМ!$D$10+'СЕТ СН'!$G$5-'СЕТ СН'!$G$17</f>
        <v>4430.10797826</v>
      </c>
      <c r="H68" s="37">
        <f>SUMIFS(СВЦЭМ!$C$34:$C$777,СВЦЭМ!$A$34:$A$777,$A68,СВЦЭМ!$B$34:$B$777,H$47)+'СЕТ СН'!$G$9+СВЦЭМ!$D$10+'СЕТ СН'!$G$5-'СЕТ СН'!$G$17</f>
        <v>4363.5134797800001</v>
      </c>
      <c r="I68" s="37">
        <f>SUMIFS(СВЦЭМ!$C$34:$C$777,СВЦЭМ!$A$34:$A$777,$A68,СВЦЭМ!$B$34:$B$777,I$47)+'СЕТ СН'!$G$9+СВЦЭМ!$D$10+'СЕТ СН'!$G$5-'СЕТ СН'!$G$17</f>
        <v>4298.1631133499995</v>
      </c>
      <c r="J68" s="37">
        <f>SUMIFS(СВЦЭМ!$C$34:$C$777,СВЦЭМ!$A$34:$A$777,$A68,СВЦЭМ!$B$34:$B$777,J$47)+'СЕТ СН'!$G$9+СВЦЭМ!$D$10+'СЕТ СН'!$G$5-'СЕТ СН'!$G$17</f>
        <v>4258.3199573399997</v>
      </c>
      <c r="K68" s="37">
        <f>SUMIFS(СВЦЭМ!$C$34:$C$777,СВЦЭМ!$A$34:$A$777,$A68,СВЦЭМ!$B$34:$B$777,K$47)+'СЕТ СН'!$G$9+СВЦЭМ!$D$10+'СЕТ СН'!$G$5-'СЕТ СН'!$G$17</f>
        <v>4217.8909742800006</v>
      </c>
      <c r="L68" s="37">
        <f>SUMIFS(СВЦЭМ!$C$34:$C$777,СВЦЭМ!$A$34:$A$777,$A68,СВЦЭМ!$B$34:$B$777,L$47)+'СЕТ СН'!$G$9+СВЦЭМ!$D$10+'СЕТ СН'!$G$5-'СЕТ СН'!$G$17</f>
        <v>4136.6183043399997</v>
      </c>
      <c r="M68" s="37">
        <f>SUMIFS(СВЦЭМ!$C$34:$C$777,СВЦЭМ!$A$34:$A$777,$A68,СВЦЭМ!$B$34:$B$777,M$47)+'СЕТ СН'!$G$9+СВЦЭМ!$D$10+'СЕТ СН'!$G$5-'СЕТ СН'!$G$17</f>
        <v>4106.65956517</v>
      </c>
      <c r="N68" s="37">
        <f>SUMIFS(СВЦЭМ!$C$34:$C$777,СВЦЭМ!$A$34:$A$777,$A68,СВЦЭМ!$B$34:$B$777,N$47)+'СЕТ СН'!$G$9+СВЦЭМ!$D$10+'СЕТ СН'!$G$5-'СЕТ СН'!$G$17</f>
        <v>4116.1244481599997</v>
      </c>
      <c r="O68" s="37">
        <f>SUMIFS(СВЦЭМ!$C$34:$C$777,СВЦЭМ!$A$34:$A$777,$A68,СВЦЭМ!$B$34:$B$777,O$47)+'СЕТ СН'!$G$9+СВЦЭМ!$D$10+'СЕТ СН'!$G$5-'СЕТ СН'!$G$17</f>
        <v>4102.8732862899997</v>
      </c>
      <c r="P68" s="37">
        <f>SUMIFS(СВЦЭМ!$C$34:$C$777,СВЦЭМ!$A$34:$A$777,$A68,СВЦЭМ!$B$34:$B$777,P$47)+'СЕТ СН'!$G$9+СВЦЭМ!$D$10+'СЕТ СН'!$G$5-'СЕТ СН'!$G$17</f>
        <v>4105.61833054</v>
      </c>
      <c r="Q68" s="37">
        <f>SUMIFS(СВЦЭМ!$C$34:$C$777,СВЦЭМ!$A$34:$A$777,$A68,СВЦЭМ!$B$34:$B$777,Q$47)+'СЕТ СН'!$G$9+СВЦЭМ!$D$10+'СЕТ СН'!$G$5-'СЕТ СН'!$G$17</f>
        <v>4107.2445124400001</v>
      </c>
      <c r="R68" s="37">
        <f>SUMIFS(СВЦЭМ!$C$34:$C$777,СВЦЭМ!$A$34:$A$777,$A68,СВЦЭМ!$B$34:$B$777,R$47)+'СЕТ СН'!$G$9+СВЦЭМ!$D$10+'СЕТ СН'!$G$5-'СЕТ СН'!$G$17</f>
        <v>4128.1799607800003</v>
      </c>
      <c r="S68" s="37">
        <f>SUMIFS(СВЦЭМ!$C$34:$C$777,СВЦЭМ!$A$34:$A$777,$A68,СВЦЭМ!$B$34:$B$777,S$47)+'СЕТ СН'!$G$9+СВЦЭМ!$D$10+'СЕТ СН'!$G$5-'СЕТ СН'!$G$17</f>
        <v>4125.9218609</v>
      </c>
      <c r="T68" s="37">
        <f>SUMIFS(СВЦЭМ!$C$34:$C$777,СВЦЭМ!$A$34:$A$777,$A68,СВЦЭМ!$B$34:$B$777,T$47)+'СЕТ СН'!$G$9+СВЦЭМ!$D$10+'СЕТ СН'!$G$5-'СЕТ СН'!$G$17</f>
        <v>4106.8188716499999</v>
      </c>
      <c r="U68" s="37">
        <f>SUMIFS(СВЦЭМ!$C$34:$C$777,СВЦЭМ!$A$34:$A$777,$A68,СВЦЭМ!$B$34:$B$777,U$47)+'СЕТ СН'!$G$9+СВЦЭМ!$D$10+'СЕТ СН'!$G$5-'СЕТ СН'!$G$17</f>
        <v>4095.2977773700004</v>
      </c>
      <c r="V68" s="37">
        <f>SUMIFS(СВЦЭМ!$C$34:$C$777,СВЦЭМ!$A$34:$A$777,$A68,СВЦЭМ!$B$34:$B$777,V$47)+'СЕТ СН'!$G$9+СВЦЭМ!$D$10+'СЕТ СН'!$G$5-'СЕТ СН'!$G$17</f>
        <v>4113.6653764299999</v>
      </c>
      <c r="W68" s="37">
        <f>SUMIFS(СВЦЭМ!$C$34:$C$777,СВЦЭМ!$A$34:$A$777,$A68,СВЦЭМ!$B$34:$B$777,W$47)+'СЕТ СН'!$G$9+СВЦЭМ!$D$10+'СЕТ СН'!$G$5-'СЕТ СН'!$G$17</f>
        <v>4180.6944399799995</v>
      </c>
      <c r="X68" s="37">
        <f>SUMIFS(СВЦЭМ!$C$34:$C$777,СВЦЭМ!$A$34:$A$777,$A68,СВЦЭМ!$B$34:$B$777,X$47)+'СЕТ СН'!$G$9+СВЦЭМ!$D$10+'СЕТ СН'!$G$5-'СЕТ СН'!$G$17</f>
        <v>4241.9361814399999</v>
      </c>
      <c r="Y68" s="37">
        <f>SUMIFS(СВЦЭМ!$C$34:$C$777,СВЦЭМ!$A$34:$A$777,$A68,СВЦЭМ!$B$34:$B$777,Y$47)+'СЕТ СН'!$G$9+СВЦЭМ!$D$10+'СЕТ СН'!$G$5-'СЕТ СН'!$G$17</f>
        <v>4293.6127016700002</v>
      </c>
    </row>
    <row r="69" spans="1:27" ht="15.75" x14ac:dyDescent="0.2">
      <c r="A69" s="36">
        <f t="shared" si="1"/>
        <v>43000</v>
      </c>
      <c r="B69" s="37">
        <f>SUMIFS(СВЦЭМ!$C$34:$C$777,СВЦЭМ!$A$34:$A$777,$A69,СВЦЭМ!$B$34:$B$777,B$47)+'СЕТ СН'!$G$9+СВЦЭМ!$D$10+'СЕТ СН'!$G$5-'СЕТ СН'!$G$17</f>
        <v>4345.6312930599997</v>
      </c>
      <c r="C69" s="37">
        <f>SUMIFS(СВЦЭМ!$C$34:$C$777,СВЦЭМ!$A$34:$A$777,$A69,СВЦЭМ!$B$34:$B$777,C$47)+'СЕТ СН'!$G$9+СВЦЭМ!$D$10+'СЕТ СН'!$G$5-'СЕТ СН'!$G$17</f>
        <v>4393.6831702999998</v>
      </c>
      <c r="D69" s="37">
        <f>SUMIFS(СВЦЭМ!$C$34:$C$777,СВЦЭМ!$A$34:$A$777,$A69,СВЦЭМ!$B$34:$B$777,D$47)+'СЕТ СН'!$G$9+СВЦЭМ!$D$10+'СЕТ СН'!$G$5-'СЕТ СН'!$G$17</f>
        <v>4420.2986468700001</v>
      </c>
      <c r="E69" s="37">
        <f>SUMIFS(СВЦЭМ!$C$34:$C$777,СВЦЭМ!$A$34:$A$777,$A69,СВЦЭМ!$B$34:$B$777,E$47)+'СЕТ СН'!$G$9+СВЦЭМ!$D$10+'СЕТ СН'!$G$5-'СЕТ СН'!$G$17</f>
        <v>4422.6739091199997</v>
      </c>
      <c r="F69" s="37">
        <f>SUMIFS(СВЦЭМ!$C$34:$C$777,СВЦЭМ!$A$34:$A$777,$A69,СВЦЭМ!$B$34:$B$777,F$47)+'СЕТ СН'!$G$9+СВЦЭМ!$D$10+'СЕТ СН'!$G$5-'СЕТ СН'!$G$17</f>
        <v>4421.0784046799999</v>
      </c>
      <c r="G69" s="37">
        <f>SUMIFS(СВЦЭМ!$C$34:$C$777,СВЦЭМ!$A$34:$A$777,$A69,СВЦЭМ!$B$34:$B$777,G$47)+'СЕТ СН'!$G$9+СВЦЭМ!$D$10+'СЕТ СН'!$G$5-'СЕТ СН'!$G$17</f>
        <v>4418.5423661700006</v>
      </c>
      <c r="H69" s="37">
        <f>SUMIFS(СВЦЭМ!$C$34:$C$777,СВЦЭМ!$A$34:$A$777,$A69,СВЦЭМ!$B$34:$B$777,H$47)+'СЕТ СН'!$G$9+СВЦЭМ!$D$10+'СЕТ СН'!$G$5-'СЕТ СН'!$G$17</f>
        <v>4358.0026572799998</v>
      </c>
      <c r="I69" s="37">
        <f>SUMIFS(СВЦЭМ!$C$34:$C$777,СВЦЭМ!$A$34:$A$777,$A69,СВЦЭМ!$B$34:$B$777,I$47)+'СЕТ СН'!$G$9+СВЦЭМ!$D$10+'СЕТ СН'!$G$5-'СЕТ СН'!$G$17</f>
        <v>4291.54772727</v>
      </c>
      <c r="J69" s="37">
        <f>SUMIFS(СВЦЭМ!$C$34:$C$777,СВЦЭМ!$A$34:$A$777,$A69,СВЦЭМ!$B$34:$B$777,J$47)+'СЕТ СН'!$G$9+СВЦЭМ!$D$10+'СЕТ СН'!$G$5-'СЕТ СН'!$G$17</f>
        <v>4250.03800581</v>
      </c>
      <c r="K69" s="37">
        <f>SUMIFS(СВЦЭМ!$C$34:$C$777,СВЦЭМ!$A$34:$A$777,$A69,СВЦЭМ!$B$34:$B$777,K$47)+'СЕТ СН'!$G$9+СВЦЭМ!$D$10+'СЕТ СН'!$G$5-'СЕТ СН'!$G$17</f>
        <v>4213.9654331199999</v>
      </c>
      <c r="L69" s="37">
        <f>SUMIFS(СВЦЭМ!$C$34:$C$777,СВЦЭМ!$A$34:$A$777,$A69,СВЦЭМ!$B$34:$B$777,L$47)+'СЕТ СН'!$G$9+СВЦЭМ!$D$10+'СЕТ СН'!$G$5-'СЕТ СН'!$G$17</f>
        <v>4134.0563330499999</v>
      </c>
      <c r="M69" s="37">
        <f>SUMIFS(СВЦЭМ!$C$34:$C$777,СВЦЭМ!$A$34:$A$777,$A69,СВЦЭМ!$B$34:$B$777,M$47)+'СЕТ СН'!$G$9+СВЦЭМ!$D$10+'СЕТ СН'!$G$5-'СЕТ СН'!$G$17</f>
        <v>4105.0428450600002</v>
      </c>
      <c r="N69" s="37">
        <f>SUMIFS(СВЦЭМ!$C$34:$C$777,СВЦЭМ!$A$34:$A$777,$A69,СВЦЭМ!$B$34:$B$777,N$47)+'СЕТ СН'!$G$9+СВЦЭМ!$D$10+'СЕТ СН'!$G$5-'СЕТ СН'!$G$17</f>
        <v>4114.8739636399996</v>
      </c>
      <c r="O69" s="37">
        <f>SUMIFS(СВЦЭМ!$C$34:$C$777,СВЦЭМ!$A$34:$A$777,$A69,СВЦЭМ!$B$34:$B$777,O$47)+'СЕТ СН'!$G$9+СВЦЭМ!$D$10+'СЕТ СН'!$G$5-'СЕТ СН'!$G$17</f>
        <v>4099.9408068800003</v>
      </c>
      <c r="P69" s="37">
        <f>SUMIFS(СВЦЭМ!$C$34:$C$777,СВЦЭМ!$A$34:$A$777,$A69,СВЦЭМ!$B$34:$B$777,P$47)+'СЕТ СН'!$G$9+СВЦЭМ!$D$10+'СЕТ СН'!$G$5-'СЕТ СН'!$G$17</f>
        <v>4103.5747157099995</v>
      </c>
      <c r="Q69" s="37">
        <f>SUMIFS(СВЦЭМ!$C$34:$C$777,СВЦЭМ!$A$34:$A$777,$A69,СВЦЭМ!$B$34:$B$777,Q$47)+'СЕТ СН'!$G$9+СВЦЭМ!$D$10+'СЕТ СН'!$G$5-'СЕТ СН'!$G$17</f>
        <v>4111.7885412699998</v>
      </c>
      <c r="R69" s="37">
        <f>SUMIFS(СВЦЭМ!$C$34:$C$777,СВЦЭМ!$A$34:$A$777,$A69,СВЦЭМ!$B$34:$B$777,R$47)+'СЕТ СН'!$G$9+СВЦЭМ!$D$10+'СЕТ СН'!$G$5-'СЕТ СН'!$G$17</f>
        <v>4122.3755288499997</v>
      </c>
      <c r="S69" s="37">
        <f>SUMIFS(СВЦЭМ!$C$34:$C$777,СВЦЭМ!$A$34:$A$777,$A69,СВЦЭМ!$B$34:$B$777,S$47)+'СЕТ СН'!$G$9+СВЦЭМ!$D$10+'СЕТ СН'!$G$5-'СЕТ СН'!$G$17</f>
        <v>4120.9278817599998</v>
      </c>
      <c r="T69" s="37">
        <f>SUMIFS(СВЦЭМ!$C$34:$C$777,СВЦЭМ!$A$34:$A$777,$A69,СВЦЭМ!$B$34:$B$777,T$47)+'СЕТ СН'!$G$9+СВЦЭМ!$D$10+'СЕТ СН'!$G$5-'СЕТ СН'!$G$17</f>
        <v>4110.8437939699998</v>
      </c>
      <c r="U69" s="37">
        <f>SUMIFS(СВЦЭМ!$C$34:$C$777,СВЦЭМ!$A$34:$A$777,$A69,СВЦЭМ!$B$34:$B$777,U$47)+'СЕТ СН'!$G$9+СВЦЭМ!$D$10+'СЕТ СН'!$G$5-'СЕТ СН'!$G$17</f>
        <v>4091.4538241700002</v>
      </c>
      <c r="V69" s="37">
        <f>SUMIFS(СВЦЭМ!$C$34:$C$777,СВЦЭМ!$A$34:$A$777,$A69,СВЦЭМ!$B$34:$B$777,V$47)+'СЕТ СН'!$G$9+СВЦЭМ!$D$10+'СЕТ СН'!$G$5-'СЕТ СН'!$G$17</f>
        <v>4103.69450065</v>
      </c>
      <c r="W69" s="37">
        <f>SUMIFS(СВЦЭМ!$C$34:$C$777,СВЦЭМ!$A$34:$A$777,$A69,СВЦЭМ!$B$34:$B$777,W$47)+'СЕТ СН'!$G$9+СВЦЭМ!$D$10+'СЕТ СН'!$G$5-'СЕТ СН'!$G$17</f>
        <v>4188.2126104199997</v>
      </c>
      <c r="X69" s="37">
        <f>SUMIFS(СВЦЭМ!$C$34:$C$777,СВЦЭМ!$A$34:$A$777,$A69,СВЦЭМ!$B$34:$B$777,X$47)+'СЕТ СН'!$G$9+СВЦЭМ!$D$10+'СЕТ СН'!$G$5-'СЕТ СН'!$G$17</f>
        <v>4245.2510905300005</v>
      </c>
      <c r="Y69" s="37">
        <f>SUMIFS(СВЦЭМ!$C$34:$C$777,СВЦЭМ!$A$34:$A$777,$A69,СВЦЭМ!$B$34:$B$777,Y$47)+'СЕТ СН'!$G$9+СВЦЭМ!$D$10+'СЕТ СН'!$G$5-'СЕТ СН'!$G$17</f>
        <v>4291.9672945100001</v>
      </c>
    </row>
    <row r="70" spans="1:27" ht="15.75" x14ac:dyDescent="0.2">
      <c r="A70" s="36">
        <f t="shared" si="1"/>
        <v>43001</v>
      </c>
      <c r="B70" s="37">
        <f>SUMIFS(СВЦЭМ!$C$34:$C$777,СВЦЭМ!$A$34:$A$777,$A70,СВЦЭМ!$B$34:$B$777,B$47)+'СЕТ СН'!$G$9+СВЦЭМ!$D$10+'СЕТ СН'!$G$5-'СЕТ СН'!$G$17</f>
        <v>4295.3829329300006</v>
      </c>
      <c r="C70" s="37">
        <f>SUMIFS(СВЦЭМ!$C$34:$C$777,СВЦЭМ!$A$34:$A$777,$A70,СВЦЭМ!$B$34:$B$777,C$47)+'СЕТ СН'!$G$9+СВЦЭМ!$D$10+'СЕТ СН'!$G$5-'СЕТ СН'!$G$17</f>
        <v>4293.0691434999999</v>
      </c>
      <c r="D70" s="37">
        <f>SUMIFS(СВЦЭМ!$C$34:$C$777,СВЦЭМ!$A$34:$A$777,$A70,СВЦЭМ!$B$34:$B$777,D$47)+'СЕТ СН'!$G$9+СВЦЭМ!$D$10+'СЕТ СН'!$G$5-'СЕТ СН'!$G$17</f>
        <v>4303.4312055600003</v>
      </c>
      <c r="E70" s="37">
        <f>SUMIFS(СВЦЭМ!$C$34:$C$777,СВЦЭМ!$A$34:$A$777,$A70,СВЦЭМ!$B$34:$B$777,E$47)+'СЕТ СН'!$G$9+СВЦЭМ!$D$10+'СЕТ СН'!$G$5-'СЕТ СН'!$G$17</f>
        <v>4324.39266537</v>
      </c>
      <c r="F70" s="37">
        <f>SUMIFS(СВЦЭМ!$C$34:$C$777,СВЦЭМ!$A$34:$A$777,$A70,СВЦЭМ!$B$34:$B$777,F$47)+'СЕТ СН'!$G$9+СВЦЭМ!$D$10+'СЕТ СН'!$G$5-'СЕТ СН'!$G$17</f>
        <v>4327.63763844</v>
      </c>
      <c r="G70" s="37">
        <f>SUMIFS(СВЦЭМ!$C$34:$C$777,СВЦЭМ!$A$34:$A$777,$A70,СВЦЭМ!$B$34:$B$777,G$47)+'СЕТ СН'!$G$9+СВЦЭМ!$D$10+'СЕТ СН'!$G$5-'СЕТ СН'!$G$17</f>
        <v>4320.0085646099997</v>
      </c>
      <c r="H70" s="37">
        <f>SUMIFS(СВЦЭМ!$C$34:$C$777,СВЦЭМ!$A$34:$A$777,$A70,СВЦЭМ!$B$34:$B$777,H$47)+'СЕТ СН'!$G$9+СВЦЭМ!$D$10+'СЕТ СН'!$G$5-'СЕТ СН'!$G$17</f>
        <v>4310.2584232200006</v>
      </c>
      <c r="I70" s="37">
        <f>SUMIFS(СВЦЭМ!$C$34:$C$777,СВЦЭМ!$A$34:$A$777,$A70,СВЦЭМ!$B$34:$B$777,I$47)+'СЕТ СН'!$G$9+СВЦЭМ!$D$10+'СЕТ СН'!$G$5-'СЕТ СН'!$G$17</f>
        <v>4309.1277344199998</v>
      </c>
      <c r="J70" s="37">
        <f>SUMIFS(СВЦЭМ!$C$34:$C$777,СВЦЭМ!$A$34:$A$777,$A70,СВЦЭМ!$B$34:$B$777,J$47)+'СЕТ СН'!$G$9+СВЦЭМ!$D$10+'СЕТ СН'!$G$5-'СЕТ СН'!$G$17</f>
        <v>4270.97858292</v>
      </c>
      <c r="K70" s="37">
        <f>SUMIFS(СВЦЭМ!$C$34:$C$777,СВЦЭМ!$A$34:$A$777,$A70,СВЦЭМ!$B$34:$B$777,K$47)+'СЕТ СН'!$G$9+СВЦЭМ!$D$10+'СЕТ СН'!$G$5-'СЕТ СН'!$G$17</f>
        <v>4206.3987266200002</v>
      </c>
      <c r="L70" s="37">
        <f>SUMIFS(СВЦЭМ!$C$34:$C$777,СВЦЭМ!$A$34:$A$777,$A70,СВЦЭМ!$B$34:$B$777,L$47)+'СЕТ СН'!$G$9+СВЦЭМ!$D$10+'СЕТ СН'!$G$5-'СЕТ СН'!$G$17</f>
        <v>4114.6748402000003</v>
      </c>
      <c r="M70" s="37">
        <f>SUMIFS(СВЦЭМ!$C$34:$C$777,СВЦЭМ!$A$34:$A$777,$A70,СВЦЭМ!$B$34:$B$777,M$47)+'СЕТ СН'!$G$9+СВЦЭМ!$D$10+'СЕТ СН'!$G$5-'СЕТ СН'!$G$17</f>
        <v>4085.9500923799997</v>
      </c>
      <c r="N70" s="37">
        <f>SUMIFS(СВЦЭМ!$C$34:$C$777,СВЦЭМ!$A$34:$A$777,$A70,СВЦЭМ!$B$34:$B$777,N$47)+'СЕТ СН'!$G$9+СВЦЭМ!$D$10+'СЕТ СН'!$G$5-'СЕТ СН'!$G$17</f>
        <v>4095.3423084599999</v>
      </c>
      <c r="O70" s="37">
        <f>SUMIFS(СВЦЭМ!$C$34:$C$777,СВЦЭМ!$A$34:$A$777,$A70,СВЦЭМ!$B$34:$B$777,O$47)+'СЕТ СН'!$G$9+СВЦЭМ!$D$10+'СЕТ СН'!$G$5-'СЕТ СН'!$G$17</f>
        <v>4082.4959791399997</v>
      </c>
      <c r="P70" s="37">
        <f>SUMIFS(СВЦЭМ!$C$34:$C$777,СВЦЭМ!$A$34:$A$777,$A70,СВЦЭМ!$B$34:$B$777,P$47)+'СЕТ СН'!$G$9+СВЦЭМ!$D$10+'СЕТ СН'!$G$5-'СЕТ СН'!$G$17</f>
        <v>4090.6796002800002</v>
      </c>
      <c r="Q70" s="37">
        <f>SUMIFS(СВЦЭМ!$C$34:$C$777,СВЦЭМ!$A$34:$A$777,$A70,СВЦЭМ!$B$34:$B$777,Q$47)+'СЕТ СН'!$G$9+СВЦЭМ!$D$10+'СЕТ СН'!$G$5-'СЕТ СН'!$G$17</f>
        <v>4096.1306150299997</v>
      </c>
      <c r="R70" s="37">
        <f>SUMIFS(СВЦЭМ!$C$34:$C$777,СВЦЭМ!$A$34:$A$777,$A70,СВЦЭМ!$B$34:$B$777,R$47)+'СЕТ СН'!$G$9+СВЦЭМ!$D$10+'СЕТ СН'!$G$5-'СЕТ СН'!$G$17</f>
        <v>4111.1557507199996</v>
      </c>
      <c r="S70" s="37">
        <f>SUMIFS(СВЦЭМ!$C$34:$C$777,СВЦЭМ!$A$34:$A$777,$A70,СВЦЭМ!$B$34:$B$777,S$47)+'СЕТ СН'!$G$9+СВЦЭМ!$D$10+'СЕТ СН'!$G$5-'СЕТ СН'!$G$17</f>
        <v>4103.3950595699998</v>
      </c>
      <c r="T70" s="37">
        <f>SUMIFS(СВЦЭМ!$C$34:$C$777,СВЦЭМ!$A$34:$A$777,$A70,СВЦЭМ!$B$34:$B$777,T$47)+'СЕТ СН'!$G$9+СВЦЭМ!$D$10+'СЕТ СН'!$G$5-'СЕТ СН'!$G$17</f>
        <v>4086.2161321799995</v>
      </c>
      <c r="U70" s="37">
        <f>SUMIFS(СВЦЭМ!$C$34:$C$777,СВЦЭМ!$A$34:$A$777,$A70,СВЦЭМ!$B$34:$B$777,U$47)+'СЕТ СН'!$G$9+СВЦЭМ!$D$10+'СЕТ СН'!$G$5-'СЕТ СН'!$G$17</f>
        <v>4071.3181369699996</v>
      </c>
      <c r="V70" s="37">
        <f>SUMIFS(СВЦЭМ!$C$34:$C$777,СВЦЭМ!$A$34:$A$777,$A70,СВЦЭМ!$B$34:$B$777,V$47)+'СЕТ СН'!$G$9+СВЦЭМ!$D$10+'СЕТ СН'!$G$5-'СЕТ СН'!$G$17</f>
        <v>4079.3841498599995</v>
      </c>
      <c r="W70" s="37">
        <f>SUMIFS(СВЦЭМ!$C$34:$C$777,СВЦЭМ!$A$34:$A$777,$A70,СВЦЭМ!$B$34:$B$777,W$47)+'СЕТ СН'!$G$9+СВЦЭМ!$D$10+'СЕТ СН'!$G$5-'СЕТ СН'!$G$17</f>
        <v>4160.20173385</v>
      </c>
      <c r="X70" s="37">
        <f>SUMIFS(СВЦЭМ!$C$34:$C$777,СВЦЭМ!$A$34:$A$777,$A70,СВЦЭМ!$B$34:$B$777,X$47)+'СЕТ СН'!$G$9+СВЦЭМ!$D$10+'СЕТ СН'!$G$5-'СЕТ СН'!$G$17</f>
        <v>4220.58849646</v>
      </c>
      <c r="Y70" s="37">
        <f>SUMIFS(СВЦЭМ!$C$34:$C$777,СВЦЭМ!$A$34:$A$777,$A70,СВЦЭМ!$B$34:$B$777,Y$47)+'СЕТ СН'!$G$9+СВЦЭМ!$D$10+'СЕТ СН'!$G$5-'СЕТ СН'!$G$17</f>
        <v>4246.7581305700005</v>
      </c>
    </row>
    <row r="71" spans="1:27" ht="15.75" x14ac:dyDescent="0.2">
      <c r="A71" s="36">
        <f t="shared" si="1"/>
        <v>43002</v>
      </c>
      <c r="B71" s="37">
        <f>SUMIFS(СВЦЭМ!$C$34:$C$777,СВЦЭМ!$A$34:$A$777,$A71,СВЦЭМ!$B$34:$B$777,B$47)+'СЕТ СН'!$G$9+СВЦЭМ!$D$10+'СЕТ СН'!$G$5-'СЕТ СН'!$G$17</f>
        <v>4265.5233152000001</v>
      </c>
      <c r="C71" s="37">
        <f>SUMIFS(СВЦЭМ!$C$34:$C$777,СВЦЭМ!$A$34:$A$777,$A71,СВЦЭМ!$B$34:$B$777,C$47)+'СЕТ СН'!$G$9+СВЦЭМ!$D$10+'СЕТ СН'!$G$5-'СЕТ СН'!$G$17</f>
        <v>4286.8955052399997</v>
      </c>
      <c r="D71" s="37">
        <f>SUMIFS(СВЦЭМ!$C$34:$C$777,СВЦЭМ!$A$34:$A$777,$A71,СВЦЭМ!$B$34:$B$777,D$47)+'СЕТ СН'!$G$9+СВЦЭМ!$D$10+'СЕТ СН'!$G$5-'СЕТ СН'!$G$17</f>
        <v>4293.2227205899999</v>
      </c>
      <c r="E71" s="37">
        <f>SUMIFS(СВЦЭМ!$C$34:$C$777,СВЦЭМ!$A$34:$A$777,$A71,СВЦЭМ!$B$34:$B$777,E$47)+'СЕТ СН'!$G$9+СВЦЭМ!$D$10+'СЕТ СН'!$G$5-'СЕТ СН'!$G$17</f>
        <v>4304.4530219299995</v>
      </c>
      <c r="F71" s="37">
        <f>SUMIFS(СВЦЭМ!$C$34:$C$777,СВЦЭМ!$A$34:$A$777,$A71,СВЦЭМ!$B$34:$B$777,F$47)+'СЕТ СН'!$G$9+СВЦЭМ!$D$10+'СЕТ СН'!$G$5-'СЕТ СН'!$G$17</f>
        <v>4306.78351243</v>
      </c>
      <c r="G71" s="37">
        <f>SUMIFS(СВЦЭМ!$C$34:$C$777,СВЦЭМ!$A$34:$A$777,$A71,СВЦЭМ!$B$34:$B$777,G$47)+'СЕТ СН'!$G$9+СВЦЭМ!$D$10+'СЕТ СН'!$G$5-'СЕТ СН'!$G$17</f>
        <v>4298.3114279299998</v>
      </c>
      <c r="H71" s="37">
        <f>SUMIFS(СВЦЭМ!$C$34:$C$777,СВЦЭМ!$A$34:$A$777,$A71,СВЦЭМ!$B$34:$B$777,H$47)+'СЕТ СН'!$G$9+СВЦЭМ!$D$10+'СЕТ СН'!$G$5-'СЕТ СН'!$G$17</f>
        <v>4223.7546705700006</v>
      </c>
      <c r="I71" s="37">
        <f>SUMIFS(СВЦЭМ!$C$34:$C$777,СВЦЭМ!$A$34:$A$777,$A71,СВЦЭМ!$B$34:$B$777,I$47)+'СЕТ СН'!$G$9+СВЦЭМ!$D$10+'СЕТ СН'!$G$5-'СЕТ СН'!$G$17</f>
        <v>4227.2200320699994</v>
      </c>
      <c r="J71" s="37">
        <f>SUMIFS(СВЦЭМ!$C$34:$C$777,СВЦЭМ!$A$34:$A$777,$A71,СВЦЭМ!$B$34:$B$777,J$47)+'СЕТ СН'!$G$9+СВЦЭМ!$D$10+'СЕТ СН'!$G$5-'СЕТ СН'!$G$17</f>
        <v>4256.8753210800005</v>
      </c>
      <c r="K71" s="37">
        <f>SUMIFS(СВЦЭМ!$C$34:$C$777,СВЦЭМ!$A$34:$A$777,$A71,СВЦЭМ!$B$34:$B$777,K$47)+'СЕТ СН'!$G$9+СВЦЭМ!$D$10+'СЕТ СН'!$G$5-'СЕТ СН'!$G$17</f>
        <v>4200.36321873</v>
      </c>
      <c r="L71" s="37">
        <f>SUMIFS(СВЦЭМ!$C$34:$C$777,СВЦЭМ!$A$34:$A$777,$A71,СВЦЭМ!$B$34:$B$777,L$47)+'СЕТ СН'!$G$9+СВЦЭМ!$D$10+'СЕТ СН'!$G$5-'СЕТ СН'!$G$17</f>
        <v>4119.6859529499998</v>
      </c>
      <c r="M71" s="37">
        <f>SUMIFS(СВЦЭМ!$C$34:$C$777,СВЦЭМ!$A$34:$A$777,$A71,СВЦЭМ!$B$34:$B$777,M$47)+'СЕТ СН'!$G$9+СВЦЭМ!$D$10+'СЕТ СН'!$G$5-'СЕТ СН'!$G$17</f>
        <v>4104.70877965</v>
      </c>
      <c r="N71" s="37">
        <f>SUMIFS(СВЦЭМ!$C$34:$C$777,СВЦЭМ!$A$34:$A$777,$A71,СВЦЭМ!$B$34:$B$777,N$47)+'СЕТ СН'!$G$9+СВЦЭМ!$D$10+'СЕТ СН'!$G$5-'СЕТ СН'!$G$17</f>
        <v>4136.7274470100001</v>
      </c>
      <c r="O71" s="37">
        <f>SUMIFS(СВЦЭМ!$C$34:$C$777,СВЦЭМ!$A$34:$A$777,$A71,СВЦЭМ!$B$34:$B$777,O$47)+'СЕТ СН'!$G$9+СВЦЭМ!$D$10+'СЕТ СН'!$G$5-'СЕТ СН'!$G$17</f>
        <v>4142.7619651099994</v>
      </c>
      <c r="P71" s="37">
        <f>SUMIFS(СВЦЭМ!$C$34:$C$777,СВЦЭМ!$A$34:$A$777,$A71,СВЦЭМ!$B$34:$B$777,P$47)+'СЕТ СН'!$G$9+СВЦЭМ!$D$10+'СЕТ СН'!$G$5-'СЕТ СН'!$G$17</f>
        <v>4140.6571877200004</v>
      </c>
      <c r="Q71" s="37">
        <f>SUMIFS(СВЦЭМ!$C$34:$C$777,СВЦЭМ!$A$34:$A$777,$A71,СВЦЭМ!$B$34:$B$777,Q$47)+'СЕТ СН'!$G$9+СВЦЭМ!$D$10+'СЕТ СН'!$G$5-'СЕТ СН'!$G$17</f>
        <v>4127.33549709</v>
      </c>
      <c r="R71" s="37">
        <f>SUMIFS(СВЦЭМ!$C$34:$C$777,СВЦЭМ!$A$34:$A$777,$A71,СВЦЭМ!$B$34:$B$777,R$47)+'СЕТ СН'!$G$9+СВЦЭМ!$D$10+'СЕТ СН'!$G$5-'СЕТ СН'!$G$17</f>
        <v>4130.6776907699996</v>
      </c>
      <c r="S71" s="37">
        <f>SUMIFS(СВЦЭМ!$C$34:$C$777,СВЦЭМ!$A$34:$A$777,$A71,СВЦЭМ!$B$34:$B$777,S$47)+'СЕТ СН'!$G$9+СВЦЭМ!$D$10+'СЕТ СН'!$G$5-'СЕТ СН'!$G$17</f>
        <v>4120.4050954599998</v>
      </c>
      <c r="T71" s="37">
        <f>SUMIFS(СВЦЭМ!$C$34:$C$777,СВЦЭМ!$A$34:$A$777,$A71,СВЦЭМ!$B$34:$B$777,T$47)+'СЕТ СН'!$G$9+СВЦЭМ!$D$10+'СЕТ СН'!$G$5-'СЕТ СН'!$G$17</f>
        <v>4098.3044400199997</v>
      </c>
      <c r="U71" s="37">
        <f>SUMIFS(СВЦЭМ!$C$34:$C$777,СВЦЭМ!$A$34:$A$777,$A71,СВЦЭМ!$B$34:$B$777,U$47)+'СЕТ СН'!$G$9+СВЦЭМ!$D$10+'СЕТ СН'!$G$5-'СЕТ СН'!$G$17</f>
        <v>4087.8292129599995</v>
      </c>
      <c r="V71" s="37">
        <f>SUMIFS(СВЦЭМ!$C$34:$C$777,СВЦЭМ!$A$34:$A$777,$A71,СВЦЭМ!$B$34:$B$777,V$47)+'СЕТ СН'!$G$9+СВЦЭМ!$D$10+'СЕТ СН'!$G$5-'СЕТ СН'!$G$17</f>
        <v>4099.4302753000002</v>
      </c>
      <c r="W71" s="37">
        <f>SUMIFS(СВЦЭМ!$C$34:$C$777,СВЦЭМ!$A$34:$A$777,$A71,СВЦЭМ!$B$34:$B$777,W$47)+'СЕТ СН'!$G$9+СВЦЭМ!$D$10+'СЕТ СН'!$G$5-'СЕТ СН'!$G$17</f>
        <v>4176.6645038699999</v>
      </c>
      <c r="X71" s="37">
        <f>SUMIFS(СВЦЭМ!$C$34:$C$777,СВЦЭМ!$A$34:$A$777,$A71,СВЦЭМ!$B$34:$B$777,X$47)+'СЕТ СН'!$G$9+СВЦЭМ!$D$10+'СЕТ СН'!$G$5-'СЕТ СН'!$G$17</f>
        <v>4239.6895100199999</v>
      </c>
      <c r="Y71" s="37">
        <f>SUMIFS(СВЦЭМ!$C$34:$C$777,СВЦЭМ!$A$34:$A$777,$A71,СВЦЭМ!$B$34:$B$777,Y$47)+'СЕТ СН'!$G$9+СВЦЭМ!$D$10+'СЕТ СН'!$G$5-'СЕТ СН'!$G$17</f>
        <v>4283.3835476700006</v>
      </c>
    </row>
    <row r="72" spans="1:27" ht="15.75" x14ac:dyDescent="0.2">
      <c r="A72" s="36">
        <f t="shared" si="1"/>
        <v>43003</v>
      </c>
      <c r="B72" s="37">
        <f>SUMIFS(СВЦЭМ!$C$34:$C$777,СВЦЭМ!$A$34:$A$777,$A72,СВЦЭМ!$B$34:$B$777,B$47)+'СЕТ СН'!$G$9+СВЦЭМ!$D$10+'СЕТ СН'!$G$5-'СЕТ СН'!$G$17</f>
        <v>4375.7007207400002</v>
      </c>
      <c r="C72" s="37">
        <f>SUMIFS(СВЦЭМ!$C$34:$C$777,СВЦЭМ!$A$34:$A$777,$A72,СВЦЭМ!$B$34:$B$777,C$47)+'СЕТ СН'!$G$9+СВЦЭМ!$D$10+'СЕТ СН'!$G$5-'СЕТ СН'!$G$17</f>
        <v>4376.1941803</v>
      </c>
      <c r="D72" s="37">
        <f>SUMIFS(СВЦЭМ!$C$34:$C$777,СВЦЭМ!$A$34:$A$777,$A72,СВЦЭМ!$B$34:$B$777,D$47)+'СЕТ СН'!$G$9+СВЦЭМ!$D$10+'СЕТ СН'!$G$5-'СЕТ СН'!$G$17</f>
        <v>4398.4665970200003</v>
      </c>
      <c r="E72" s="37">
        <f>SUMIFS(СВЦЭМ!$C$34:$C$777,СВЦЭМ!$A$34:$A$777,$A72,СВЦЭМ!$B$34:$B$777,E$47)+'СЕТ СН'!$G$9+СВЦЭМ!$D$10+'СЕТ СН'!$G$5-'СЕТ СН'!$G$17</f>
        <v>4412.4369336500004</v>
      </c>
      <c r="F72" s="37">
        <f>SUMIFS(СВЦЭМ!$C$34:$C$777,СВЦЭМ!$A$34:$A$777,$A72,СВЦЭМ!$B$34:$B$777,F$47)+'СЕТ СН'!$G$9+СВЦЭМ!$D$10+'СЕТ СН'!$G$5-'СЕТ СН'!$G$17</f>
        <v>4412.0000242699998</v>
      </c>
      <c r="G72" s="37">
        <f>SUMIFS(СВЦЭМ!$C$34:$C$777,СВЦЭМ!$A$34:$A$777,$A72,СВЦЭМ!$B$34:$B$777,G$47)+'СЕТ СН'!$G$9+СВЦЭМ!$D$10+'СЕТ СН'!$G$5-'СЕТ СН'!$G$17</f>
        <v>4376.2143072899999</v>
      </c>
      <c r="H72" s="37">
        <f>SUMIFS(СВЦЭМ!$C$34:$C$777,СВЦЭМ!$A$34:$A$777,$A72,СВЦЭМ!$B$34:$B$777,H$47)+'СЕТ СН'!$G$9+СВЦЭМ!$D$10+'СЕТ СН'!$G$5-'СЕТ СН'!$G$17</f>
        <v>4335.0649509899995</v>
      </c>
      <c r="I72" s="37">
        <f>SUMIFS(СВЦЭМ!$C$34:$C$777,СВЦЭМ!$A$34:$A$777,$A72,СВЦЭМ!$B$34:$B$777,I$47)+'СЕТ СН'!$G$9+СВЦЭМ!$D$10+'СЕТ СН'!$G$5-'СЕТ СН'!$G$17</f>
        <v>4273.9085462500007</v>
      </c>
      <c r="J72" s="37">
        <f>SUMIFS(СВЦЭМ!$C$34:$C$777,СВЦЭМ!$A$34:$A$777,$A72,СВЦЭМ!$B$34:$B$777,J$47)+'СЕТ СН'!$G$9+СВЦЭМ!$D$10+'СЕТ СН'!$G$5-'СЕТ СН'!$G$17</f>
        <v>4243.7205724400001</v>
      </c>
      <c r="K72" s="37">
        <f>SUMIFS(СВЦЭМ!$C$34:$C$777,СВЦЭМ!$A$34:$A$777,$A72,СВЦЭМ!$B$34:$B$777,K$47)+'СЕТ СН'!$G$9+СВЦЭМ!$D$10+'СЕТ СН'!$G$5-'СЕТ СН'!$G$17</f>
        <v>4197.5752677700002</v>
      </c>
      <c r="L72" s="37">
        <f>SUMIFS(СВЦЭМ!$C$34:$C$777,СВЦЭМ!$A$34:$A$777,$A72,СВЦЭМ!$B$34:$B$777,L$47)+'СЕТ СН'!$G$9+СВЦЭМ!$D$10+'СЕТ СН'!$G$5-'СЕТ СН'!$G$17</f>
        <v>4117.3188981900003</v>
      </c>
      <c r="M72" s="37">
        <f>SUMIFS(СВЦЭМ!$C$34:$C$777,СВЦЭМ!$A$34:$A$777,$A72,СВЦЭМ!$B$34:$B$777,M$47)+'СЕТ СН'!$G$9+СВЦЭМ!$D$10+'СЕТ СН'!$G$5-'СЕТ СН'!$G$17</f>
        <v>4095.6866502399998</v>
      </c>
      <c r="N72" s="37">
        <f>SUMIFS(СВЦЭМ!$C$34:$C$777,СВЦЭМ!$A$34:$A$777,$A72,СВЦЭМ!$B$34:$B$777,N$47)+'СЕТ СН'!$G$9+СВЦЭМ!$D$10+'СЕТ СН'!$G$5-'СЕТ СН'!$G$17</f>
        <v>4101.5139024099999</v>
      </c>
      <c r="O72" s="37">
        <f>SUMIFS(СВЦЭМ!$C$34:$C$777,СВЦЭМ!$A$34:$A$777,$A72,СВЦЭМ!$B$34:$B$777,O$47)+'СЕТ СН'!$G$9+СВЦЭМ!$D$10+'СЕТ СН'!$G$5-'СЕТ СН'!$G$17</f>
        <v>4100.6857708500002</v>
      </c>
      <c r="P72" s="37">
        <f>SUMIFS(СВЦЭМ!$C$34:$C$777,СВЦЭМ!$A$34:$A$777,$A72,СВЦЭМ!$B$34:$B$777,P$47)+'СЕТ СН'!$G$9+СВЦЭМ!$D$10+'СЕТ СН'!$G$5-'СЕТ СН'!$G$17</f>
        <v>4105.8329943600002</v>
      </c>
      <c r="Q72" s="37">
        <f>SUMIFS(СВЦЭМ!$C$34:$C$777,СВЦЭМ!$A$34:$A$777,$A72,СВЦЭМ!$B$34:$B$777,Q$47)+'СЕТ СН'!$G$9+СВЦЭМ!$D$10+'СЕТ СН'!$G$5-'СЕТ СН'!$G$17</f>
        <v>4111.8796874899999</v>
      </c>
      <c r="R72" s="37">
        <f>SUMIFS(СВЦЭМ!$C$34:$C$777,СВЦЭМ!$A$34:$A$777,$A72,СВЦЭМ!$B$34:$B$777,R$47)+'СЕТ СН'!$G$9+СВЦЭМ!$D$10+'СЕТ СН'!$G$5-'СЕТ СН'!$G$17</f>
        <v>4118.2774405299997</v>
      </c>
      <c r="S72" s="37">
        <f>SUMIFS(СВЦЭМ!$C$34:$C$777,СВЦЭМ!$A$34:$A$777,$A72,СВЦЭМ!$B$34:$B$777,S$47)+'СЕТ СН'!$G$9+СВЦЭМ!$D$10+'СЕТ СН'!$G$5-'СЕТ СН'!$G$17</f>
        <v>4109.0296325099998</v>
      </c>
      <c r="T72" s="37">
        <f>SUMIFS(СВЦЭМ!$C$34:$C$777,СВЦЭМ!$A$34:$A$777,$A72,СВЦЭМ!$B$34:$B$777,T$47)+'СЕТ СН'!$G$9+СВЦЭМ!$D$10+'СЕТ СН'!$G$5-'СЕТ СН'!$G$17</f>
        <v>4099.6988644200001</v>
      </c>
      <c r="U72" s="37">
        <f>SUMIFS(СВЦЭМ!$C$34:$C$777,СВЦЭМ!$A$34:$A$777,$A72,СВЦЭМ!$B$34:$B$777,U$47)+'СЕТ СН'!$G$9+СВЦЭМ!$D$10+'СЕТ СН'!$G$5-'СЕТ СН'!$G$17</f>
        <v>4097.1184838999998</v>
      </c>
      <c r="V72" s="37">
        <f>SUMIFS(СВЦЭМ!$C$34:$C$777,СВЦЭМ!$A$34:$A$777,$A72,СВЦЭМ!$B$34:$B$777,V$47)+'СЕТ СН'!$G$9+СВЦЭМ!$D$10+'СЕТ СН'!$G$5-'СЕТ СН'!$G$17</f>
        <v>4095.7493400399999</v>
      </c>
      <c r="W72" s="37">
        <f>SUMIFS(СВЦЭМ!$C$34:$C$777,СВЦЭМ!$A$34:$A$777,$A72,СВЦЭМ!$B$34:$B$777,W$47)+'СЕТ СН'!$G$9+СВЦЭМ!$D$10+'СЕТ СН'!$G$5-'СЕТ СН'!$G$17</f>
        <v>4161.7272163500002</v>
      </c>
      <c r="X72" s="37">
        <f>SUMIFS(СВЦЭМ!$C$34:$C$777,СВЦЭМ!$A$34:$A$777,$A72,СВЦЭМ!$B$34:$B$777,X$47)+'СЕТ СН'!$G$9+СВЦЭМ!$D$10+'СЕТ СН'!$G$5-'СЕТ СН'!$G$17</f>
        <v>4226.33037014</v>
      </c>
      <c r="Y72" s="37">
        <f>SUMIFS(СВЦЭМ!$C$34:$C$777,СВЦЭМ!$A$34:$A$777,$A72,СВЦЭМ!$B$34:$B$777,Y$47)+'СЕТ СН'!$G$9+СВЦЭМ!$D$10+'СЕТ СН'!$G$5-'СЕТ СН'!$G$17</f>
        <v>4277.2112026699997</v>
      </c>
    </row>
    <row r="73" spans="1:27" ht="15.75" x14ac:dyDescent="0.2">
      <c r="A73" s="36">
        <f t="shared" si="1"/>
        <v>43004</v>
      </c>
      <c r="B73" s="37">
        <f>SUMIFS(СВЦЭМ!$C$34:$C$777,СВЦЭМ!$A$34:$A$777,$A73,СВЦЭМ!$B$34:$B$777,B$47)+'СЕТ СН'!$G$9+СВЦЭМ!$D$10+'СЕТ СН'!$G$5-'СЕТ СН'!$G$17</f>
        <v>4343.20920458</v>
      </c>
      <c r="C73" s="37">
        <f>SUMIFS(СВЦЭМ!$C$34:$C$777,СВЦЭМ!$A$34:$A$777,$A73,СВЦЭМ!$B$34:$B$777,C$47)+'СЕТ СН'!$G$9+СВЦЭМ!$D$10+'СЕТ СН'!$G$5-'СЕТ СН'!$G$17</f>
        <v>4366.4872229900002</v>
      </c>
      <c r="D73" s="37">
        <f>SUMIFS(СВЦЭМ!$C$34:$C$777,СВЦЭМ!$A$34:$A$777,$A73,СВЦЭМ!$B$34:$B$777,D$47)+'СЕТ СН'!$G$9+СВЦЭМ!$D$10+'СЕТ СН'!$G$5-'СЕТ СН'!$G$17</f>
        <v>4377.7235083699998</v>
      </c>
      <c r="E73" s="37">
        <f>SUMIFS(СВЦЭМ!$C$34:$C$777,СВЦЭМ!$A$34:$A$777,$A73,СВЦЭМ!$B$34:$B$777,E$47)+'СЕТ СН'!$G$9+СВЦЭМ!$D$10+'СЕТ СН'!$G$5-'СЕТ СН'!$G$17</f>
        <v>4391.2732415999999</v>
      </c>
      <c r="F73" s="37">
        <f>SUMIFS(СВЦЭМ!$C$34:$C$777,СВЦЭМ!$A$34:$A$777,$A73,СВЦЭМ!$B$34:$B$777,F$47)+'СЕТ СН'!$G$9+СВЦЭМ!$D$10+'СЕТ СН'!$G$5-'СЕТ СН'!$G$17</f>
        <v>4395.1069785999998</v>
      </c>
      <c r="G73" s="37">
        <f>SUMIFS(СВЦЭМ!$C$34:$C$777,СВЦЭМ!$A$34:$A$777,$A73,СВЦЭМ!$B$34:$B$777,G$47)+'СЕТ СН'!$G$9+СВЦЭМ!$D$10+'СЕТ СН'!$G$5-'СЕТ СН'!$G$17</f>
        <v>4377.3617382800003</v>
      </c>
      <c r="H73" s="37">
        <f>SUMIFS(СВЦЭМ!$C$34:$C$777,СВЦЭМ!$A$34:$A$777,$A73,СВЦЭМ!$B$34:$B$777,H$47)+'СЕТ СН'!$G$9+СВЦЭМ!$D$10+'СЕТ СН'!$G$5-'СЕТ СН'!$G$17</f>
        <v>4341.8107307600003</v>
      </c>
      <c r="I73" s="37">
        <f>SUMIFS(СВЦЭМ!$C$34:$C$777,СВЦЭМ!$A$34:$A$777,$A73,СВЦЭМ!$B$34:$B$777,I$47)+'СЕТ СН'!$G$9+СВЦЭМ!$D$10+'СЕТ СН'!$G$5-'СЕТ СН'!$G$17</f>
        <v>4278.29775419</v>
      </c>
      <c r="J73" s="37">
        <f>SUMIFS(СВЦЭМ!$C$34:$C$777,СВЦЭМ!$A$34:$A$777,$A73,СВЦЭМ!$B$34:$B$777,J$47)+'СЕТ СН'!$G$9+СВЦЭМ!$D$10+'СЕТ СН'!$G$5-'СЕТ СН'!$G$17</f>
        <v>4242.7479488200006</v>
      </c>
      <c r="K73" s="37">
        <f>SUMIFS(СВЦЭМ!$C$34:$C$777,СВЦЭМ!$A$34:$A$777,$A73,СВЦЭМ!$B$34:$B$777,K$47)+'СЕТ СН'!$G$9+СВЦЭМ!$D$10+'СЕТ СН'!$G$5-'СЕТ СН'!$G$17</f>
        <v>4198.5080440800002</v>
      </c>
      <c r="L73" s="37">
        <f>SUMIFS(СВЦЭМ!$C$34:$C$777,СВЦЭМ!$A$34:$A$777,$A73,СВЦЭМ!$B$34:$B$777,L$47)+'СЕТ СН'!$G$9+СВЦЭМ!$D$10+'СЕТ СН'!$G$5-'СЕТ СН'!$G$17</f>
        <v>4122.1246554700001</v>
      </c>
      <c r="M73" s="37">
        <f>SUMIFS(СВЦЭМ!$C$34:$C$777,СВЦЭМ!$A$34:$A$777,$A73,СВЦЭМ!$B$34:$B$777,M$47)+'СЕТ СН'!$G$9+СВЦЭМ!$D$10+'СЕТ СН'!$G$5-'СЕТ СН'!$G$17</f>
        <v>4096.8747389500004</v>
      </c>
      <c r="N73" s="37">
        <f>SUMIFS(СВЦЭМ!$C$34:$C$777,СВЦЭМ!$A$34:$A$777,$A73,СВЦЭМ!$B$34:$B$777,N$47)+'СЕТ СН'!$G$9+СВЦЭМ!$D$10+'СЕТ СН'!$G$5-'СЕТ СН'!$G$17</f>
        <v>4106.6962340700002</v>
      </c>
      <c r="O73" s="37">
        <f>SUMIFS(СВЦЭМ!$C$34:$C$777,СВЦЭМ!$A$34:$A$777,$A73,СВЦЭМ!$B$34:$B$777,O$47)+'СЕТ СН'!$G$9+СВЦЭМ!$D$10+'СЕТ СН'!$G$5-'СЕТ СН'!$G$17</f>
        <v>4106.3670285799999</v>
      </c>
      <c r="P73" s="37">
        <f>SUMIFS(СВЦЭМ!$C$34:$C$777,СВЦЭМ!$A$34:$A$777,$A73,СВЦЭМ!$B$34:$B$777,P$47)+'СЕТ СН'!$G$9+СВЦЭМ!$D$10+'СЕТ СН'!$G$5-'СЕТ СН'!$G$17</f>
        <v>4112.5832033999995</v>
      </c>
      <c r="Q73" s="37">
        <f>SUMIFS(СВЦЭМ!$C$34:$C$777,СВЦЭМ!$A$34:$A$777,$A73,СВЦЭМ!$B$34:$B$777,Q$47)+'СЕТ СН'!$G$9+СВЦЭМ!$D$10+'СЕТ СН'!$G$5-'СЕТ СН'!$G$17</f>
        <v>4115.7757695099999</v>
      </c>
      <c r="R73" s="37">
        <f>SUMIFS(СВЦЭМ!$C$34:$C$777,СВЦЭМ!$A$34:$A$777,$A73,СВЦЭМ!$B$34:$B$777,R$47)+'СЕТ СН'!$G$9+СВЦЭМ!$D$10+'СЕТ СН'!$G$5-'СЕТ СН'!$G$17</f>
        <v>4116.5030019899996</v>
      </c>
      <c r="S73" s="37">
        <f>SUMIFS(СВЦЭМ!$C$34:$C$777,СВЦЭМ!$A$34:$A$777,$A73,СВЦЭМ!$B$34:$B$777,S$47)+'СЕТ СН'!$G$9+СВЦЭМ!$D$10+'СЕТ СН'!$G$5-'СЕТ СН'!$G$17</f>
        <v>4110.1193119199997</v>
      </c>
      <c r="T73" s="37">
        <f>SUMIFS(СВЦЭМ!$C$34:$C$777,СВЦЭМ!$A$34:$A$777,$A73,СВЦЭМ!$B$34:$B$777,T$47)+'СЕТ СН'!$G$9+СВЦЭМ!$D$10+'СЕТ СН'!$G$5-'СЕТ СН'!$G$17</f>
        <v>4107.2052933100003</v>
      </c>
      <c r="U73" s="37">
        <f>SUMIFS(СВЦЭМ!$C$34:$C$777,СВЦЭМ!$A$34:$A$777,$A73,СВЦЭМ!$B$34:$B$777,U$47)+'СЕТ СН'!$G$9+СВЦЭМ!$D$10+'СЕТ СН'!$G$5-'СЕТ СН'!$G$17</f>
        <v>4089.2528449800002</v>
      </c>
      <c r="V73" s="37">
        <f>SUMIFS(СВЦЭМ!$C$34:$C$777,СВЦЭМ!$A$34:$A$777,$A73,СВЦЭМ!$B$34:$B$777,V$47)+'СЕТ СН'!$G$9+СВЦЭМ!$D$10+'СЕТ СН'!$G$5-'СЕТ СН'!$G$17</f>
        <v>4104.4291238999995</v>
      </c>
      <c r="W73" s="37">
        <f>SUMIFS(СВЦЭМ!$C$34:$C$777,СВЦЭМ!$A$34:$A$777,$A73,СВЦЭМ!$B$34:$B$777,W$47)+'СЕТ СН'!$G$9+СВЦЭМ!$D$10+'СЕТ СН'!$G$5-'СЕТ СН'!$G$17</f>
        <v>4184.6511116199999</v>
      </c>
      <c r="X73" s="37">
        <f>SUMIFS(СВЦЭМ!$C$34:$C$777,СВЦЭМ!$A$34:$A$777,$A73,СВЦЭМ!$B$34:$B$777,X$47)+'СЕТ СН'!$G$9+СВЦЭМ!$D$10+'СЕТ СН'!$G$5-'СЕТ СН'!$G$17</f>
        <v>4243.7959661599998</v>
      </c>
      <c r="Y73" s="37">
        <f>SUMIFS(СВЦЭМ!$C$34:$C$777,СВЦЭМ!$A$34:$A$777,$A73,СВЦЭМ!$B$34:$B$777,Y$47)+'СЕТ СН'!$G$9+СВЦЭМ!$D$10+'СЕТ СН'!$G$5-'СЕТ СН'!$G$17</f>
        <v>4299.76915052</v>
      </c>
    </row>
    <row r="74" spans="1:27" ht="15.75" x14ac:dyDescent="0.2">
      <c r="A74" s="36">
        <f t="shared" si="1"/>
        <v>43005</v>
      </c>
      <c r="B74" s="37">
        <f>SUMIFS(СВЦЭМ!$C$34:$C$777,СВЦЭМ!$A$34:$A$777,$A74,СВЦЭМ!$B$34:$B$777,B$47)+'СЕТ СН'!$G$9+СВЦЭМ!$D$10+'СЕТ СН'!$G$5-'СЕТ СН'!$G$17</f>
        <v>4339.3879743400003</v>
      </c>
      <c r="C74" s="37">
        <f>SUMIFS(СВЦЭМ!$C$34:$C$777,СВЦЭМ!$A$34:$A$777,$A74,СВЦЭМ!$B$34:$B$777,C$47)+'СЕТ СН'!$G$9+СВЦЭМ!$D$10+'СЕТ СН'!$G$5-'СЕТ СН'!$G$17</f>
        <v>4379.2126151100001</v>
      </c>
      <c r="D74" s="37">
        <f>SUMIFS(СВЦЭМ!$C$34:$C$777,СВЦЭМ!$A$34:$A$777,$A74,СВЦЭМ!$B$34:$B$777,D$47)+'СЕТ СН'!$G$9+СВЦЭМ!$D$10+'СЕТ СН'!$G$5-'СЕТ СН'!$G$17</f>
        <v>4373.2963148500003</v>
      </c>
      <c r="E74" s="37">
        <f>SUMIFS(СВЦЭМ!$C$34:$C$777,СВЦЭМ!$A$34:$A$777,$A74,СВЦЭМ!$B$34:$B$777,E$47)+'СЕТ СН'!$G$9+СВЦЭМ!$D$10+'СЕТ СН'!$G$5-'СЕТ СН'!$G$17</f>
        <v>4362.7416389499995</v>
      </c>
      <c r="F74" s="37">
        <f>SUMIFS(СВЦЭМ!$C$34:$C$777,СВЦЭМ!$A$34:$A$777,$A74,СВЦЭМ!$B$34:$B$777,F$47)+'СЕТ СН'!$G$9+СВЦЭМ!$D$10+'СЕТ СН'!$G$5-'СЕТ СН'!$G$17</f>
        <v>4360.7310423899999</v>
      </c>
      <c r="G74" s="37">
        <f>SUMIFS(СВЦЭМ!$C$34:$C$777,СВЦЭМ!$A$34:$A$777,$A74,СВЦЭМ!$B$34:$B$777,G$47)+'СЕТ СН'!$G$9+СВЦЭМ!$D$10+'СЕТ СН'!$G$5-'СЕТ СН'!$G$17</f>
        <v>4370.8863055599995</v>
      </c>
      <c r="H74" s="37">
        <f>SUMIFS(СВЦЭМ!$C$34:$C$777,СВЦЭМ!$A$34:$A$777,$A74,СВЦЭМ!$B$34:$B$777,H$47)+'СЕТ СН'!$G$9+СВЦЭМ!$D$10+'СЕТ СН'!$G$5-'СЕТ СН'!$G$17</f>
        <v>4345.2472798300005</v>
      </c>
      <c r="I74" s="37">
        <f>SUMIFS(СВЦЭМ!$C$34:$C$777,СВЦЭМ!$A$34:$A$777,$A74,СВЦЭМ!$B$34:$B$777,I$47)+'СЕТ СН'!$G$9+СВЦЭМ!$D$10+'СЕТ СН'!$G$5-'СЕТ СН'!$G$17</f>
        <v>4281.8275238699998</v>
      </c>
      <c r="J74" s="37">
        <f>SUMIFS(СВЦЭМ!$C$34:$C$777,СВЦЭМ!$A$34:$A$777,$A74,СВЦЭМ!$B$34:$B$777,J$47)+'СЕТ СН'!$G$9+СВЦЭМ!$D$10+'СЕТ СН'!$G$5-'СЕТ СН'!$G$17</f>
        <v>4249.8122200199996</v>
      </c>
      <c r="K74" s="37">
        <f>SUMIFS(СВЦЭМ!$C$34:$C$777,СВЦЭМ!$A$34:$A$777,$A74,СВЦЭМ!$B$34:$B$777,K$47)+'СЕТ СН'!$G$9+СВЦЭМ!$D$10+'СЕТ СН'!$G$5-'СЕТ СН'!$G$17</f>
        <v>4205.0710968000003</v>
      </c>
      <c r="L74" s="37">
        <f>SUMIFS(СВЦЭМ!$C$34:$C$777,СВЦЭМ!$A$34:$A$777,$A74,СВЦЭМ!$B$34:$B$777,L$47)+'СЕТ СН'!$G$9+СВЦЭМ!$D$10+'СЕТ СН'!$G$5-'СЕТ СН'!$G$17</f>
        <v>4126.40061625</v>
      </c>
      <c r="M74" s="37">
        <f>SUMIFS(СВЦЭМ!$C$34:$C$777,СВЦЭМ!$A$34:$A$777,$A74,СВЦЭМ!$B$34:$B$777,M$47)+'СЕТ СН'!$G$9+СВЦЭМ!$D$10+'СЕТ СН'!$G$5-'СЕТ СН'!$G$17</f>
        <v>4101.5286998600004</v>
      </c>
      <c r="N74" s="37">
        <f>SUMIFS(СВЦЭМ!$C$34:$C$777,СВЦЭМ!$A$34:$A$777,$A74,СВЦЭМ!$B$34:$B$777,N$47)+'СЕТ СН'!$G$9+СВЦЭМ!$D$10+'СЕТ СН'!$G$5-'СЕТ СН'!$G$17</f>
        <v>4113.3409739799999</v>
      </c>
      <c r="O74" s="37">
        <f>SUMIFS(СВЦЭМ!$C$34:$C$777,СВЦЭМ!$A$34:$A$777,$A74,СВЦЭМ!$B$34:$B$777,O$47)+'СЕТ СН'!$G$9+СВЦЭМ!$D$10+'СЕТ СН'!$G$5-'СЕТ СН'!$G$17</f>
        <v>4119.2727692500002</v>
      </c>
      <c r="P74" s="37">
        <f>SUMIFS(СВЦЭМ!$C$34:$C$777,СВЦЭМ!$A$34:$A$777,$A74,СВЦЭМ!$B$34:$B$777,P$47)+'СЕТ СН'!$G$9+СВЦЭМ!$D$10+'СЕТ СН'!$G$5-'СЕТ СН'!$G$17</f>
        <v>4123.1385814400001</v>
      </c>
      <c r="Q74" s="37">
        <f>SUMIFS(СВЦЭМ!$C$34:$C$777,СВЦЭМ!$A$34:$A$777,$A74,СВЦЭМ!$B$34:$B$777,Q$47)+'СЕТ СН'!$G$9+СВЦЭМ!$D$10+'СЕТ СН'!$G$5-'СЕТ СН'!$G$17</f>
        <v>4129.5829172599997</v>
      </c>
      <c r="R74" s="37">
        <f>SUMIFS(СВЦЭМ!$C$34:$C$777,СВЦЭМ!$A$34:$A$777,$A74,СВЦЭМ!$B$34:$B$777,R$47)+'СЕТ СН'!$G$9+СВЦЭМ!$D$10+'СЕТ СН'!$G$5-'СЕТ СН'!$G$17</f>
        <v>4130.1251146599998</v>
      </c>
      <c r="S74" s="37">
        <f>SUMIFS(СВЦЭМ!$C$34:$C$777,СВЦЭМ!$A$34:$A$777,$A74,СВЦЭМ!$B$34:$B$777,S$47)+'СЕТ СН'!$G$9+СВЦЭМ!$D$10+'СЕТ СН'!$G$5-'СЕТ СН'!$G$17</f>
        <v>4125.2932115900003</v>
      </c>
      <c r="T74" s="37">
        <f>SUMIFS(СВЦЭМ!$C$34:$C$777,СВЦЭМ!$A$34:$A$777,$A74,СВЦЭМ!$B$34:$B$777,T$47)+'СЕТ СН'!$G$9+СВЦЭМ!$D$10+'СЕТ СН'!$G$5-'СЕТ СН'!$G$17</f>
        <v>4118.4998063900002</v>
      </c>
      <c r="U74" s="37">
        <f>SUMIFS(СВЦЭМ!$C$34:$C$777,СВЦЭМ!$A$34:$A$777,$A74,СВЦЭМ!$B$34:$B$777,U$47)+'СЕТ СН'!$G$9+СВЦЭМ!$D$10+'СЕТ СН'!$G$5-'СЕТ СН'!$G$17</f>
        <v>4104.7866922699995</v>
      </c>
      <c r="V74" s="37">
        <f>SUMIFS(СВЦЭМ!$C$34:$C$777,СВЦЭМ!$A$34:$A$777,$A74,СВЦЭМ!$B$34:$B$777,V$47)+'СЕТ СН'!$G$9+СВЦЭМ!$D$10+'СЕТ СН'!$G$5-'СЕТ СН'!$G$17</f>
        <v>4117.3358254499999</v>
      </c>
      <c r="W74" s="37">
        <f>SUMIFS(СВЦЭМ!$C$34:$C$777,СВЦЭМ!$A$34:$A$777,$A74,СВЦЭМ!$B$34:$B$777,W$47)+'СЕТ СН'!$G$9+СВЦЭМ!$D$10+'СЕТ СН'!$G$5-'СЕТ СН'!$G$17</f>
        <v>4187.7891800099997</v>
      </c>
      <c r="X74" s="37">
        <f>SUMIFS(СВЦЭМ!$C$34:$C$777,СВЦЭМ!$A$34:$A$777,$A74,СВЦЭМ!$B$34:$B$777,X$47)+'СЕТ СН'!$G$9+СВЦЭМ!$D$10+'СЕТ СН'!$G$5-'СЕТ СН'!$G$17</f>
        <v>4244.2591154700003</v>
      </c>
      <c r="Y74" s="37">
        <f>SUMIFS(СВЦЭМ!$C$34:$C$777,СВЦЭМ!$A$34:$A$777,$A74,СВЦЭМ!$B$34:$B$777,Y$47)+'СЕТ СН'!$G$9+СВЦЭМ!$D$10+'СЕТ СН'!$G$5-'СЕТ СН'!$G$17</f>
        <v>4291.21099994</v>
      </c>
    </row>
    <row r="75" spans="1:27" ht="15.75" x14ac:dyDescent="0.2">
      <c r="A75" s="36">
        <f t="shared" si="1"/>
        <v>43006</v>
      </c>
      <c r="B75" s="37">
        <f>SUMIFS(СВЦЭМ!$C$34:$C$777,СВЦЭМ!$A$34:$A$777,$A75,СВЦЭМ!$B$34:$B$777,B$47)+'СЕТ СН'!$G$9+СВЦЭМ!$D$10+'СЕТ СН'!$G$5-'СЕТ СН'!$G$17</f>
        <v>4235.5039801200001</v>
      </c>
      <c r="C75" s="37">
        <f>SUMIFS(СВЦЭМ!$C$34:$C$777,СВЦЭМ!$A$34:$A$777,$A75,СВЦЭМ!$B$34:$B$777,C$47)+'СЕТ СН'!$G$9+СВЦЭМ!$D$10+'СЕТ СН'!$G$5-'СЕТ СН'!$G$17</f>
        <v>4298.4637339199999</v>
      </c>
      <c r="D75" s="37">
        <f>SUMIFS(СВЦЭМ!$C$34:$C$777,СВЦЭМ!$A$34:$A$777,$A75,СВЦЭМ!$B$34:$B$777,D$47)+'СЕТ СН'!$G$9+СВЦЭМ!$D$10+'СЕТ СН'!$G$5-'СЕТ СН'!$G$17</f>
        <v>4337.1263181499999</v>
      </c>
      <c r="E75" s="37">
        <f>SUMIFS(СВЦЭМ!$C$34:$C$777,СВЦЭМ!$A$34:$A$777,$A75,СВЦЭМ!$B$34:$B$777,E$47)+'СЕТ СН'!$G$9+СВЦЭМ!$D$10+'СЕТ СН'!$G$5-'СЕТ СН'!$G$17</f>
        <v>4362.0389207400003</v>
      </c>
      <c r="F75" s="37">
        <f>SUMIFS(СВЦЭМ!$C$34:$C$777,СВЦЭМ!$A$34:$A$777,$A75,СВЦЭМ!$B$34:$B$777,F$47)+'СЕТ СН'!$G$9+СВЦЭМ!$D$10+'СЕТ СН'!$G$5-'СЕТ СН'!$G$17</f>
        <v>4364.0524209100004</v>
      </c>
      <c r="G75" s="37">
        <f>SUMIFS(СВЦЭМ!$C$34:$C$777,СВЦЭМ!$A$34:$A$777,$A75,СВЦЭМ!$B$34:$B$777,G$47)+'СЕТ СН'!$G$9+СВЦЭМ!$D$10+'СЕТ СН'!$G$5-'СЕТ СН'!$G$17</f>
        <v>4365.5126238900002</v>
      </c>
      <c r="H75" s="37">
        <f>SUMIFS(СВЦЭМ!$C$34:$C$777,СВЦЭМ!$A$34:$A$777,$A75,СВЦЭМ!$B$34:$B$777,H$47)+'СЕТ СН'!$G$9+СВЦЭМ!$D$10+'СЕТ СН'!$G$5-'СЕТ СН'!$G$17</f>
        <v>4326.0742631600006</v>
      </c>
      <c r="I75" s="37">
        <f>SUMIFS(СВЦЭМ!$C$34:$C$777,СВЦЭМ!$A$34:$A$777,$A75,СВЦЭМ!$B$34:$B$777,I$47)+'СЕТ СН'!$G$9+СВЦЭМ!$D$10+'СЕТ СН'!$G$5-'СЕТ СН'!$G$17</f>
        <v>4259.35328966</v>
      </c>
      <c r="J75" s="37">
        <f>SUMIFS(СВЦЭМ!$C$34:$C$777,СВЦЭМ!$A$34:$A$777,$A75,СВЦЭМ!$B$34:$B$777,J$47)+'СЕТ СН'!$G$9+СВЦЭМ!$D$10+'СЕТ СН'!$G$5-'СЕТ СН'!$G$17</f>
        <v>4214.9529000800003</v>
      </c>
      <c r="K75" s="37">
        <f>SUMIFS(СВЦЭМ!$C$34:$C$777,СВЦЭМ!$A$34:$A$777,$A75,СВЦЭМ!$B$34:$B$777,K$47)+'СЕТ СН'!$G$9+СВЦЭМ!$D$10+'СЕТ СН'!$G$5-'СЕТ СН'!$G$17</f>
        <v>4178.8955552400002</v>
      </c>
      <c r="L75" s="37">
        <f>SUMIFS(СВЦЭМ!$C$34:$C$777,СВЦЭМ!$A$34:$A$777,$A75,СВЦЭМ!$B$34:$B$777,L$47)+'СЕТ СН'!$G$9+СВЦЭМ!$D$10+'СЕТ СН'!$G$5-'СЕТ СН'!$G$17</f>
        <v>4098.2180481300002</v>
      </c>
      <c r="M75" s="37">
        <f>SUMIFS(СВЦЭМ!$C$34:$C$777,СВЦЭМ!$A$34:$A$777,$A75,СВЦЭМ!$B$34:$B$777,M$47)+'СЕТ СН'!$G$9+СВЦЭМ!$D$10+'СЕТ СН'!$G$5-'СЕТ СН'!$G$17</f>
        <v>4069.4132933000001</v>
      </c>
      <c r="N75" s="37">
        <f>SUMIFS(СВЦЭМ!$C$34:$C$777,СВЦЭМ!$A$34:$A$777,$A75,СВЦЭМ!$B$34:$B$777,N$47)+'СЕТ СН'!$G$9+СВЦЭМ!$D$10+'СЕТ СН'!$G$5-'СЕТ СН'!$G$17</f>
        <v>4074.3728052699998</v>
      </c>
      <c r="O75" s="37">
        <f>SUMIFS(СВЦЭМ!$C$34:$C$777,СВЦЭМ!$A$34:$A$777,$A75,СВЦЭМ!$B$34:$B$777,O$47)+'СЕТ СН'!$G$9+СВЦЭМ!$D$10+'СЕТ СН'!$G$5-'СЕТ СН'!$G$17</f>
        <v>4074.3495670000002</v>
      </c>
      <c r="P75" s="37">
        <f>SUMIFS(СВЦЭМ!$C$34:$C$777,СВЦЭМ!$A$34:$A$777,$A75,СВЦЭМ!$B$34:$B$777,P$47)+'СЕТ СН'!$G$9+СВЦЭМ!$D$10+'СЕТ СН'!$G$5-'СЕТ СН'!$G$17</f>
        <v>4076.3737951599996</v>
      </c>
      <c r="Q75" s="37">
        <f>SUMIFS(СВЦЭМ!$C$34:$C$777,СВЦЭМ!$A$34:$A$777,$A75,СВЦЭМ!$B$34:$B$777,Q$47)+'СЕТ СН'!$G$9+СВЦЭМ!$D$10+'СЕТ СН'!$G$5-'СЕТ СН'!$G$17</f>
        <v>4082.2681901100004</v>
      </c>
      <c r="R75" s="37">
        <f>SUMIFS(СВЦЭМ!$C$34:$C$777,СВЦЭМ!$A$34:$A$777,$A75,СВЦЭМ!$B$34:$B$777,R$47)+'СЕТ СН'!$G$9+СВЦЭМ!$D$10+'СЕТ СН'!$G$5-'СЕТ СН'!$G$17</f>
        <v>4088.0728734100003</v>
      </c>
      <c r="S75" s="37">
        <f>SUMIFS(СВЦЭМ!$C$34:$C$777,СВЦЭМ!$A$34:$A$777,$A75,СВЦЭМ!$B$34:$B$777,S$47)+'СЕТ СН'!$G$9+СВЦЭМ!$D$10+'СЕТ СН'!$G$5-'СЕТ СН'!$G$17</f>
        <v>4085.9140307300004</v>
      </c>
      <c r="T75" s="37">
        <f>SUMIFS(СВЦЭМ!$C$34:$C$777,СВЦЭМ!$A$34:$A$777,$A75,СВЦЭМ!$B$34:$B$777,T$47)+'СЕТ СН'!$G$9+СВЦЭМ!$D$10+'СЕТ СН'!$G$5-'СЕТ СН'!$G$17</f>
        <v>4078.1718772699996</v>
      </c>
      <c r="U75" s="37">
        <f>SUMIFS(СВЦЭМ!$C$34:$C$777,СВЦЭМ!$A$34:$A$777,$A75,СВЦЭМ!$B$34:$B$777,U$47)+'СЕТ СН'!$G$9+СВЦЭМ!$D$10+'СЕТ СН'!$G$5-'СЕТ СН'!$G$17</f>
        <v>4062.7529739399997</v>
      </c>
      <c r="V75" s="37">
        <f>SUMIFS(СВЦЭМ!$C$34:$C$777,СВЦЭМ!$A$34:$A$777,$A75,СВЦЭМ!$B$34:$B$777,V$47)+'СЕТ СН'!$G$9+СВЦЭМ!$D$10+'СЕТ СН'!$G$5-'СЕТ СН'!$G$17</f>
        <v>4075.4600442499996</v>
      </c>
      <c r="W75" s="37">
        <f>SUMIFS(СВЦЭМ!$C$34:$C$777,СВЦЭМ!$A$34:$A$777,$A75,СВЦЭМ!$B$34:$B$777,W$47)+'СЕТ СН'!$G$9+СВЦЭМ!$D$10+'СЕТ СН'!$G$5-'СЕТ СН'!$G$17</f>
        <v>4155.1128423499995</v>
      </c>
      <c r="X75" s="37">
        <f>SUMIFS(СВЦЭМ!$C$34:$C$777,СВЦЭМ!$A$34:$A$777,$A75,СВЦЭМ!$B$34:$B$777,X$47)+'СЕТ СН'!$G$9+СВЦЭМ!$D$10+'СЕТ СН'!$G$5-'СЕТ СН'!$G$17</f>
        <v>4219.2849093499999</v>
      </c>
      <c r="Y75" s="37">
        <f>SUMIFS(СВЦЭМ!$C$34:$C$777,СВЦЭМ!$A$34:$A$777,$A75,СВЦЭМ!$B$34:$B$777,Y$47)+'СЕТ СН'!$G$9+СВЦЭМ!$D$10+'СЕТ СН'!$G$5-'СЕТ СН'!$G$17</f>
        <v>4269.6311903699998</v>
      </c>
    </row>
    <row r="76" spans="1:27" ht="15.75" x14ac:dyDescent="0.2">
      <c r="A76" s="36">
        <f t="shared" si="1"/>
        <v>43007</v>
      </c>
      <c r="B76" s="37">
        <f>SUMIFS(СВЦЭМ!$C$34:$C$777,СВЦЭМ!$A$34:$A$777,$A76,СВЦЭМ!$B$34:$B$777,B$47)+'СЕТ СН'!$G$9+СВЦЭМ!$D$10+'СЕТ СН'!$G$5-'СЕТ СН'!$G$17</f>
        <v>4257.6769309600004</v>
      </c>
      <c r="C76" s="37">
        <f>SUMIFS(СВЦЭМ!$C$34:$C$777,СВЦЭМ!$A$34:$A$777,$A76,СВЦЭМ!$B$34:$B$777,C$47)+'СЕТ СН'!$G$9+СВЦЭМ!$D$10+'СЕТ СН'!$G$5-'СЕТ СН'!$G$17</f>
        <v>4360.9840817700006</v>
      </c>
      <c r="D76" s="37">
        <f>SUMIFS(СВЦЭМ!$C$34:$C$777,СВЦЭМ!$A$34:$A$777,$A76,СВЦЭМ!$B$34:$B$777,D$47)+'СЕТ СН'!$G$9+СВЦЭМ!$D$10+'СЕТ СН'!$G$5-'СЕТ СН'!$G$17</f>
        <v>4361.7014710399999</v>
      </c>
      <c r="E76" s="37">
        <f>SUMIFS(СВЦЭМ!$C$34:$C$777,СВЦЭМ!$A$34:$A$777,$A76,СВЦЭМ!$B$34:$B$777,E$47)+'СЕТ СН'!$G$9+СВЦЭМ!$D$10+'СЕТ СН'!$G$5-'СЕТ СН'!$G$17</f>
        <v>4362.7124120899998</v>
      </c>
      <c r="F76" s="37">
        <f>SUMIFS(СВЦЭМ!$C$34:$C$777,СВЦЭМ!$A$34:$A$777,$A76,СВЦЭМ!$B$34:$B$777,F$47)+'СЕТ СН'!$G$9+СВЦЭМ!$D$10+'СЕТ СН'!$G$5-'СЕТ СН'!$G$17</f>
        <v>4363.2594980800004</v>
      </c>
      <c r="G76" s="37">
        <f>SUMIFS(СВЦЭМ!$C$34:$C$777,СВЦЭМ!$A$34:$A$777,$A76,СВЦЭМ!$B$34:$B$777,G$47)+'СЕТ СН'!$G$9+СВЦЭМ!$D$10+'СЕТ СН'!$G$5-'СЕТ СН'!$G$17</f>
        <v>4355.2818909500002</v>
      </c>
      <c r="H76" s="37">
        <f>SUMIFS(СВЦЭМ!$C$34:$C$777,СВЦЭМ!$A$34:$A$777,$A76,СВЦЭМ!$B$34:$B$777,H$47)+'СЕТ СН'!$G$9+СВЦЭМ!$D$10+'СЕТ СН'!$G$5-'СЕТ СН'!$G$17</f>
        <v>4275.7532879099999</v>
      </c>
      <c r="I76" s="37">
        <f>SUMIFS(СВЦЭМ!$C$34:$C$777,СВЦЭМ!$A$34:$A$777,$A76,СВЦЭМ!$B$34:$B$777,I$47)+'СЕТ СН'!$G$9+СВЦЭМ!$D$10+'СЕТ СН'!$G$5-'СЕТ СН'!$G$17</f>
        <v>4231.8935956300002</v>
      </c>
      <c r="J76" s="37">
        <f>SUMIFS(СВЦЭМ!$C$34:$C$777,СВЦЭМ!$A$34:$A$777,$A76,СВЦЭМ!$B$34:$B$777,J$47)+'СЕТ СН'!$G$9+СВЦЭМ!$D$10+'СЕТ СН'!$G$5-'СЕТ СН'!$G$17</f>
        <v>4184.13707307</v>
      </c>
      <c r="K76" s="37">
        <f>SUMIFS(СВЦЭМ!$C$34:$C$777,СВЦЭМ!$A$34:$A$777,$A76,СВЦЭМ!$B$34:$B$777,K$47)+'СЕТ СН'!$G$9+СВЦЭМ!$D$10+'СЕТ СН'!$G$5-'СЕТ СН'!$G$17</f>
        <v>4178.6217998299999</v>
      </c>
      <c r="L76" s="37">
        <f>SUMIFS(СВЦЭМ!$C$34:$C$777,СВЦЭМ!$A$34:$A$777,$A76,СВЦЭМ!$B$34:$B$777,L$47)+'СЕТ СН'!$G$9+СВЦЭМ!$D$10+'СЕТ СН'!$G$5-'СЕТ СН'!$G$17</f>
        <v>4133.1300299699997</v>
      </c>
      <c r="M76" s="37">
        <f>SUMIFS(СВЦЭМ!$C$34:$C$777,СВЦЭМ!$A$34:$A$777,$A76,СВЦЭМ!$B$34:$B$777,M$47)+'СЕТ СН'!$G$9+СВЦЭМ!$D$10+'СЕТ СН'!$G$5-'СЕТ СН'!$G$17</f>
        <v>4114.8638737399997</v>
      </c>
      <c r="N76" s="37">
        <f>SUMIFS(СВЦЭМ!$C$34:$C$777,СВЦЭМ!$A$34:$A$777,$A76,СВЦЭМ!$B$34:$B$777,N$47)+'СЕТ СН'!$G$9+СВЦЭМ!$D$10+'СЕТ СН'!$G$5-'СЕТ СН'!$G$17</f>
        <v>4123.4167927899998</v>
      </c>
      <c r="O76" s="37">
        <f>SUMIFS(СВЦЭМ!$C$34:$C$777,СВЦЭМ!$A$34:$A$777,$A76,СВЦЭМ!$B$34:$B$777,O$47)+'СЕТ СН'!$G$9+СВЦЭМ!$D$10+'СЕТ СН'!$G$5-'СЕТ СН'!$G$17</f>
        <v>4133.0706325299998</v>
      </c>
      <c r="P76" s="37">
        <f>SUMIFS(СВЦЭМ!$C$34:$C$777,СВЦЭМ!$A$34:$A$777,$A76,СВЦЭМ!$B$34:$B$777,P$47)+'СЕТ СН'!$G$9+СВЦЭМ!$D$10+'СЕТ СН'!$G$5-'СЕТ СН'!$G$17</f>
        <v>4129.4437568599997</v>
      </c>
      <c r="Q76" s="37">
        <f>SUMIFS(СВЦЭМ!$C$34:$C$777,СВЦЭМ!$A$34:$A$777,$A76,СВЦЭМ!$B$34:$B$777,Q$47)+'СЕТ СН'!$G$9+СВЦЭМ!$D$10+'СЕТ СН'!$G$5-'СЕТ СН'!$G$17</f>
        <v>4122.6545505599997</v>
      </c>
      <c r="R76" s="37">
        <f>SUMIFS(СВЦЭМ!$C$34:$C$777,СВЦЭМ!$A$34:$A$777,$A76,СВЦЭМ!$B$34:$B$777,R$47)+'СЕТ СН'!$G$9+СВЦЭМ!$D$10+'СЕТ СН'!$G$5-'СЕТ СН'!$G$17</f>
        <v>4129.7867966800004</v>
      </c>
      <c r="S76" s="37">
        <f>SUMIFS(СВЦЭМ!$C$34:$C$777,СВЦЭМ!$A$34:$A$777,$A76,СВЦЭМ!$B$34:$B$777,S$47)+'СЕТ СН'!$G$9+СВЦЭМ!$D$10+'СЕТ СН'!$G$5-'СЕТ СН'!$G$17</f>
        <v>4122.4954016900001</v>
      </c>
      <c r="T76" s="37">
        <f>SUMIFS(СВЦЭМ!$C$34:$C$777,СВЦЭМ!$A$34:$A$777,$A76,СВЦЭМ!$B$34:$B$777,T$47)+'СЕТ СН'!$G$9+СВЦЭМ!$D$10+'СЕТ СН'!$G$5-'СЕТ СН'!$G$17</f>
        <v>4101.1069453399996</v>
      </c>
      <c r="U76" s="37">
        <f>SUMIFS(СВЦЭМ!$C$34:$C$777,СВЦЭМ!$A$34:$A$777,$A76,СВЦЭМ!$B$34:$B$777,U$47)+'СЕТ СН'!$G$9+СВЦЭМ!$D$10+'СЕТ СН'!$G$5-'СЕТ СН'!$G$17</f>
        <v>4064.0974414699995</v>
      </c>
      <c r="V76" s="37">
        <f>SUMIFS(СВЦЭМ!$C$34:$C$777,СВЦЭМ!$A$34:$A$777,$A76,СВЦЭМ!$B$34:$B$777,V$47)+'СЕТ СН'!$G$9+СВЦЭМ!$D$10+'СЕТ СН'!$G$5-'СЕТ СН'!$G$17</f>
        <v>4085.3027405100001</v>
      </c>
      <c r="W76" s="37">
        <f>SUMIFS(СВЦЭМ!$C$34:$C$777,СВЦЭМ!$A$34:$A$777,$A76,СВЦЭМ!$B$34:$B$777,W$47)+'СЕТ СН'!$G$9+СВЦЭМ!$D$10+'СЕТ СН'!$G$5-'СЕТ СН'!$G$17</f>
        <v>4134.8887433099999</v>
      </c>
      <c r="X76" s="37">
        <f>SUMIFS(СВЦЭМ!$C$34:$C$777,СВЦЭМ!$A$34:$A$777,$A76,СВЦЭМ!$B$34:$B$777,X$47)+'СЕТ СН'!$G$9+СВЦЭМ!$D$10+'СЕТ СН'!$G$5-'СЕТ СН'!$G$17</f>
        <v>4199.8248606300003</v>
      </c>
      <c r="Y76" s="37">
        <f>SUMIFS(СВЦЭМ!$C$34:$C$777,СВЦЭМ!$A$34:$A$777,$A76,СВЦЭМ!$B$34:$B$777,Y$47)+'СЕТ СН'!$G$9+СВЦЭМ!$D$10+'СЕТ СН'!$G$5-'СЕТ СН'!$G$17</f>
        <v>4229.58883504</v>
      </c>
    </row>
    <row r="77" spans="1:27" ht="15.75" x14ac:dyDescent="0.2">
      <c r="A77" s="36">
        <f t="shared" si="1"/>
        <v>43008</v>
      </c>
      <c r="B77" s="37">
        <f>SUMIFS(СВЦЭМ!$C$34:$C$777,СВЦЭМ!$A$34:$A$777,$A77,СВЦЭМ!$B$34:$B$777,B$47)+'СЕТ СН'!$G$9+СВЦЭМ!$D$10+'СЕТ СН'!$G$5-'СЕТ СН'!$G$17</f>
        <v>4258.46135529</v>
      </c>
      <c r="C77" s="37">
        <f>SUMIFS(СВЦЭМ!$C$34:$C$777,СВЦЭМ!$A$34:$A$777,$A77,СВЦЭМ!$B$34:$B$777,C$47)+'СЕТ СН'!$G$9+СВЦЭМ!$D$10+'СЕТ СН'!$G$5-'СЕТ СН'!$G$17</f>
        <v>4237.2333164299998</v>
      </c>
      <c r="D77" s="37">
        <f>SUMIFS(СВЦЭМ!$C$34:$C$777,СВЦЭМ!$A$34:$A$777,$A77,СВЦЭМ!$B$34:$B$777,D$47)+'СЕТ СН'!$G$9+СВЦЭМ!$D$10+'СЕТ СН'!$G$5-'СЕТ СН'!$G$17</f>
        <v>4330.8537753099999</v>
      </c>
      <c r="E77" s="37">
        <f>SUMIFS(СВЦЭМ!$C$34:$C$777,СВЦЭМ!$A$34:$A$777,$A77,СВЦЭМ!$B$34:$B$777,E$47)+'СЕТ СН'!$G$9+СВЦЭМ!$D$10+'СЕТ СН'!$G$5-'СЕТ СН'!$G$17</f>
        <v>4339.8560995799999</v>
      </c>
      <c r="F77" s="37">
        <f>SUMIFS(СВЦЭМ!$C$34:$C$777,СВЦЭМ!$A$34:$A$777,$A77,СВЦЭМ!$B$34:$B$777,F$47)+'СЕТ СН'!$G$9+СВЦЭМ!$D$10+'СЕТ СН'!$G$5-'СЕТ СН'!$G$17</f>
        <v>4338.81379999</v>
      </c>
      <c r="G77" s="37">
        <f>SUMIFS(СВЦЭМ!$C$34:$C$777,СВЦЭМ!$A$34:$A$777,$A77,СВЦЭМ!$B$34:$B$777,G$47)+'СЕТ СН'!$G$9+СВЦЭМ!$D$10+'СЕТ СН'!$G$5-'СЕТ СН'!$G$17</f>
        <v>4340.1426805600004</v>
      </c>
      <c r="H77" s="37">
        <f>SUMIFS(СВЦЭМ!$C$34:$C$777,СВЦЭМ!$A$34:$A$777,$A77,СВЦЭМ!$B$34:$B$777,H$47)+'СЕТ СН'!$G$9+СВЦЭМ!$D$10+'СЕТ СН'!$G$5-'СЕТ СН'!$G$17</f>
        <v>4327.0342725800001</v>
      </c>
      <c r="I77" s="37">
        <f>SUMIFS(СВЦЭМ!$C$34:$C$777,СВЦЭМ!$A$34:$A$777,$A77,СВЦЭМ!$B$34:$B$777,I$47)+'СЕТ СН'!$G$9+СВЦЭМ!$D$10+'СЕТ СН'!$G$5-'СЕТ СН'!$G$17</f>
        <v>4286.7258331100002</v>
      </c>
      <c r="J77" s="37">
        <f>SUMIFS(СВЦЭМ!$C$34:$C$777,СВЦЭМ!$A$34:$A$777,$A77,СВЦЭМ!$B$34:$B$777,J$47)+'СЕТ СН'!$G$9+СВЦЭМ!$D$10+'СЕТ СН'!$G$5-'СЕТ СН'!$G$17</f>
        <v>4241.4140591400001</v>
      </c>
      <c r="K77" s="37">
        <f>SUMIFS(СВЦЭМ!$C$34:$C$777,СВЦЭМ!$A$34:$A$777,$A77,СВЦЭМ!$B$34:$B$777,K$47)+'СЕТ СН'!$G$9+СВЦЭМ!$D$10+'СЕТ СН'!$G$5-'СЕТ СН'!$G$17</f>
        <v>4170.3930343100001</v>
      </c>
      <c r="L77" s="37">
        <f>SUMIFS(СВЦЭМ!$C$34:$C$777,СВЦЭМ!$A$34:$A$777,$A77,СВЦЭМ!$B$34:$B$777,L$47)+'СЕТ СН'!$G$9+СВЦЭМ!$D$10+'СЕТ СН'!$G$5-'СЕТ СН'!$G$17</f>
        <v>4106.8513752600002</v>
      </c>
      <c r="M77" s="37">
        <f>SUMIFS(СВЦЭМ!$C$34:$C$777,СВЦЭМ!$A$34:$A$777,$A77,СВЦЭМ!$B$34:$B$777,M$47)+'СЕТ СН'!$G$9+СВЦЭМ!$D$10+'СЕТ СН'!$G$5-'СЕТ СН'!$G$17</f>
        <v>4082.2750129799997</v>
      </c>
      <c r="N77" s="37">
        <f>SUMIFS(СВЦЭМ!$C$34:$C$777,СВЦЭМ!$A$34:$A$777,$A77,СВЦЭМ!$B$34:$B$777,N$47)+'СЕТ СН'!$G$9+СВЦЭМ!$D$10+'СЕТ СН'!$G$5-'СЕТ СН'!$G$17</f>
        <v>4097.6539481600003</v>
      </c>
      <c r="O77" s="37">
        <f>SUMIFS(СВЦЭМ!$C$34:$C$777,СВЦЭМ!$A$34:$A$777,$A77,СВЦЭМ!$B$34:$B$777,O$47)+'СЕТ СН'!$G$9+СВЦЭМ!$D$10+'СЕТ СН'!$G$5-'СЕТ СН'!$G$17</f>
        <v>4106.7067842300003</v>
      </c>
      <c r="P77" s="37">
        <f>SUMIFS(СВЦЭМ!$C$34:$C$777,СВЦЭМ!$A$34:$A$777,$A77,СВЦЭМ!$B$34:$B$777,P$47)+'СЕТ СН'!$G$9+СВЦЭМ!$D$10+'СЕТ СН'!$G$5-'СЕТ СН'!$G$17</f>
        <v>4111.5781244</v>
      </c>
      <c r="Q77" s="37">
        <f>SUMIFS(СВЦЭМ!$C$34:$C$777,СВЦЭМ!$A$34:$A$777,$A77,СВЦЭМ!$B$34:$B$777,Q$47)+'СЕТ СН'!$G$9+СВЦЭМ!$D$10+'СЕТ СН'!$G$5-'СЕТ СН'!$G$17</f>
        <v>4117.3664123600001</v>
      </c>
      <c r="R77" s="37">
        <f>SUMIFS(СВЦЭМ!$C$34:$C$777,СВЦЭМ!$A$34:$A$777,$A77,СВЦЭМ!$B$34:$B$777,R$47)+'СЕТ СН'!$G$9+СВЦЭМ!$D$10+'СЕТ СН'!$G$5-'СЕТ СН'!$G$17</f>
        <v>4111.6582090100001</v>
      </c>
      <c r="S77" s="37">
        <f>SUMIFS(СВЦЭМ!$C$34:$C$777,СВЦЭМ!$A$34:$A$777,$A77,СВЦЭМ!$B$34:$B$777,S$47)+'СЕТ СН'!$G$9+СВЦЭМ!$D$10+'СЕТ СН'!$G$5-'СЕТ СН'!$G$17</f>
        <v>4107.6262398600002</v>
      </c>
      <c r="T77" s="37">
        <f>SUMIFS(СВЦЭМ!$C$34:$C$777,СВЦЭМ!$A$34:$A$777,$A77,СВЦЭМ!$B$34:$B$777,T$47)+'СЕТ СН'!$G$9+СВЦЭМ!$D$10+'СЕТ СН'!$G$5-'СЕТ СН'!$G$17</f>
        <v>4093.2260716800001</v>
      </c>
      <c r="U77" s="37">
        <f>SUMIFS(СВЦЭМ!$C$34:$C$777,СВЦЭМ!$A$34:$A$777,$A77,СВЦЭМ!$B$34:$B$777,U$47)+'СЕТ СН'!$G$9+СВЦЭМ!$D$10+'СЕТ СН'!$G$5-'СЕТ СН'!$G$17</f>
        <v>4072.8508548199998</v>
      </c>
      <c r="V77" s="37">
        <f>SUMIFS(СВЦЭМ!$C$34:$C$777,СВЦЭМ!$A$34:$A$777,$A77,СВЦЭМ!$B$34:$B$777,V$47)+'СЕТ СН'!$G$9+СВЦЭМ!$D$10+'СЕТ СН'!$G$5-'СЕТ СН'!$G$17</f>
        <v>4074.2097532299995</v>
      </c>
      <c r="W77" s="37">
        <f>SUMIFS(СВЦЭМ!$C$34:$C$777,СВЦЭМ!$A$34:$A$777,$A77,СВЦЭМ!$B$34:$B$777,W$47)+'СЕТ СН'!$G$9+СВЦЭМ!$D$10+'СЕТ СН'!$G$5-'СЕТ СН'!$G$17</f>
        <v>4150.5362462399999</v>
      </c>
      <c r="X77" s="37">
        <f>SUMIFS(СВЦЭМ!$C$34:$C$777,СВЦЭМ!$A$34:$A$777,$A77,СВЦЭМ!$B$34:$B$777,X$47)+'СЕТ СН'!$G$9+СВЦЭМ!$D$10+'СЕТ СН'!$G$5-'СЕТ СН'!$G$17</f>
        <v>4224.6631545399996</v>
      </c>
      <c r="Y77" s="37">
        <f>SUMIFS(СВЦЭМ!$C$34:$C$777,СВЦЭМ!$A$34:$A$777,$A77,СВЦЭМ!$B$34:$B$777,Y$47)+'СЕТ СН'!$G$9+СВЦЭМ!$D$10+'СЕТ СН'!$G$5-'СЕТ СН'!$G$17</f>
        <v>4267.2395299999998</v>
      </c>
      <c r="AA77" s="38"/>
    </row>
    <row r="78" spans="1:27" ht="15.75" hidden="1" x14ac:dyDescent="0.2">
      <c r="A78" s="36">
        <f t="shared" si="1"/>
        <v>43009</v>
      </c>
      <c r="B78" s="37">
        <f>SUMIFS(СВЦЭМ!$C$34:$C$777,СВЦЭМ!$A$34:$A$777,$A78,СВЦЭМ!$B$34:$B$777,B$47)+'СЕТ СН'!$G$9+СВЦЭМ!$D$10+'СЕТ СН'!$G$5-'СЕТ СН'!$G$17</f>
        <v>3451.2874609</v>
      </c>
      <c r="C78" s="37">
        <f>SUMIFS(СВЦЭМ!$C$34:$C$777,СВЦЭМ!$A$34:$A$777,$A78,СВЦЭМ!$B$34:$B$777,C$47)+'СЕТ СН'!$G$9+СВЦЭМ!$D$10+'СЕТ СН'!$G$5-'СЕТ СН'!$G$17</f>
        <v>3451.2874609</v>
      </c>
      <c r="D78" s="37">
        <f>SUMIFS(СВЦЭМ!$C$34:$C$777,СВЦЭМ!$A$34:$A$777,$A78,СВЦЭМ!$B$34:$B$777,D$47)+'СЕТ СН'!$G$9+СВЦЭМ!$D$10+'СЕТ СН'!$G$5-'СЕТ СН'!$G$17</f>
        <v>3451.2874609</v>
      </c>
      <c r="E78" s="37">
        <f>SUMIFS(СВЦЭМ!$C$34:$C$777,СВЦЭМ!$A$34:$A$777,$A78,СВЦЭМ!$B$34:$B$777,E$47)+'СЕТ СН'!$G$9+СВЦЭМ!$D$10+'СЕТ СН'!$G$5-'СЕТ СН'!$G$17</f>
        <v>3451.2874609</v>
      </c>
      <c r="F78" s="37">
        <f>SUMIFS(СВЦЭМ!$C$34:$C$777,СВЦЭМ!$A$34:$A$777,$A78,СВЦЭМ!$B$34:$B$777,F$47)+'СЕТ СН'!$G$9+СВЦЭМ!$D$10+'СЕТ СН'!$G$5-'СЕТ СН'!$G$17</f>
        <v>3451.2874609</v>
      </c>
      <c r="G78" s="37">
        <f>SUMIFS(СВЦЭМ!$C$34:$C$777,СВЦЭМ!$A$34:$A$777,$A78,СВЦЭМ!$B$34:$B$777,G$47)+'СЕТ СН'!$G$9+СВЦЭМ!$D$10+'СЕТ СН'!$G$5-'СЕТ СН'!$G$17</f>
        <v>3451.2874609</v>
      </c>
      <c r="H78" s="37">
        <f>SUMIFS(СВЦЭМ!$C$34:$C$777,СВЦЭМ!$A$34:$A$777,$A78,СВЦЭМ!$B$34:$B$777,H$47)+'СЕТ СН'!$G$9+СВЦЭМ!$D$10+'СЕТ СН'!$G$5-'СЕТ СН'!$G$17</f>
        <v>3451.2874609</v>
      </c>
      <c r="I78" s="37">
        <f>SUMIFS(СВЦЭМ!$C$34:$C$777,СВЦЭМ!$A$34:$A$777,$A78,СВЦЭМ!$B$34:$B$777,I$47)+'СЕТ СН'!$G$9+СВЦЭМ!$D$10+'СЕТ СН'!$G$5-'СЕТ СН'!$G$17</f>
        <v>3451.2874609</v>
      </c>
      <c r="J78" s="37">
        <f>SUMIFS(СВЦЭМ!$C$34:$C$777,СВЦЭМ!$A$34:$A$777,$A78,СВЦЭМ!$B$34:$B$777,J$47)+'СЕТ СН'!$G$9+СВЦЭМ!$D$10+'СЕТ СН'!$G$5-'СЕТ СН'!$G$17</f>
        <v>3451.2874609</v>
      </c>
      <c r="K78" s="37">
        <f>SUMIFS(СВЦЭМ!$C$34:$C$777,СВЦЭМ!$A$34:$A$777,$A78,СВЦЭМ!$B$34:$B$777,K$47)+'СЕТ СН'!$G$9+СВЦЭМ!$D$10+'СЕТ СН'!$G$5-'СЕТ СН'!$G$17</f>
        <v>3451.2874609</v>
      </c>
      <c r="L78" s="37">
        <f>SUMIFS(СВЦЭМ!$C$34:$C$777,СВЦЭМ!$A$34:$A$777,$A78,СВЦЭМ!$B$34:$B$777,L$47)+'СЕТ СН'!$G$9+СВЦЭМ!$D$10+'СЕТ СН'!$G$5-'СЕТ СН'!$G$17</f>
        <v>3451.2874609</v>
      </c>
      <c r="M78" s="37">
        <f>SUMIFS(СВЦЭМ!$C$34:$C$777,СВЦЭМ!$A$34:$A$777,$A78,СВЦЭМ!$B$34:$B$777,M$47)+'СЕТ СН'!$G$9+СВЦЭМ!$D$10+'СЕТ СН'!$G$5-'СЕТ СН'!$G$17</f>
        <v>3451.2874609</v>
      </c>
      <c r="N78" s="37">
        <f>SUMIFS(СВЦЭМ!$C$34:$C$777,СВЦЭМ!$A$34:$A$777,$A78,СВЦЭМ!$B$34:$B$777,N$47)+'СЕТ СН'!$G$9+СВЦЭМ!$D$10+'СЕТ СН'!$G$5-'СЕТ СН'!$G$17</f>
        <v>3451.2874609</v>
      </c>
      <c r="O78" s="37">
        <f>SUMIFS(СВЦЭМ!$C$34:$C$777,СВЦЭМ!$A$34:$A$777,$A78,СВЦЭМ!$B$34:$B$777,O$47)+'СЕТ СН'!$G$9+СВЦЭМ!$D$10+'СЕТ СН'!$G$5-'СЕТ СН'!$G$17</f>
        <v>3451.2874609</v>
      </c>
      <c r="P78" s="37">
        <f>SUMIFS(СВЦЭМ!$C$34:$C$777,СВЦЭМ!$A$34:$A$777,$A78,СВЦЭМ!$B$34:$B$777,P$47)+'СЕТ СН'!$G$9+СВЦЭМ!$D$10+'СЕТ СН'!$G$5-'СЕТ СН'!$G$17</f>
        <v>3451.2874609</v>
      </c>
      <c r="Q78" s="37">
        <f>SUMIFS(СВЦЭМ!$C$34:$C$777,СВЦЭМ!$A$34:$A$777,$A78,СВЦЭМ!$B$34:$B$777,Q$47)+'СЕТ СН'!$G$9+СВЦЭМ!$D$10+'СЕТ СН'!$G$5-'СЕТ СН'!$G$17</f>
        <v>3451.2874609</v>
      </c>
      <c r="R78" s="37">
        <f>SUMIFS(СВЦЭМ!$C$34:$C$777,СВЦЭМ!$A$34:$A$777,$A78,СВЦЭМ!$B$34:$B$777,R$47)+'СЕТ СН'!$G$9+СВЦЭМ!$D$10+'СЕТ СН'!$G$5-'СЕТ СН'!$G$17</f>
        <v>3451.2874609</v>
      </c>
      <c r="S78" s="37">
        <f>SUMIFS(СВЦЭМ!$C$34:$C$777,СВЦЭМ!$A$34:$A$777,$A78,СВЦЭМ!$B$34:$B$777,S$47)+'СЕТ СН'!$G$9+СВЦЭМ!$D$10+'СЕТ СН'!$G$5-'СЕТ СН'!$G$17</f>
        <v>3451.2874609</v>
      </c>
      <c r="T78" s="37">
        <f>SUMIFS(СВЦЭМ!$C$34:$C$777,СВЦЭМ!$A$34:$A$777,$A78,СВЦЭМ!$B$34:$B$777,T$47)+'СЕТ СН'!$G$9+СВЦЭМ!$D$10+'СЕТ СН'!$G$5-'СЕТ СН'!$G$17</f>
        <v>3451.2874609</v>
      </c>
      <c r="U78" s="37">
        <f>SUMIFS(СВЦЭМ!$C$34:$C$777,СВЦЭМ!$A$34:$A$777,$A78,СВЦЭМ!$B$34:$B$777,U$47)+'СЕТ СН'!$G$9+СВЦЭМ!$D$10+'СЕТ СН'!$G$5-'СЕТ СН'!$G$17</f>
        <v>3451.2874609</v>
      </c>
      <c r="V78" s="37">
        <f>SUMIFS(СВЦЭМ!$C$34:$C$777,СВЦЭМ!$A$34:$A$777,$A78,СВЦЭМ!$B$34:$B$777,V$47)+'СЕТ СН'!$G$9+СВЦЭМ!$D$10+'СЕТ СН'!$G$5-'СЕТ СН'!$G$17</f>
        <v>3451.2874609</v>
      </c>
      <c r="W78" s="37">
        <f>SUMIFS(СВЦЭМ!$C$34:$C$777,СВЦЭМ!$A$34:$A$777,$A78,СВЦЭМ!$B$34:$B$777,W$47)+'СЕТ СН'!$G$9+СВЦЭМ!$D$10+'СЕТ СН'!$G$5-'СЕТ СН'!$G$17</f>
        <v>3451.2874609</v>
      </c>
      <c r="X78" s="37">
        <f>SUMIFS(СВЦЭМ!$C$34:$C$777,СВЦЭМ!$A$34:$A$777,$A78,СВЦЭМ!$B$34:$B$777,X$47)+'СЕТ СН'!$G$9+СВЦЭМ!$D$10+'СЕТ СН'!$G$5-'СЕТ СН'!$G$17</f>
        <v>3451.2874609</v>
      </c>
      <c r="Y78" s="37">
        <f>SUMIFS(СВЦЭМ!$C$34:$C$777,СВЦЭМ!$A$34:$A$777,$A78,СВЦЭМ!$B$34:$B$777,Y$47)+'СЕТ СН'!$G$9+СВЦЭМ!$D$10+'СЕТ СН'!$G$5-'СЕТ СН'!$G$17</f>
        <v>3451.2874609</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01.09.2017</v>
      </c>
      <c r="B84" s="37">
        <f>SUMIFS(СВЦЭМ!$C$34:$C$777,СВЦЭМ!$A$34:$A$777,$A84,СВЦЭМ!$B$34:$B$777,B$83)+'СЕТ СН'!$H$9+СВЦЭМ!$D$10+'СЕТ СН'!$H$5-'СЕТ СН'!$H$17</f>
        <v>4706.3201008300002</v>
      </c>
      <c r="C84" s="37">
        <f>SUMIFS(СВЦЭМ!$C$34:$C$777,СВЦЭМ!$A$34:$A$777,$A84,СВЦЭМ!$B$34:$B$777,C$83)+'СЕТ СН'!$H$9+СВЦЭМ!$D$10+'СЕТ СН'!$H$5-'СЕТ СН'!$H$17</f>
        <v>4748.4596805000001</v>
      </c>
      <c r="D84" s="37">
        <f>SUMIFS(СВЦЭМ!$C$34:$C$777,СВЦЭМ!$A$34:$A$777,$A84,СВЦЭМ!$B$34:$B$777,D$83)+'СЕТ СН'!$H$9+СВЦЭМ!$D$10+'СЕТ СН'!$H$5-'СЕТ СН'!$H$17</f>
        <v>4773.8031075199997</v>
      </c>
      <c r="E84" s="37">
        <f>SUMIFS(СВЦЭМ!$C$34:$C$777,СВЦЭМ!$A$34:$A$777,$A84,СВЦЭМ!$B$34:$B$777,E$83)+'СЕТ СН'!$H$9+СВЦЭМ!$D$10+'СЕТ СН'!$H$5-'СЕТ СН'!$H$17</f>
        <v>4778.46012617</v>
      </c>
      <c r="F84" s="37">
        <f>SUMIFS(СВЦЭМ!$C$34:$C$777,СВЦЭМ!$A$34:$A$777,$A84,СВЦЭМ!$B$34:$B$777,F$83)+'СЕТ СН'!$H$9+СВЦЭМ!$D$10+'СЕТ СН'!$H$5-'СЕТ СН'!$H$17</f>
        <v>4775.0641985700004</v>
      </c>
      <c r="G84" s="37">
        <f>SUMIFS(СВЦЭМ!$C$34:$C$777,СВЦЭМ!$A$34:$A$777,$A84,СВЦЭМ!$B$34:$B$777,G$83)+'СЕТ СН'!$H$9+СВЦЭМ!$D$10+'СЕТ СН'!$H$5-'СЕТ СН'!$H$17</f>
        <v>4757.4533422200002</v>
      </c>
      <c r="H84" s="37">
        <f>SUMIFS(СВЦЭМ!$C$34:$C$777,СВЦЭМ!$A$34:$A$777,$A84,СВЦЭМ!$B$34:$B$777,H$83)+'СЕТ СН'!$H$9+СВЦЭМ!$D$10+'СЕТ СН'!$H$5-'СЕТ СН'!$H$17</f>
        <v>4744.0660478199998</v>
      </c>
      <c r="I84" s="37">
        <f>SUMIFS(СВЦЭМ!$C$34:$C$777,СВЦЭМ!$A$34:$A$777,$A84,СВЦЭМ!$B$34:$B$777,I$83)+'СЕТ СН'!$H$9+СВЦЭМ!$D$10+'СЕТ СН'!$H$5-'СЕТ СН'!$H$17</f>
        <v>4692.8940362600006</v>
      </c>
      <c r="J84" s="37">
        <f>SUMIFS(СВЦЭМ!$C$34:$C$777,СВЦЭМ!$A$34:$A$777,$A84,СВЦЭМ!$B$34:$B$777,J$83)+'СЕТ СН'!$H$9+СВЦЭМ!$D$10+'СЕТ СН'!$H$5-'СЕТ СН'!$H$17</f>
        <v>4638.8280596200002</v>
      </c>
      <c r="K84" s="37">
        <f>SUMIFS(СВЦЭМ!$C$34:$C$777,СВЦЭМ!$A$34:$A$777,$A84,СВЦЭМ!$B$34:$B$777,K$83)+'СЕТ СН'!$H$9+СВЦЭМ!$D$10+'СЕТ СН'!$H$5-'СЕТ СН'!$H$17</f>
        <v>4586.7072177800001</v>
      </c>
      <c r="L84" s="37">
        <f>SUMIFS(СВЦЭМ!$C$34:$C$777,СВЦЭМ!$A$34:$A$777,$A84,СВЦЭМ!$B$34:$B$777,L$83)+'СЕТ СН'!$H$9+СВЦЭМ!$D$10+'СЕТ СН'!$H$5-'СЕТ СН'!$H$17</f>
        <v>4521.0365474999999</v>
      </c>
      <c r="M84" s="37">
        <f>SUMIFS(СВЦЭМ!$C$34:$C$777,СВЦЭМ!$A$34:$A$777,$A84,СВЦЭМ!$B$34:$B$777,M$83)+'СЕТ СН'!$H$9+СВЦЭМ!$D$10+'СЕТ СН'!$H$5-'СЕТ СН'!$H$17</f>
        <v>4517.6625539500001</v>
      </c>
      <c r="N84" s="37">
        <f>SUMIFS(СВЦЭМ!$C$34:$C$777,СВЦЭМ!$A$34:$A$777,$A84,СВЦЭМ!$B$34:$B$777,N$83)+'СЕТ СН'!$H$9+СВЦЭМ!$D$10+'СЕТ СН'!$H$5-'СЕТ СН'!$H$17</f>
        <v>4518.0691946099996</v>
      </c>
      <c r="O84" s="37">
        <f>SUMIFS(СВЦЭМ!$C$34:$C$777,СВЦЭМ!$A$34:$A$777,$A84,СВЦЭМ!$B$34:$B$777,O$83)+'СЕТ СН'!$H$9+СВЦЭМ!$D$10+'СЕТ СН'!$H$5-'СЕТ СН'!$H$17</f>
        <v>4525.6234311400003</v>
      </c>
      <c r="P84" s="37">
        <f>SUMIFS(СВЦЭМ!$C$34:$C$777,СВЦЭМ!$A$34:$A$777,$A84,СВЦЭМ!$B$34:$B$777,P$83)+'СЕТ СН'!$H$9+СВЦЭМ!$D$10+'СЕТ СН'!$H$5-'СЕТ СН'!$H$17</f>
        <v>4532.82285546</v>
      </c>
      <c r="Q84" s="37">
        <f>SUMIFS(СВЦЭМ!$C$34:$C$777,СВЦЭМ!$A$34:$A$777,$A84,СВЦЭМ!$B$34:$B$777,Q$83)+'СЕТ СН'!$H$9+СВЦЭМ!$D$10+'СЕТ СН'!$H$5-'СЕТ СН'!$H$17</f>
        <v>4558.8113822699997</v>
      </c>
      <c r="R84" s="37">
        <f>SUMIFS(СВЦЭМ!$C$34:$C$777,СВЦЭМ!$A$34:$A$777,$A84,СВЦЭМ!$B$34:$B$777,R$83)+'СЕТ СН'!$H$9+СВЦЭМ!$D$10+'СЕТ СН'!$H$5-'СЕТ СН'!$H$17</f>
        <v>4571.96222648</v>
      </c>
      <c r="S84" s="37">
        <f>SUMIFS(СВЦЭМ!$C$34:$C$777,СВЦЭМ!$A$34:$A$777,$A84,СВЦЭМ!$B$34:$B$777,S$83)+'СЕТ СН'!$H$9+СВЦЭМ!$D$10+'СЕТ СН'!$H$5-'СЕТ СН'!$H$17</f>
        <v>4554.9518453800001</v>
      </c>
      <c r="T84" s="37">
        <f>SUMIFS(СВЦЭМ!$C$34:$C$777,СВЦЭМ!$A$34:$A$777,$A84,СВЦЭМ!$B$34:$B$777,T$83)+'СЕТ СН'!$H$9+СВЦЭМ!$D$10+'СЕТ СН'!$H$5-'СЕТ СН'!$H$17</f>
        <v>4533.6901702300001</v>
      </c>
      <c r="U84" s="37">
        <f>SUMIFS(СВЦЭМ!$C$34:$C$777,СВЦЭМ!$A$34:$A$777,$A84,СВЦЭМ!$B$34:$B$777,U$83)+'СЕТ СН'!$H$9+СВЦЭМ!$D$10+'СЕТ СН'!$H$5-'СЕТ СН'!$H$17</f>
        <v>4529.2987315499995</v>
      </c>
      <c r="V84" s="37">
        <f>SUMIFS(СВЦЭМ!$C$34:$C$777,СВЦЭМ!$A$34:$A$777,$A84,СВЦЭМ!$B$34:$B$777,V$83)+'СЕТ СН'!$H$9+СВЦЭМ!$D$10+'СЕТ СН'!$H$5-'СЕТ СН'!$H$17</f>
        <v>4545.0430955900001</v>
      </c>
      <c r="W84" s="37">
        <f>SUMIFS(СВЦЭМ!$C$34:$C$777,СВЦЭМ!$A$34:$A$777,$A84,СВЦЭМ!$B$34:$B$777,W$83)+'СЕТ СН'!$H$9+СВЦЭМ!$D$10+'СЕТ СН'!$H$5-'СЕТ СН'!$H$17</f>
        <v>4620.5027072299999</v>
      </c>
      <c r="X84" s="37">
        <f>SUMIFS(СВЦЭМ!$C$34:$C$777,СВЦЭМ!$A$34:$A$777,$A84,СВЦЭМ!$B$34:$B$777,X$83)+'СЕТ СН'!$H$9+СВЦЭМ!$D$10+'СЕТ СН'!$H$5-'СЕТ СН'!$H$17</f>
        <v>4689.4659311199994</v>
      </c>
      <c r="Y84" s="37">
        <f>SUMIFS(СВЦЭМ!$C$34:$C$777,СВЦЭМ!$A$34:$A$777,$A84,СВЦЭМ!$B$34:$B$777,Y$83)+'СЕТ СН'!$H$9+СВЦЭМ!$D$10+'СЕТ СН'!$H$5-'СЕТ СН'!$H$17</f>
        <v>4736.3542725500001</v>
      </c>
    </row>
    <row r="85" spans="1:25" ht="15.75" x14ac:dyDescent="0.2">
      <c r="A85" s="36">
        <f>A84+1</f>
        <v>42980</v>
      </c>
      <c r="B85" s="37">
        <f>SUMIFS(СВЦЭМ!$C$34:$C$777,СВЦЭМ!$A$34:$A$777,$A85,СВЦЭМ!$B$34:$B$777,B$83)+'СЕТ СН'!$H$9+СВЦЭМ!$D$10+'СЕТ СН'!$H$5-'СЕТ СН'!$H$17</f>
        <v>4735.5513316699999</v>
      </c>
      <c r="C85" s="37">
        <f>SUMIFS(СВЦЭМ!$C$34:$C$777,СВЦЭМ!$A$34:$A$777,$A85,СВЦЭМ!$B$34:$B$777,C$83)+'СЕТ СН'!$H$9+СВЦЭМ!$D$10+'СЕТ СН'!$H$5-'СЕТ СН'!$H$17</f>
        <v>4762.89483587</v>
      </c>
      <c r="D85" s="37">
        <f>SUMIFS(СВЦЭМ!$C$34:$C$777,СВЦЭМ!$A$34:$A$777,$A85,СВЦЭМ!$B$34:$B$777,D$83)+'СЕТ СН'!$H$9+СВЦЭМ!$D$10+'СЕТ СН'!$H$5-'СЕТ СН'!$H$17</f>
        <v>4797.5493623799994</v>
      </c>
      <c r="E85" s="37">
        <f>SUMIFS(СВЦЭМ!$C$34:$C$777,СВЦЭМ!$A$34:$A$777,$A85,СВЦЭМ!$B$34:$B$777,E$83)+'СЕТ СН'!$H$9+СВЦЭМ!$D$10+'СЕТ СН'!$H$5-'СЕТ СН'!$H$17</f>
        <v>4810.5304225399996</v>
      </c>
      <c r="F85" s="37">
        <f>SUMIFS(СВЦЭМ!$C$34:$C$777,СВЦЭМ!$A$34:$A$777,$A85,СВЦЭМ!$B$34:$B$777,F$83)+'СЕТ СН'!$H$9+СВЦЭМ!$D$10+'СЕТ СН'!$H$5-'СЕТ СН'!$H$17</f>
        <v>4821.5946847699997</v>
      </c>
      <c r="G85" s="37">
        <f>SUMIFS(СВЦЭМ!$C$34:$C$777,СВЦЭМ!$A$34:$A$777,$A85,СВЦЭМ!$B$34:$B$777,G$83)+'СЕТ СН'!$H$9+СВЦЭМ!$D$10+'СЕТ СН'!$H$5-'СЕТ СН'!$H$17</f>
        <v>4808.3514339100002</v>
      </c>
      <c r="H85" s="37">
        <f>SUMIFS(СВЦЭМ!$C$34:$C$777,СВЦЭМ!$A$34:$A$777,$A85,СВЦЭМ!$B$34:$B$777,H$83)+'СЕТ СН'!$H$9+СВЦЭМ!$D$10+'СЕТ СН'!$H$5-'СЕТ СН'!$H$17</f>
        <v>4787.0813343700001</v>
      </c>
      <c r="I85" s="37">
        <f>SUMIFS(СВЦЭМ!$C$34:$C$777,СВЦЭМ!$A$34:$A$777,$A85,СВЦЭМ!$B$34:$B$777,I$83)+'СЕТ СН'!$H$9+СВЦЭМ!$D$10+'СЕТ СН'!$H$5-'СЕТ СН'!$H$17</f>
        <v>4737.1119523899997</v>
      </c>
      <c r="J85" s="37">
        <f>SUMIFS(СВЦЭМ!$C$34:$C$777,СВЦЭМ!$A$34:$A$777,$A85,СВЦЭМ!$B$34:$B$777,J$83)+'СЕТ СН'!$H$9+СВЦЭМ!$D$10+'СЕТ СН'!$H$5-'СЕТ СН'!$H$17</f>
        <v>4655.0733523300005</v>
      </c>
      <c r="K85" s="37">
        <f>SUMIFS(СВЦЭМ!$C$34:$C$777,СВЦЭМ!$A$34:$A$777,$A85,СВЦЭМ!$B$34:$B$777,K$83)+'СЕТ СН'!$H$9+СВЦЭМ!$D$10+'СЕТ СН'!$H$5-'СЕТ СН'!$H$17</f>
        <v>4584.5411949299996</v>
      </c>
      <c r="L85" s="37">
        <f>SUMIFS(СВЦЭМ!$C$34:$C$777,СВЦЭМ!$A$34:$A$777,$A85,СВЦЭМ!$B$34:$B$777,L$83)+'СЕТ СН'!$H$9+СВЦЭМ!$D$10+'СЕТ СН'!$H$5-'СЕТ СН'!$H$17</f>
        <v>4490.25722787</v>
      </c>
      <c r="M85" s="37">
        <f>SUMIFS(СВЦЭМ!$C$34:$C$777,СВЦЭМ!$A$34:$A$777,$A85,СВЦЭМ!$B$34:$B$777,M$83)+'СЕТ СН'!$H$9+СВЦЭМ!$D$10+'СЕТ СН'!$H$5-'СЕТ СН'!$H$17</f>
        <v>4477.41525396</v>
      </c>
      <c r="N85" s="37">
        <f>SUMIFS(СВЦЭМ!$C$34:$C$777,СВЦЭМ!$A$34:$A$777,$A85,СВЦЭМ!$B$34:$B$777,N$83)+'СЕТ СН'!$H$9+СВЦЭМ!$D$10+'СЕТ СН'!$H$5-'СЕТ СН'!$H$17</f>
        <v>4472.0797236500002</v>
      </c>
      <c r="O85" s="37">
        <f>SUMIFS(СВЦЭМ!$C$34:$C$777,СВЦЭМ!$A$34:$A$777,$A85,СВЦЭМ!$B$34:$B$777,O$83)+'СЕТ СН'!$H$9+СВЦЭМ!$D$10+'СЕТ СН'!$H$5-'СЕТ СН'!$H$17</f>
        <v>4472.15031232</v>
      </c>
      <c r="P85" s="37">
        <f>SUMIFS(СВЦЭМ!$C$34:$C$777,СВЦЭМ!$A$34:$A$777,$A85,СВЦЭМ!$B$34:$B$777,P$83)+'СЕТ СН'!$H$9+СВЦЭМ!$D$10+'СЕТ СН'!$H$5-'СЕТ СН'!$H$17</f>
        <v>4469.6335715099995</v>
      </c>
      <c r="Q85" s="37">
        <f>SUMIFS(СВЦЭМ!$C$34:$C$777,СВЦЭМ!$A$34:$A$777,$A85,СВЦЭМ!$B$34:$B$777,Q$83)+'СЕТ СН'!$H$9+СВЦЭМ!$D$10+'СЕТ СН'!$H$5-'СЕТ СН'!$H$17</f>
        <v>4477.0361614399999</v>
      </c>
      <c r="R85" s="37">
        <f>SUMIFS(СВЦЭМ!$C$34:$C$777,СВЦЭМ!$A$34:$A$777,$A85,СВЦЭМ!$B$34:$B$777,R$83)+'СЕТ СН'!$H$9+СВЦЭМ!$D$10+'СЕТ СН'!$H$5-'СЕТ СН'!$H$17</f>
        <v>4484.9006461600002</v>
      </c>
      <c r="S85" s="37">
        <f>SUMIFS(СВЦЭМ!$C$34:$C$777,СВЦЭМ!$A$34:$A$777,$A85,СВЦЭМ!$B$34:$B$777,S$83)+'СЕТ СН'!$H$9+СВЦЭМ!$D$10+'СЕТ СН'!$H$5-'СЕТ СН'!$H$17</f>
        <v>4473.0040972500001</v>
      </c>
      <c r="T85" s="37">
        <f>SUMIFS(СВЦЭМ!$C$34:$C$777,СВЦЭМ!$A$34:$A$777,$A85,СВЦЭМ!$B$34:$B$777,T$83)+'СЕТ СН'!$H$9+СВЦЭМ!$D$10+'СЕТ СН'!$H$5-'СЕТ СН'!$H$17</f>
        <v>4472.9456147999999</v>
      </c>
      <c r="U85" s="37">
        <f>SUMIFS(СВЦЭМ!$C$34:$C$777,СВЦЭМ!$A$34:$A$777,$A85,СВЦЭМ!$B$34:$B$777,U$83)+'СЕТ СН'!$H$9+СВЦЭМ!$D$10+'СЕТ СН'!$H$5-'СЕТ СН'!$H$17</f>
        <v>4473.6695860199998</v>
      </c>
      <c r="V85" s="37">
        <f>SUMIFS(СВЦЭМ!$C$34:$C$777,СВЦЭМ!$A$34:$A$777,$A85,СВЦЭМ!$B$34:$B$777,V$83)+'СЕТ СН'!$H$9+СВЦЭМ!$D$10+'СЕТ СН'!$H$5-'СЕТ СН'!$H$17</f>
        <v>4484.1124590199997</v>
      </c>
      <c r="W85" s="37">
        <f>SUMIFS(СВЦЭМ!$C$34:$C$777,СВЦЭМ!$A$34:$A$777,$A85,СВЦЭМ!$B$34:$B$777,W$83)+'СЕТ СН'!$H$9+СВЦЭМ!$D$10+'СЕТ СН'!$H$5-'СЕТ СН'!$H$17</f>
        <v>4529.48064892</v>
      </c>
      <c r="X85" s="37">
        <f>SUMIFS(СВЦЭМ!$C$34:$C$777,СВЦЭМ!$A$34:$A$777,$A85,СВЦЭМ!$B$34:$B$777,X$83)+'СЕТ СН'!$H$9+СВЦЭМ!$D$10+'СЕТ СН'!$H$5-'СЕТ СН'!$H$17</f>
        <v>4602.5855372099995</v>
      </c>
      <c r="Y85" s="37">
        <f>SUMIFS(СВЦЭМ!$C$34:$C$777,СВЦЭМ!$A$34:$A$777,$A85,СВЦЭМ!$B$34:$B$777,Y$83)+'СЕТ СН'!$H$9+СВЦЭМ!$D$10+'СЕТ СН'!$H$5-'СЕТ СН'!$H$17</f>
        <v>4654.1814646000003</v>
      </c>
    </row>
    <row r="86" spans="1:25" ht="15.75" x14ac:dyDescent="0.2">
      <c r="A86" s="36">
        <f t="shared" ref="A86:A114" si="2">A85+1</f>
        <v>42981</v>
      </c>
      <c r="B86" s="37">
        <f>SUMIFS(СВЦЭМ!$C$34:$C$777,СВЦЭМ!$A$34:$A$777,$A86,СВЦЭМ!$B$34:$B$777,B$83)+'СЕТ СН'!$H$9+СВЦЭМ!$D$10+'СЕТ СН'!$H$5-'СЕТ СН'!$H$17</f>
        <v>4714.0584179399993</v>
      </c>
      <c r="C86" s="37">
        <f>SUMIFS(СВЦЭМ!$C$34:$C$777,СВЦЭМ!$A$34:$A$777,$A86,СВЦЭМ!$B$34:$B$777,C$83)+'СЕТ СН'!$H$9+СВЦЭМ!$D$10+'СЕТ СН'!$H$5-'СЕТ СН'!$H$17</f>
        <v>4804.6911924300002</v>
      </c>
      <c r="D86" s="37">
        <f>SUMIFS(СВЦЭМ!$C$34:$C$777,СВЦЭМ!$A$34:$A$777,$A86,СВЦЭМ!$B$34:$B$777,D$83)+'СЕТ СН'!$H$9+СВЦЭМ!$D$10+'СЕТ СН'!$H$5-'СЕТ СН'!$H$17</f>
        <v>4832.0377787399993</v>
      </c>
      <c r="E86" s="37">
        <f>SUMIFS(СВЦЭМ!$C$34:$C$777,СВЦЭМ!$A$34:$A$777,$A86,СВЦЭМ!$B$34:$B$777,E$83)+'СЕТ СН'!$H$9+СВЦЭМ!$D$10+'СЕТ СН'!$H$5-'СЕТ СН'!$H$17</f>
        <v>4851.3448447199999</v>
      </c>
      <c r="F86" s="37">
        <f>SUMIFS(СВЦЭМ!$C$34:$C$777,СВЦЭМ!$A$34:$A$777,$A86,СВЦЭМ!$B$34:$B$777,F$83)+'СЕТ СН'!$H$9+СВЦЭМ!$D$10+'СЕТ СН'!$H$5-'СЕТ СН'!$H$17</f>
        <v>4862.8349643399997</v>
      </c>
      <c r="G86" s="37">
        <f>SUMIFS(СВЦЭМ!$C$34:$C$777,СВЦЭМ!$A$34:$A$777,$A86,СВЦЭМ!$B$34:$B$777,G$83)+'СЕТ СН'!$H$9+СВЦЭМ!$D$10+'СЕТ СН'!$H$5-'СЕТ СН'!$H$17</f>
        <v>4860.3217599599993</v>
      </c>
      <c r="H86" s="37">
        <f>SUMIFS(СВЦЭМ!$C$34:$C$777,СВЦЭМ!$A$34:$A$777,$A86,СВЦЭМ!$B$34:$B$777,H$83)+'СЕТ СН'!$H$9+СВЦЭМ!$D$10+'СЕТ СН'!$H$5-'СЕТ СН'!$H$17</f>
        <v>4835.1691847299999</v>
      </c>
      <c r="I86" s="37">
        <f>SUMIFS(СВЦЭМ!$C$34:$C$777,СВЦЭМ!$A$34:$A$777,$A86,СВЦЭМ!$B$34:$B$777,I$83)+'СЕТ СН'!$H$9+СВЦЭМ!$D$10+'СЕТ СН'!$H$5-'СЕТ СН'!$H$17</f>
        <v>4794.5451423599998</v>
      </c>
      <c r="J86" s="37">
        <f>SUMIFS(СВЦЭМ!$C$34:$C$777,СВЦЭМ!$A$34:$A$777,$A86,СВЦЭМ!$B$34:$B$777,J$83)+'СЕТ СН'!$H$9+СВЦЭМ!$D$10+'СЕТ СН'!$H$5-'СЕТ СН'!$H$17</f>
        <v>4668.5461046199998</v>
      </c>
      <c r="K86" s="37">
        <f>SUMIFS(СВЦЭМ!$C$34:$C$777,СВЦЭМ!$A$34:$A$777,$A86,СВЦЭМ!$B$34:$B$777,K$83)+'СЕТ СН'!$H$9+СВЦЭМ!$D$10+'СЕТ СН'!$H$5-'СЕТ СН'!$H$17</f>
        <v>4652.3613258900004</v>
      </c>
      <c r="L86" s="37">
        <f>SUMIFS(СВЦЭМ!$C$34:$C$777,СВЦЭМ!$A$34:$A$777,$A86,СВЦЭМ!$B$34:$B$777,L$83)+'СЕТ СН'!$H$9+СВЦЭМ!$D$10+'СЕТ СН'!$H$5-'СЕТ СН'!$H$17</f>
        <v>4544.8014790699999</v>
      </c>
      <c r="M86" s="37">
        <f>SUMIFS(СВЦЭМ!$C$34:$C$777,СВЦЭМ!$A$34:$A$777,$A86,СВЦЭМ!$B$34:$B$777,M$83)+'СЕТ СН'!$H$9+СВЦЭМ!$D$10+'СЕТ СН'!$H$5-'СЕТ СН'!$H$17</f>
        <v>4513.6473537399997</v>
      </c>
      <c r="N86" s="37">
        <f>SUMIFS(СВЦЭМ!$C$34:$C$777,СВЦЭМ!$A$34:$A$777,$A86,СВЦЭМ!$B$34:$B$777,N$83)+'СЕТ СН'!$H$9+СВЦЭМ!$D$10+'СЕТ СН'!$H$5-'СЕТ СН'!$H$17</f>
        <v>4518.3632626099998</v>
      </c>
      <c r="O86" s="37">
        <f>SUMIFS(СВЦЭМ!$C$34:$C$777,СВЦЭМ!$A$34:$A$777,$A86,СВЦЭМ!$B$34:$B$777,O$83)+'СЕТ СН'!$H$9+СВЦЭМ!$D$10+'СЕТ СН'!$H$5-'СЕТ СН'!$H$17</f>
        <v>4517.3291713999997</v>
      </c>
      <c r="P86" s="37">
        <f>SUMIFS(СВЦЭМ!$C$34:$C$777,СВЦЭМ!$A$34:$A$777,$A86,СВЦЭМ!$B$34:$B$777,P$83)+'СЕТ СН'!$H$9+СВЦЭМ!$D$10+'СЕТ СН'!$H$5-'СЕТ СН'!$H$17</f>
        <v>4522.4391405799997</v>
      </c>
      <c r="Q86" s="37">
        <f>SUMIFS(СВЦЭМ!$C$34:$C$777,СВЦЭМ!$A$34:$A$777,$A86,СВЦЭМ!$B$34:$B$777,Q$83)+'СЕТ СН'!$H$9+СВЦЭМ!$D$10+'СЕТ СН'!$H$5-'СЕТ СН'!$H$17</f>
        <v>4528.0811136000002</v>
      </c>
      <c r="R86" s="37">
        <f>SUMIFS(СВЦЭМ!$C$34:$C$777,СВЦЭМ!$A$34:$A$777,$A86,СВЦЭМ!$B$34:$B$777,R$83)+'СЕТ СН'!$H$9+СВЦЭМ!$D$10+'СЕТ СН'!$H$5-'СЕТ СН'!$H$17</f>
        <v>4528.5919527300002</v>
      </c>
      <c r="S86" s="37">
        <f>SUMIFS(СВЦЭМ!$C$34:$C$777,СВЦЭМ!$A$34:$A$777,$A86,СВЦЭМ!$B$34:$B$777,S$83)+'СЕТ СН'!$H$9+СВЦЭМ!$D$10+'СЕТ СН'!$H$5-'СЕТ СН'!$H$17</f>
        <v>4525.6188306099993</v>
      </c>
      <c r="T86" s="37">
        <f>SUMIFS(СВЦЭМ!$C$34:$C$777,СВЦЭМ!$A$34:$A$777,$A86,СВЦЭМ!$B$34:$B$777,T$83)+'СЕТ СН'!$H$9+СВЦЭМ!$D$10+'СЕТ СН'!$H$5-'СЕТ СН'!$H$17</f>
        <v>4516.2122639299996</v>
      </c>
      <c r="U86" s="37">
        <f>SUMIFS(СВЦЭМ!$C$34:$C$777,СВЦЭМ!$A$34:$A$777,$A86,СВЦЭМ!$B$34:$B$777,U$83)+'СЕТ СН'!$H$9+СВЦЭМ!$D$10+'СЕТ СН'!$H$5-'СЕТ СН'!$H$17</f>
        <v>4512.58859149</v>
      </c>
      <c r="V86" s="37">
        <f>SUMIFS(СВЦЭМ!$C$34:$C$777,СВЦЭМ!$A$34:$A$777,$A86,СВЦЭМ!$B$34:$B$777,V$83)+'СЕТ СН'!$H$9+СВЦЭМ!$D$10+'СЕТ СН'!$H$5-'СЕТ СН'!$H$17</f>
        <v>4517.7951399899994</v>
      </c>
      <c r="W86" s="37">
        <f>SUMIFS(СВЦЭМ!$C$34:$C$777,СВЦЭМ!$A$34:$A$777,$A86,СВЦЭМ!$B$34:$B$777,W$83)+'СЕТ СН'!$H$9+СВЦЭМ!$D$10+'СЕТ СН'!$H$5-'СЕТ СН'!$H$17</f>
        <v>4588.0916099599999</v>
      </c>
      <c r="X86" s="37">
        <f>SUMIFS(СВЦЭМ!$C$34:$C$777,СВЦЭМ!$A$34:$A$777,$A86,СВЦЭМ!$B$34:$B$777,X$83)+'СЕТ СН'!$H$9+СВЦЭМ!$D$10+'СЕТ СН'!$H$5-'СЕТ СН'!$H$17</f>
        <v>4651.9171689100003</v>
      </c>
      <c r="Y86" s="37">
        <f>SUMIFS(СВЦЭМ!$C$34:$C$777,СВЦЭМ!$A$34:$A$777,$A86,СВЦЭМ!$B$34:$B$777,Y$83)+'СЕТ СН'!$H$9+СВЦЭМ!$D$10+'СЕТ СН'!$H$5-'СЕТ СН'!$H$17</f>
        <v>4682.5328070800006</v>
      </c>
    </row>
    <row r="87" spans="1:25" ht="15.75" x14ac:dyDescent="0.2">
      <c r="A87" s="36">
        <f t="shared" si="2"/>
        <v>42982</v>
      </c>
      <c r="B87" s="37">
        <f>SUMIFS(СВЦЭМ!$C$34:$C$777,СВЦЭМ!$A$34:$A$777,$A87,СВЦЭМ!$B$34:$B$777,B$83)+'СЕТ СН'!$H$9+СВЦЭМ!$D$10+'СЕТ СН'!$H$5-'СЕТ СН'!$H$17</f>
        <v>4777.5730817799995</v>
      </c>
      <c r="C87" s="37">
        <f>SUMIFS(СВЦЭМ!$C$34:$C$777,СВЦЭМ!$A$34:$A$777,$A87,СВЦЭМ!$B$34:$B$777,C$83)+'СЕТ СН'!$H$9+СВЦЭМ!$D$10+'СЕТ СН'!$H$5-'СЕТ СН'!$H$17</f>
        <v>4813.96418042</v>
      </c>
      <c r="D87" s="37">
        <f>SUMIFS(СВЦЭМ!$C$34:$C$777,СВЦЭМ!$A$34:$A$777,$A87,СВЦЭМ!$B$34:$B$777,D$83)+'СЕТ СН'!$H$9+СВЦЭМ!$D$10+'СЕТ СН'!$H$5-'СЕТ СН'!$H$17</f>
        <v>4846.2591286999996</v>
      </c>
      <c r="E87" s="37">
        <f>SUMIFS(СВЦЭМ!$C$34:$C$777,СВЦЭМ!$A$34:$A$777,$A87,СВЦЭМ!$B$34:$B$777,E$83)+'СЕТ СН'!$H$9+СВЦЭМ!$D$10+'СЕТ СН'!$H$5-'СЕТ СН'!$H$17</f>
        <v>4861.6765398899997</v>
      </c>
      <c r="F87" s="37">
        <f>SUMIFS(СВЦЭМ!$C$34:$C$777,СВЦЭМ!$A$34:$A$777,$A87,СВЦЭМ!$B$34:$B$777,F$83)+'СЕТ СН'!$H$9+СВЦЭМ!$D$10+'СЕТ СН'!$H$5-'СЕТ СН'!$H$17</f>
        <v>4871.1961276500006</v>
      </c>
      <c r="G87" s="37">
        <f>SUMIFS(СВЦЭМ!$C$34:$C$777,СВЦЭМ!$A$34:$A$777,$A87,СВЦЭМ!$B$34:$B$777,G$83)+'СЕТ СН'!$H$9+СВЦЭМ!$D$10+'СЕТ СН'!$H$5-'СЕТ СН'!$H$17</f>
        <v>4861.5448216799996</v>
      </c>
      <c r="H87" s="37">
        <f>SUMIFS(СВЦЭМ!$C$34:$C$777,СВЦЭМ!$A$34:$A$777,$A87,СВЦЭМ!$B$34:$B$777,H$83)+'СЕТ СН'!$H$9+СВЦЭМ!$D$10+'СЕТ СН'!$H$5-'СЕТ СН'!$H$17</f>
        <v>4817.3753555799995</v>
      </c>
      <c r="I87" s="37">
        <f>SUMIFS(СВЦЭМ!$C$34:$C$777,СВЦЭМ!$A$34:$A$777,$A87,СВЦЭМ!$B$34:$B$777,I$83)+'СЕТ СН'!$H$9+СВЦЭМ!$D$10+'СЕТ СН'!$H$5-'СЕТ СН'!$H$17</f>
        <v>4755.9144222899995</v>
      </c>
      <c r="J87" s="37">
        <f>SUMIFS(СВЦЭМ!$C$34:$C$777,СВЦЭМ!$A$34:$A$777,$A87,СВЦЭМ!$B$34:$B$777,J$83)+'СЕТ СН'!$H$9+СВЦЭМ!$D$10+'СЕТ СН'!$H$5-'СЕТ СН'!$H$17</f>
        <v>4706.7403113999999</v>
      </c>
      <c r="K87" s="37">
        <f>SUMIFS(СВЦЭМ!$C$34:$C$777,СВЦЭМ!$A$34:$A$777,$A87,СВЦЭМ!$B$34:$B$777,K$83)+'СЕТ СН'!$H$9+СВЦЭМ!$D$10+'СЕТ СН'!$H$5-'СЕТ СН'!$H$17</f>
        <v>4646.9357966200005</v>
      </c>
      <c r="L87" s="37">
        <f>SUMIFS(СВЦЭМ!$C$34:$C$777,СВЦЭМ!$A$34:$A$777,$A87,СВЦЭМ!$B$34:$B$777,L$83)+'СЕТ СН'!$H$9+СВЦЭМ!$D$10+'СЕТ СН'!$H$5-'СЕТ СН'!$H$17</f>
        <v>4555.5614821399995</v>
      </c>
      <c r="M87" s="37">
        <f>SUMIFS(СВЦЭМ!$C$34:$C$777,СВЦЭМ!$A$34:$A$777,$A87,СВЦЭМ!$B$34:$B$777,M$83)+'СЕТ СН'!$H$9+СВЦЭМ!$D$10+'СЕТ СН'!$H$5-'СЕТ СН'!$H$17</f>
        <v>4526.03599467</v>
      </c>
      <c r="N87" s="37">
        <f>SUMIFS(СВЦЭМ!$C$34:$C$777,СВЦЭМ!$A$34:$A$777,$A87,СВЦЭМ!$B$34:$B$777,N$83)+'СЕТ СН'!$H$9+СВЦЭМ!$D$10+'СЕТ СН'!$H$5-'СЕТ СН'!$H$17</f>
        <v>4534.2893012899995</v>
      </c>
      <c r="O87" s="37">
        <f>SUMIFS(СВЦЭМ!$C$34:$C$777,СВЦЭМ!$A$34:$A$777,$A87,СВЦЭМ!$B$34:$B$777,O$83)+'СЕТ СН'!$H$9+СВЦЭМ!$D$10+'СЕТ СН'!$H$5-'СЕТ СН'!$H$17</f>
        <v>4532.8824207199996</v>
      </c>
      <c r="P87" s="37">
        <f>SUMIFS(СВЦЭМ!$C$34:$C$777,СВЦЭМ!$A$34:$A$777,$A87,СВЦЭМ!$B$34:$B$777,P$83)+'СЕТ СН'!$H$9+СВЦЭМ!$D$10+'СЕТ СН'!$H$5-'СЕТ СН'!$H$17</f>
        <v>4537.3821091899999</v>
      </c>
      <c r="Q87" s="37">
        <f>SUMIFS(СВЦЭМ!$C$34:$C$777,СВЦЭМ!$A$34:$A$777,$A87,СВЦЭМ!$B$34:$B$777,Q$83)+'СЕТ СН'!$H$9+СВЦЭМ!$D$10+'СЕТ СН'!$H$5-'СЕТ СН'!$H$17</f>
        <v>4544.4736047799997</v>
      </c>
      <c r="R87" s="37">
        <f>SUMIFS(СВЦЭМ!$C$34:$C$777,СВЦЭМ!$A$34:$A$777,$A87,СВЦЭМ!$B$34:$B$777,R$83)+'СЕТ СН'!$H$9+СВЦЭМ!$D$10+'СЕТ СН'!$H$5-'СЕТ СН'!$H$17</f>
        <v>4547.3308471099999</v>
      </c>
      <c r="S87" s="37">
        <f>SUMIFS(СВЦЭМ!$C$34:$C$777,СВЦЭМ!$A$34:$A$777,$A87,СВЦЭМ!$B$34:$B$777,S$83)+'СЕТ СН'!$H$9+СВЦЭМ!$D$10+'СЕТ СН'!$H$5-'СЕТ СН'!$H$17</f>
        <v>4542.9426735199995</v>
      </c>
      <c r="T87" s="37">
        <f>SUMIFS(СВЦЭМ!$C$34:$C$777,СВЦЭМ!$A$34:$A$777,$A87,СВЦЭМ!$B$34:$B$777,T$83)+'СЕТ СН'!$H$9+СВЦЭМ!$D$10+'СЕТ СН'!$H$5-'СЕТ СН'!$H$17</f>
        <v>4530.78476211</v>
      </c>
      <c r="U87" s="37">
        <f>SUMIFS(СВЦЭМ!$C$34:$C$777,СВЦЭМ!$A$34:$A$777,$A87,СВЦЭМ!$B$34:$B$777,U$83)+'СЕТ СН'!$H$9+СВЦЭМ!$D$10+'СЕТ СН'!$H$5-'СЕТ СН'!$H$17</f>
        <v>4541.2975197799997</v>
      </c>
      <c r="V87" s="37">
        <f>SUMIFS(СВЦЭМ!$C$34:$C$777,СВЦЭМ!$A$34:$A$777,$A87,СВЦЭМ!$B$34:$B$777,V$83)+'СЕТ СН'!$H$9+СВЦЭМ!$D$10+'СЕТ СН'!$H$5-'СЕТ СН'!$H$17</f>
        <v>4552.2103259899995</v>
      </c>
      <c r="W87" s="37">
        <f>SUMIFS(СВЦЭМ!$C$34:$C$777,СВЦЭМ!$A$34:$A$777,$A87,СВЦЭМ!$B$34:$B$777,W$83)+'СЕТ СН'!$H$9+СВЦЭМ!$D$10+'СЕТ СН'!$H$5-'СЕТ СН'!$H$17</f>
        <v>4635.5044660799995</v>
      </c>
      <c r="X87" s="37">
        <f>SUMIFS(СВЦЭМ!$C$34:$C$777,СВЦЭМ!$A$34:$A$777,$A87,СВЦЭМ!$B$34:$B$777,X$83)+'СЕТ СН'!$H$9+СВЦЭМ!$D$10+'СЕТ СН'!$H$5-'СЕТ СН'!$H$17</f>
        <v>4704.1222367800001</v>
      </c>
      <c r="Y87" s="37">
        <f>SUMIFS(СВЦЭМ!$C$34:$C$777,СВЦЭМ!$A$34:$A$777,$A87,СВЦЭМ!$B$34:$B$777,Y$83)+'СЕТ СН'!$H$9+СВЦЭМ!$D$10+'СЕТ СН'!$H$5-'СЕТ СН'!$H$17</f>
        <v>4747.4457714</v>
      </c>
    </row>
    <row r="88" spans="1:25" ht="15.75" x14ac:dyDescent="0.2">
      <c r="A88" s="36">
        <f t="shared" si="2"/>
        <v>42983</v>
      </c>
      <c r="B88" s="37">
        <f>SUMIFS(СВЦЭМ!$C$34:$C$777,СВЦЭМ!$A$34:$A$777,$A88,СВЦЭМ!$B$34:$B$777,B$83)+'СЕТ СН'!$H$9+СВЦЭМ!$D$10+'СЕТ СН'!$H$5-'СЕТ СН'!$H$17</f>
        <v>4721.3420383900002</v>
      </c>
      <c r="C88" s="37">
        <f>SUMIFS(СВЦЭМ!$C$34:$C$777,СВЦЭМ!$A$34:$A$777,$A88,СВЦЭМ!$B$34:$B$777,C$83)+'СЕТ СН'!$H$9+СВЦЭМ!$D$10+'СЕТ СН'!$H$5-'СЕТ СН'!$H$17</f>
        <v>4749.4468582700001</v>
      </c>
      <c r="D88" s="37">
        <f>SUMIFS(СВЦЭМ!$C$34:$C$777,СВЦЭМ!$A$34:$A$777,$A88,СВЦЭМ!$B$34:$B$777,D$83)+'СЕТ СН'!$H$9+СВЦЭМ!$D$10+'СЕТ СН'!$H$5-'СЕТ СН'!$H$17</f>
        <v>4766.74019322</v>
      </c>
      <c r="E88" s="37">
        <f>SUMIFS(СВЦЭМ!$C$34:$C$777,СВЦЭМ!$A$34:$A$777,$A88,СВЦЭМ!$B$34:$B$777,E$83)+'СЕТ СН'!$H$9+СВЦЭМ!$D$10+'СЕТ СН'!$H$5-'СЕТ СН'!$H$17</f>
        <v>4803.9908624300006</v>
      </c>
      <c r="F88" s="37">
        <f>SUMIFS(СВЦЭМ!$C$34:$C$777,СВЦЭМ!$A$34:$A$777,$A88,СВЦЭМ!$B$34:$B$777,F$83)+'СЕТ СН'!$H$9+СВЦЭМ!$D$10+'СЕТ СН'!$H$5-'СЕТ СН'!$H$17</f>
        <v>4801.8511577400004</v>
      </c>
      <c r="G88" s="37">
        <f>SUMIFS(СВЦЭМ!$C$34:$C$777,СВЦЭМ!$A$34:$A$777,$A88,СВЦЭМ!$B$34:$B$777,G$83)+'СЕТ СН'!$H$9+СВЦЭМ!$D$10+'СЕТ СН'!$H$5-'СЕТ СН'!$H$17</f>
        <v>4765.4292771099999</v>
      </c>
      <c r="H88" s="37">
        <f>SUMIFS(СВЦЭМ!$C$34:$C$777,СВЦЭМ!$A$34:$A$777,$A88,СВЦЭМ!$B$34:$B$777,H$83)+'СЕТ СН'!$H$9+СВЦЭМ!$D$10+'СЕТ СН'!$H$5-'СЕТ СН'!$H$17</f>
        <v>4731.9575157399995</v>
      </c>
      <c r="I88" s="37">
        <f>SUMIFS(СВЦЭМ!$C$34:$C$777,СВЦЭМ!$A$34:$A$777,$A88,СВЦЭМ!$B$34:$B$777,I$83)+'СЕТ СН'!$H$9+СВЦЭМ!$D$10+'СЕТ СН'!$H$5-'СЕТ СН'!$H$17</f>
        <v>4667.4435458500002</v>
      </c>
      <c r="J88" s="37">
        <f>SUMIFS(СВЦЭМ!$C$34:$C$777,СВЦЭМ!$A$34:$A$777,$A88,СВЦЭМ!$B$34:$B$777,J$83)+'СЕТ СН'!$H$9+СВЦЭМ!$D$10+'СЕТ СН'!$H$5-'СЕТ СН'!$H$17</f>
        <v>4628.7159223099998</v>
      </c>
      <c r="K88" s="37">
        <f>SUMIFS(СВЦЭМ!$C$34:$C$777,СВЦЭМ!$A$34:$A$777,$A88,СВЦЭМ!$B$34:$B$777,K$83)+'СЕТ СН'!$H$9+СВЦЭМ!$D$10+'СЕТ СН'!$H$5-'СЕТ СН'!$H$17</f>
        <v>4584.09161597</v>
      </c>
      <c r="L88" s="37">
        <f>SUMIFS(СВЦЭМ!$C$34:$C$777,СВЦЭМ!$A$34:$A$777,$A88,СВЦЭМ!$B$34:$B$777,L$83)+'СЕТ СН'!$H$9+СВЦЭМ!$D$10+'СЕТ СН'!$H$5-'СЕТ СН'!$H$17</f>
        <v>4507.1935125499995</v>
      </c>
      <c r="M88" s="37">
        <f>SUMIFS(СВЦЭМ!$C$34:$C$777,СВЦЭМ!$A$34:$A$777,$A88,СВЦЭМ!$B$34:$B$777,M$83)+'СЕТ СН'!$H$9+СВЦЭМ!$D$10+'СЕТ СН'!$H$5-'СЕТ СН'!$H$17</f>
        <v>4477.31060222</v>
      </c>
      <c r="N88" s="37">
        <f>SUMIFS(СВЦЭМ!$C$34:$C$777,СВЦЭМ!$A$34:$A$777,$A88,СВЦЭМ!$B$34:$B$777,N$83)+'СЕТ СН'!$H$9+СВЦЭМ!$D$10+'СЕТ СН'!$H$5-'СЕТ СН'!$H$17</f>
        <v>4489.8953957100002</v>
      </c>
      <c r="O88" s="37">
        <f>SUMIFS(СВЦЭМ!$C$34:$C$777,СВЦЭМ!$A$34:$A$777,$A88,СВЦЭМ!$B$34:$B$777,O$83)+'СЕТ СН'!$H$9+СВЦЭМ!$D$10+'СЕТ СН'!$H$5-'СЕТ СН'!$H$17</f>
        <v>4495.9412643199994</v>
      </c>
      <c r="P88" s="37">
        <f>SUMIFS(СВЦЭМ!$C$34:$C$777,СВЦЭМ!$A$34:$A$777,$A88,СВЦЭМ!$B$34:$B$777,P$83)+'СЕТ СН'!$H$9+СВЦЭМ!$D$10+'СЕТ СН'!$H$5-'СЕТ СН'!$H$17</f>
        <v>4503.5478647499995</v>
      </c>
      <c r="Q88" s="37">
        <f>SUMIFS(СВЦЭМ!$C$34:$C$777,СВЦЭМ!$A$34:$A$777,$A88,СВЦЭМ!$B$34:$B$777,Q$83)+'СЕТ СН'!$H$9+СВЦЭМ!$D$10+'СЕТ СН'!$H$5-'СЕТ СН'!$H$17</f>
        <v>4494.7695641499995</v>
      </c>
      <c r="R88" s="37">
        <f>SUMIFS(СВЦЭМ!$C$34:$C$777,СВЦЭМ!$A$34:$A$777,$A88,СВЦЭМ!$B$34:$B$777,R$83)+'СЕТ СН'!$H$9+СВЦЭМ!$D$10+'СЕТ СН'!$H$5-'СЕТ СН'!$H$17</f>
        <v>4495.6844837799999</v>
      </c>
      <c r="S88" s="37">
        <f>SUMIFS(СВЦЭМ!$C$34:$C$777,СВЦЭМ!$A$34:$A$777,$A88,СВЦЭМ!$B$34:$B$777,S$83)+'СЕТ СН'!$H$9+СВЦЭМ!$D$10+'СЕТ СН'!$H$5-'СЕТ СН'!$H$17</f>
        <v>4495.8401851299996</v>
      </c>
      <c r="T88" s="37">
        <f>SUMIFS(СВЦЭМ!$C$34:$C$777,СВЦЭМ!$A$34:$A$777,$A88,СВЦЭМ!$B$34:$B$777,T$83)+'СЕТ СН'!$H$9+СВЦЭМ!$D$10+'СЕТ СН'!$H$5-'СЕТ СН'!$H$17</f>
        <v>4492.9494353600003</v>
      </c>
      <c r="U88" s="37">
        <f>SUMIFS(СВЦЭМ!$C$34:$C$777,СВЦЭМ!$A$34:$A$777,$A88,СВЦЭМ!$B$34:$B$777,U$83)+'СЕТ СН'!$H$9+СВЦЭМ!$D$10+'СЕТ СН'!$H$5-'СЕТ СН'!$H$17</f>
        <v>4483.6653997899994</v>
      </c>
      <c r="V88" s="37">
        <f>SUMIFS(СВЦЭМ!$C$34:$C$777,СВЦЭМ!$A$34:$A$777,$A88,СВЦЭМ!$B$34:$B$777,V$83)+'СЕТ СН'!$H$9+СВЦЭМ!$D$10+'СЕТ СН'!$H$5-'СЕТ СН'!$H$17</f>
        <v>4492.1464022700002</v>
      </c>
      <c r="W88" s="37">
        <f>SUMIFS(СВЦЭМ!$C$34:$C$777,СВЦЭМ!$A$34:$A$777,$A88,СВЦЭМ!$B$34:$B$777,W$83)+'СЕТ СН'!$H$9+СВЦЭМ!$D$10+'СЕТ СН'!$H$5-'СЕТ СН'!$H$17</f>
        <v>4552.1540470999998</v>
      </c>
      <c r="X88" s="37">
        <f>SUMIFS(СВЦЭМ!$C$34:$C$777,СВЦЭМ!$A$34:$A$777,$A88,СВЦЭМ!$B$34:$B$777,X$83)+'СЕТ СН'!$H$9+СВЦЭМ!$D$10+'СЕТ СН'!$H$5-'СЕТ СН'!$H$17</f>
        <v>4608.6938492600002</v>
      </c>
      <c r="Y88" s="37">
        <f>SUMIFS(СВЦЭМ!$C$34:$C$777,СВЦЭМ!$A$34:$A$777,$A88,СВЦЭМ!$B$34:$B$777,Y$83)+'СЕТ СН'!$H$9+СВЦЭМ!$D$10+'СЕТ СН'!$H$5-'СЕТ СН'!$H$17</f>
        <v>4660.6808975399999</v>
      </c>
    </row>
    <row r="89" spans="1:25" ht="15.75" x14ac:dyDescent="0.2">
      <c r="A89" s="36">
        <f t="shared" si="2"/>
        <v>42984</v>
      </c>
      <c r="B89" s="37">
        <f>SUMIFS(СВЦЭМ!$C$34:$C$777,СВЦЭМ!$A$34:$A$777,$A89,СВЦЭМ!$B$34:$B$777,B$83)+'СЕТ СН'!$H$9+СВЦЭМ!$D$10+'СЕТ СН'!$H$5-'СЕТ СН'!$H$17</f>
        <v>4802.8320876199996</v>
      </c>
      <c r="C89" s="37">
        <f>SUMIFS(СВЦЭМ!$C$34:$C$777,СВЦЭМ!$A$34:$A$777,$A89,СВЦЭМ!$B$34:$B$777,C$83)+'СЕТ СН'!$H$9+СВЦЭМ!$D$10+'СЕТ СН'!$H$5-'СЕТ СН'!$H$17</f>
        <v>4842.3175377500002</v>
      </c>
      <c r="D89" s="37">
        <f>SUMIFS(СВЦЭМ!$C$34:$C$777,СВЦЭМ!$A$34:$A$777,$A89,СВЦЭМ!$B$34:$B$777,D$83)+'СЕТ СН'!$H$9+СВЦЭМ!$D$10+'СЕТ СН'!$H$5-'СЕТ СН'!$H$17</f>
        <v>4871.2370269399999</v>
      </c>
      <c r="E89" s="37">
        <f>SUMIFS(СВЦЭМ!$C$34:$C$777,СВЦЭМ!$A$34:$A$777,$A89,СВЦЭМ!$B$34:$B$777,E$83)+'СЕТ СН'!$H$9+СВЦЭМ!$D$10+'СЕТ СН'!$H$5-'СЕТ СН'!$H$17</f>
        <v>4880.7589931499997</v>
      </c>
      <c r="F89" s="37">
        <f>SUMIFS(СВЦЭМ!$C$34:$C$777,СВЦЭМ!$A$34:$A$777,$A89,СВЦЭМ!$B$34:$B$777,F$83)+'СЕТ СН'!$H$9+СВЦЭМ!$D$10+'СЕТ СН'!$H$5-'СЕТ СН'!$H$17</f>
        <v>4886.2078754499998</v>
      </c>
      <c r="G89" s="37">
        <f>SUMIFS(СВЦЭМ!$C$34:$C$777,СВЦЭМ!$A$34:$A$777,$A89,СВЦЭМ!$B$34:$B$777,G$83)+'СЕТ СН'!$H$9+СВЦЭМ!$D$10+'СЕТ СН'!$H$5-'СЕТ СН'!$H$17</f>
        <v>4866.6527569299997</v>
      </c>
      <c r="H89" s="37">
        <f>SUMIFS(СВЦЭМ!$C$34:$C$777,СВЦЭМ!$A$34:$A$777,$A89,СВЦЭМ!$B$34:$B$777,H$83)+'СЕТ СН'!$H$9+СВЦЭМ!$D$10+'СЕТ СН'!$H$5-'СЕТ СН'!$H$17</f>
        <v>4814.9214209399997</v>
      </c>
      <c r="I89" s="37">
        <f>SUMIFS(СВЦЭМ!$C$34:$C$777,СВЦЭМ!$A$34:$A$777,$A89,СВЦЭМ!$B$34:$B$777,I$83)+'СЕТ СН'!$H$9+СВЦЭМ!$D$10+'СЕТ СН'!$H$5-'СЕТ СН'!$H$17</f>
        <v>4751.8769246000002</v>
      </c>
      <c r="J89" s="37">
        <f>SUMIFS(СВЦЭМ!$C$34:$C$777,СВЦЭМ!$A$34:$A$777,$A89,СВЦЭМ!$B$34:$B$777,J$83)+'СЕТ СН'!$H$9+СВЦЭМ!$D$10+'СЕТ СН'!$H$5-'СЕТ СН'!$H$17</f>
        <v>4700.2431688899997</v>
      </c>
      <c r="K89" s="37">
        <f>SUMIFS(СВЦЭМ!$C$34:$C$777,СВЦЭМ!$A$34:$A$777,$A89,СВЦЭМ!$B$34:$B$777,K$83)+'СЕТ СН'!$H$9+СВЦЭМ!$D$10+'СЕТ СН'!$H$5-'СЕТ СН'!$H$17</f>
        <v>4628.0310887400001</v>
      </c>
      <c r="L89" s="37">
        <f>SUMIFS(СВЦЭМ!$C$34:$C$777,СВЦЭМ!$A$34:$A$777,$A89,СВЦЭМ!$B$34:$B$777,L$83)+'СЕТ СН'!$H$9+СВЦЭМ!$D$10+'СЕТ СН'!$H$5-'СЕТ СН'!$H$17</f>
        <v>4534.3973002900002</v>
      </c>
      <c r="M89" s="37">
        <f>SUMIFS(СВЦЭМ!$C$34:$C$777,СВЦЭМ!$A$34:$A$777,$A89,СВЦЭМ!$B$34:$B$777,M$83)+'СЕТ СН'!$H$9+СВЦЭМ!$D$10+'СЕТ СН'!$H$5-'СЕТ СН'!$H$17</f>
        <v>4521.5799768099996</v>
      </c>
      <c r="N89" s="37">
        <f>SUMIFS(СВЦЭМ!$C$34:$C$777,СВЦЭМ!$A$34:$A$777,$A89,СВЦЭМ!$B$34:$B$777,N$83)+'СЕТ СН'!$H$9+СВЦЭМ!$D$10+'СЕТ СН'!$H$5-'СЕТ СН'!$H$17</f>
        <v>4520.6319249500002</v>
      </c>
      <c r="O89" s="37">
        <f>SUMIFS(СВЦЭМ!$C$34:$C$777,СВЦЭМ!$A$34:$A$777,$A89,СВЦЭМ!$B$34:$B$777,O$83)+'СЕТ СН'!$H$9+СВЦЭМ!$D$10+'СЕТ СН'!$H$5-'СЕТ СН'!$H$17</f>
        <v>4529.8167795299996</v>
      </c>
      <c r="P89" s="37">
        <f>SUMIFS(СВЦЭМ!$C$34:$C$777,СВЦЭМ!$A$34:$A$777,$A89,СВЦЭМ!$B$34:$B$777,P$83)+'СЕТ СН'!$H$9+СВЦЭМ!$D$10+'СЕТ СН'!$H$5-'СЕТ СН'!$H$17</f>
        <v>4532.7989871700001</v>
      </c>
      <c r="Q89" s="37">
        <f>SUMIFS(СВЦЭМ!$C$34:$C$777,СВЦЭМ!$A$34:$A$777,$A89,СВЦЭМ!$B$34:$B$777,Q$83)+'СЕТ СН'!$H$9+СВЦЭМ!$D$10+'СЕТ СН'!$H$5-'СЕТ СН'!$H$17</f>
        <v>4539.5334202399999</v>
      </c>
      <c r="R89" s="37">
        <f>SUMIFS(СВЦЭМ!$C$34:$C$777,СВЦЭМ!$A$34:$A$777,$A89,СВЦЭМ!$B$34:$B$777,R$83)+'СЕТ СН'!$H$9+СВЦЭМ!$D$10+'СЕТ СН'!$H$5-'СЕТ СН'!$H$17</f>
        <v>4544.2442097900002</v>
      </c>
      <c r="S89" s="37">
        <f>SUMIFS(СВЦЭМ!$C$34:$C$777,СВЦЭМ!$A$34:$A$777,$A89,СВЦЭМ!$B$34:$B$777,S$83)+'СЕТ СН'!$H$9+СВЦЭМ!$D$10+'СЕТ СН'!$H$5-'СЕТ СН'!$H$17</f>
        <v>4543.8735166199995</v>
      </c>
      <c r="T89" s="37">
        <f>SUMIFS(СВЦЭМ!$C$34:$C$777,СВЦЭМ!$A$34:$A$777,$A89,СВЦЭМ!$B$34:$B$777,T$83)+'СЕТ СН'!$H$9+СВЦЭМ!$D$10+'СЕТ СН'!$H$5-'СЕТ СН'!$H$17</f>
        <v>4538.1220218399994</v>
      </c>
      <c r="U89" s="37">
        <f>SUMIFS(СВЦЭМ!$C$34:$C$777,СВЦЭМ!$A$34:$A$777,$A89,СВЦЭМ!$B$34:$B$777,U$83)+'СЕТ СН'!$H$9+СВЦЭМ!$D$10+'СЕТ СН'!$H$5-'СЕТ СН'!$H$17</f>
        <v>4526.0254678499996</v>
      </c>
      <c r="V89" s="37">
        <f>SUMIFS(СВЦЭМ!$C$34:$C$777,СВЦЭМ!$A$34:$A$777,$A89,СВЦЭМ!$B$34:$B$777,V$83)+'СЕТ СН'!$H$9+СВЦЭМ!$D$10+'СЕТ СН'!$H$5-'СЕТ СН'!$H$17</f>
        <v>4531.0794981099998</v>
      </c>
      <c r="W89" s="37">
        <f>SUMIFS(СВЦЭМ!$C$34:$C$777,СВЦЭМ!$A$34:$A$777,$A89,СВЦЭМ!$B$34:$B$777,W$83)+'СЕТ СН'!$H$9+СВЦЭМ!$D$10+'СЕТ СН'!$H$5-'СЕТ СН'!$H$17</f>
        <v>4607.6783569399995</v>
      </c>
      <c r="X89" s="37">
        <f>SUMIFS(СВЦЭМ!$C$34:$C$777,СВЦЭМ!$A$34:$A$777,$A89,СВЦЭМ!$B$34:$B$777,X$83)+'СЕТ СН'!$H$9+СВЦЭМ!$D$10+'СЕТ СН'!$H$5-'СЕТ СН'!$H$17</f>
        <v>4677.9873038200003</v>
      </c>
      <c r="Y89" s="37">
        <f>SUMIFS(СВЦЭМ!$C$34:$C$777,СВЦЭМ!$A$34:$A$777,$A89,СВЦЭМ!$B$34:$B$777,Y$83)+'СЕТ СН'!$H$9+СВЦЭМ!$D$10+'СЕТ СН'!$H$5-'СЕТ СН'!$H$17</f>
        <v>4733.4558778099999</v>
      </c>
    </row>
    <row r="90" spans="1:25" ht="15.75" x14ac:dyDescent="0.2">
      <c r="A90" s="36">
        <f t="shared" si="2"/>
        <v>42985</v>
      </c>
      <c r="B90" s="37">
        <f>SUMIFS(СВЦЭМ!$C$34:$C$777,СВЦЭМ!$A$34:$A$777,$A90,СВЦЭМ!$B$34:$B$777,B$83)+'СЕТ СН'!$H$9+СВЦЭМ!$D$10+'СЕТ СН'!$H$5-'СЕТ СН'!$H$17</f>
        <v>4755.23631217</v>
      </c>
      <c r="C90" s="37">
        <f>SUMIFS(СВЦЭМ!$C$34:$C$777,СВЦЭМ!$A$34:$A$777,$A90,СВЦЭМ!$B$34:$B$777,C$83)+'СЕТ СН'!$H$9+СВЦЭМ!$D$10+'СЕТ СН'!$H$5-'СЕТ СН'!$H$17</f>
        <v>4808.9049033399997</v>
      </c>
      <c r="D90" s="37">
        <f>SUMIFS(СВЦЭМ!$C$34:$C$777,СВЦЭМ!$A$34:$A$777,$A90,СВЦЭМ!$B$34:$B$777,D$83)+'СЕТ СН'!$H$9+СВЦЭМ!$D$10+'СЕТ СН'!$H$5-'СЕТ СН'!$H$17</f>
        <v>4812.9128865499997</v>
      </c>
      <c r="E90" s="37">
        <f>SUMIFS(СВЦЭМ!$C$34:$C$777,СВЦЭМ!$A$34:$A$777,$A90,СВЦЭМ!$B$34:$B$777,E$83)+'СЕТ СН'!$H$9+СВЦЭМ!$D$10+'СЕТ СН'!$H$5-'СЕТ СН'!$H$17</f>
        <v>4819.7814271400002</v>
      </c>
      <c r="F90" s="37">
        <f>SUMIFS(СВЦЭМ!$C$34:$C$777,СВЦЭМ!$A$34:$A$777,$A90,СВЦЭМ!$B$34:$B$777,F$83)+'СЕТ СН'!$H$9+СВЦЭМ!$D$10+'СЕТ СН'!$H$5-'СЕТ СН'!$H$17</f>
        <v>4817.6012392499997</v>
      </c>
      <c r="G90" s="37">
        <f>SUMIFS(СВЦЭМ!$C$34:$C$777,СВЦЭМ!$A$34:$A$777,$A90,СВЦЭМ!$B$34:$B$777,G$83)+'СЕТ СН'!$H$9+СВЦЭМ!$D$10+'СЕТ СН'!$H$5-'СЕТ СН'!$H$17</f>
        <v>4812.7805631699994</v>
      </c>
      <c r="H90" s="37">
        <f>SUMIFS(СВЦЭМ!$C$34:$C$777,СВЦЭМ!$A$34:$A$777,$A90,СВЦЭМ!$B$34:$B$777,H$83)+'СЕТ СН'!$H$9+СВЦЭМ!$D$10+'СЕТ СН'!$H$5-'СЕТ СН'!$H$17</f>
        <v>4783.1556151099994</v>
      </c>
      <c r="I90" s="37">
        <f>SUMIFS(СВЦЭМ!$C$34:$C$777,СВЦЭМ!$A$34:$A$777,$A90,СВЦЭМ!$B$34:$B$777,I$83)+'СЕТ СН'!$H$9+СВЦЭМ!$D$10+'СЕТ СН'!$H$5-'СЕТ СН'!$H$17</f>
        <v>4662.5862588299997</v>
      </c>
      <c r="J90" s="37">
        <f>SUMIFS(СВЦЭМ!$C$34:$C$777,СВЦЭМ!$A$34:$A$777,$A90,СВЦЭМ!$B$34:$B$777,J$83)+'СЕТ СН'!$H$9+СВЦЭМ!$D$10+'СЕТ СН'!$H$5-'СЕТ СН'!$H$17</f>
        <v>4671.8721230499996</v>
      </c>
      <c r="K90" s="37">
        <f>SUMIFS(СВЦЭМ!$C$34:$C$777,СВЦЭМ!$A$34:$A$777,$A90,СВЦЭМ!$B$34:$B$777,K$83)+'СЕТ СН'!$H$9+СВЦЭМ!$D$10+'СЕТ СН'!$H$5-'СЕТ СН'!$H$17</f>
        <v>4623.06267845</v>
      </c>
      <c r="L90" s="37">
        <f>SUMIFS(СВЦЭМ!$C$34:$C$777,СВЦЭМ!$A$34:$A$777,$A90,СВЦЭМ!$B$34:$B$777,L$83)+'СЕТ СН'!$H$9+СВЦЭМ!$D$10+'СЕТ СН'!$H$5-'СЕТ СН'!$H$17</f>
        <v>4533.0196633799997</v>
      </c>
      <c r="M90" s="37">
        <f>SUMIFS(СВЦЭМ!$C$34:$C$777,СВЦЭМ!$A$34:$A$777,$A90,СВЦЭМ!$B$34:$B$777,M$83)+'СЕТ СН'!$H$9+СВЦЭМ!$D$10+'СЕТ СН'!$H$5-'СЕТ СН'!$H$17</f>
        <v>4504.6424262099999</v>
      </c>
      <c r="N90" s="37">
        <f>SUMIFS(СВЦЭМ!$C$34:$C$777,СВЦЭМ!$A$34:$A$777,$A90,СВЦЭМ!$B$34:$B$777,N$83)+'СЕТ СН'!$H$9+СВЦЭМ!$D$10+'СЕТ СН'!$H$5-'СЕТ СН'!$H$17</f>
        <v>4516.7160664699995</v>
      </c>
      <c r="O90" s="37">
        <f>SUMIFS(СВЦЭМ!$C$34:$C$777,СВЦЭМ!$A$34:$A$777,$A90,СВЦЭМ!$B$34:$B$777,O$83)+'СЕТ СН'!$H$9+СВЦЭМ!$D$10+'СЕТ СН'!$H$5-'СЕТ СН'!$H$17</f>
        <v>4517.3485318000003</v>
      </c>
      <c r="P90" s="37">
        <f>SUMIFS(СВЦЭМ!$C$34:$C$777,СВЦЭМ!$A$34:$A$777,$A90,СВЦЭМ!$B$34:$B$777,P$83)+'СЕТ СН'!$H$9+СВЦЭМ!$D$10+'СЕТ СН'!$H$5-'СЕТ СН'!$H$17</f>
        <v>4519.8392175499994</v>
      </c>
      <c r="Q90" s="37">
        <f>SUMIFS(СВЦЭМ!$C$34:$C$777,СВЦЭМ!$A$34:$A$777,$A90,СВЦЭМ!$B$34:$B$777,Q$83)+'СЕТ СН'!$H$9+СВЦЭМ!$D$10+'СЕТ СН'!$H$5-'СЕТ СН'!$H$17</f>
        <v>4519.1134900099996</v>
      </c>
      <c r="R90" s="37">
        <f>SUMIFS(СВЦЭМ!$C$34:$C$777,СВЦЭМ!$A$34:$A$777,$A90,СВЦЭМ!$B$34:$B$777,R$83)+'СЕТ СН'!$H$9+СВЦЭМ!$D$10+'СЕТ СН'!$H$5-'СЕТ СН'!$H$17</f>
        <v>4526.5604609799993</v>
      </c>
      <c r="S90" s="37">
        <f>SUMIFS(СВЦЭМ!$C$34:$C$777,СВЦЭМ!$A$34:$A$777,$A90,СВЦЭМ!$B$34:$B$777,S$83)+'СЕТ СН'!$H$9+СВЦЭМ!$D$10+'СЕТ СН'!$H$5-'СЕТ СН'!$H$17</f>
        <v>4522.6931913299995</v>
      </c>
      <c r="T90" s="37">
        <f>SUMIFS(СВЦЭМ!$C$34:$C$777,СВЦЭМ!$A$34:$A$777,$A90,СВЦЭМ!$B$34:$B$777,T$83)+'СЕТ СН'!$H$9+СВЦЭМ!$D$10+'СЕТ СН'!$H$5-'СЕТ СН'!$H$17</f>
        <v>4513.83626086</v>
      </c>
      <c r="U90" s="37">
        <f>SUMIFS(СВЦЭМ!$C$34:$C$777,СВЦЭМ!$A$34:$A$777,$A90,СВЦЭМ!$B$34:$B$777,U$83)+'СЕТ СН'!$H$9+СВЦЭМ!$D$10+'СЕТ СН'!$H$5-'СЕТ СН'!$H$17</f>
        <v>4500.2727643399994</v>
      </c>
      <c r="V90" s="37">
        <f>SUMIFS(СВЦЭМ!$C$34:$C$777,СВЦЭМ!$A$34:$A$777,$A90,СВЦЭМ!$B$34:$B$777,V$83)+'СЕТ СН'!$H$9+СВЦЭМ!$D$10+'СЕТ СН'!$H$5-'СЕТ СН'!$H$17</f>
        <v>4510.16225278</v>
      </c>
      <c r="W90" s="37">
        <f>SUMIFS(СВЦЭМ!$C$34:$C$777,СВЦЭМ!$A$34:$A$777,$A90,СВЦЭМ!$B$34:$B$777,W$83)+'СЕТ СН'!$H$9+СВЦЭМ!$D$10+'СЕТ СН'!$H$5-'СЕТ СН'!$H$17</f>
        <v>4581.8087530900002</v>
      </c>
      <c r="X90" s="37">
        <f>SUMIFS(СВЦЭМ!$C$34:$C$777,СВЦЭМ!$A$34:$A$777,$A90,СВЦЭМ!$B$34:$B$777,X$83)+'СЕТ СН'!$H$9+СВЦЭМ!$D$10+'СЕТ СН'!$H$5-'СЕТ СН'!$H$17</f>
        <v>4645.6494239499998</v>
      </c>
      <c r="Y90" s="37">
        <f>SUMIFS(СВЦЭМ!$C$34:$C$777,СВЦЭМ!$A$34:$A$777,$A90,СВЦЭМ!$B$34:$B$777,Y$83)+'СЕТ СН'!$H$9+СВЦЭМ!$D$10+'СЕТ СН'!$H$5-'СЕТ СН'!$H$17</f>
        <v>4680.60188569</v>
      </c>
    </row>
    <row r="91" spans="1:25" ht="15.75" x14ac:dyDescent="0.2">
      <c r="A91" s="36">
        <f t="shared" si="2"/>
        <v>42986</v>
      </c>
      <c r="B91" s="37">
        <f>SUMIFS(СВЦЭМ!$C$34:$C$777,СВЦЭМ!$A$34:$A$777,$A91,СВЦЭМ!$B$34:$B$777,B$83)+'СЕТ СН'!$H$9+СВЦЭМ!$D$10+'СЕТ СН'!$H$5-'СЕТ СН'!$H$17</f>
        <v>4690.3782508000004</v>
      </c>
      <c r="C91" s="37">
        <f>SUMIFS(СВЦЭМ!$C$34:$C$777,СВЦЭМ!$A$34:$A$777,$A91,СВЦЭМ!$B$34:$B$777,C$83)+'СЕТ СН'!$H$9+СВЦЭМ!$D$10+'СЕТ СН'!$H$5-'СЕТ СН'!$H$17</f>
        <v>4714.4682781900001</v>
      </c>
      <c r="D91" s="37">
        <f>SUMIFS(СВЦЭМ!$C$34:$C$777,СВЦЭМ!$A$34:$A$777,$A91,СВЦЭМ!$B$34:$B$777,D$83)+'СЕТ СН'!$H$9+СВЦЭМ!$D$10+'СЕТ СН'!$H$5-'СЕТ СН'!$H$17</f>
        <v>4723.3910496999997</v>
      </c>
      <c r="E91" s="37">
        <f>SUMIFS(СВЦЭМ!$C$34:$C$777,СВЦЭМ!$A$34:$A$777,$A91,СВЦЭМ!$B$34:$B$777,E$83)+'СЕТ СН'!$H$9+СВЦЭМ!$D$10+'СЕТ СН'!$H$5-'СЕТ СН'!$H$17</f>
        <v>4785.5430611800002</v>
      </c>
      <c r="F91" s="37">
        <f>SUMIFS(СВЦЭМ!$C$34:$C$777,СВЦЭМ!$A$34:$A$777,$A91,СВЦЭМ!$B$34:$B$777,F$83)+'СЕТ СН'!$H$9+СВЦЭМ!$D$10+'СЕТ СН'!$H$5-'СЕТ СН'!$H$17</f>
        <v>4793.6846445199999</v>
      </c>
      <c r="G91" s="37">
        <f>SUMIFS(СВЦЭМ!$C$34:$C$777,СВЦЭМ!$A$34:$A$777,$A91,СВЦЭМ!$B$34:$B$777,G$83)+'СЕТ СН'!$H$9+СВЦЭМ!$D$10+'СЕТ СН'!$H$5-'СЕТ СН'!$H$17</f>
        <v>4744.9318483899997</v>
      </c>
      <c r="H91" s="37">
        <f>SUMIFS(СВЦЭМ!$C$34:$C$777,СВЦЭМ!$A$34:$A$777,$A91,СВЦЭМ!$B$34:$B$777,H$83)+'СЕТ СН'!$H$9+СВЦЭМ!$D$10+'СЕТ СН'!$H$5-'СЕТ СН'!$H$17</f>
        <v>4703.7233413100003</v>
      </c>
      <c r="I91" s="37">
        <f>SUMIFS(СВЦЭМ!$C$34:$C$777,СВЦЭМ!$A$34:$A$777,$A91,СВЦЭМ!$B$34:$B$777,I$83)+'СЕТ СН'!$H$9+СВЦЭМ!$D$10+'СЕТ СН'!$H$5-'СЕТ СН'!$H$17</f>
        <v>4654.1088888200002</v>
      </c>
      <c r="J91" s="37">
        <f>SUMIFS(СВЦЭМ!$C$34:$C$777,СВЦЭМ!$A$34:$A$777,$A91,СВЦЭМ!$B$34:$B$777,J$83)+'СЕТ СН'!$H$9+СВЦЭМ!$D$10+'СЕТ СН'!$H$5-'СЕТ СН'!$H$17</f>
        <v>4633.8732310799996</v>
      </c>
      <c r="K91" s="37">
        <f>SUMIFS(СВЦЭМ!$C$34:$C$777,СВЦЭМ!$A$34:$A$777,$A91,СВЦЭМ!$B$34:$B$777,K$83)+'СЕТ СН'!$H$9+СВЦЭМ!$D$10+'СЕТ СН'!$H$5-'СЕТ СН'!$H$17</f>
        <v>4615.4709951499999</v>
      </c>
      <c r="L91" s="37">
        <f>SUMIFS(СВЦЭМ!$C$34:$C$777,СВЦЭМ!$A$34:$A$777,$A91,СВЦЭМ!$B$34:$B$777,L$83)+'СЕТ СН'!$H$9+СВЦЭМ!$D$10+'СЕТ СН'!$H$5-'СЕТ СН'!$H$17</f>
        <v>4550.6196119999995</v>
      </c>
      <c r="M91" s="37">
        <f>SUMIFS(СВЦЭМ!$C$34:$C$777,СВЦЭМ!$A$34:$A$777,$A91,СВЦЭМ!$B$34:$B$777,M$83)+'СЕТ СН'!$H$9+СВЦЭМ!$D$10+'СЕТ СН'!$H$5-'СЕТ СН'!$H$17</f>
        <v>4522.4680026799997</v>
      </c>
      <c r="N91" s="37">
        <f>SUMIFS(СВЦЭМ!$C$34:$C$777,СВЦЭМ!$A$34:$A$777,$A91,СВЦЭМ!$B$34:$B$777,N$83)+'СЕТ СН'!$H$9+СВЦЭМ!$D$10+'СЕТ СН'!$H$5-'СЕТ СН'!$H$17</f>
        <v>4528.4421816100003</v>
      </c>
      <c r="O91" s="37">
        <f>SUMIFS(СВЦЭМ!$C$34:$C$777,СВЦЭМ!$A$34:$A$777,$A91,СВЦЭМ!$B$34:$B$777,O$83)+'СЕТ СН'!$H$9+СВЦЭМ!$D$10+'СЕТ СН'!$H$5-'СЕТ СН'!$H$17</f>
        <v>4525.7694191000001</v>
      </c>
      <c r="P91" s="37">
        <f>SUMIFS(СВЦЭМ!$C$34:$C$777,СВЦЭМ!$A$34:$A$777,$A91,СВЦЭМ!$B$34:$B$777,P$83)+'СЕТ СН'!$H$9+СВЦЭМ!$D$10+'СЕТ СН'!$H$5-'СЕТ СН'!$H$17</f>
        <v>4531.7847584299998</v>
      </c>
      <c r="Q91" s="37">
        <f>SUMIFS(СВЦЭМ!$C$34:$C$777,СВЦЭМ!$A$34:$A$777,$A91,СВЦЭМ!$B$34:$B$777,Q$83)+'СЕТ СН'!$H$9+СВЦЭМ!$D$10+'СЕТ СН'!$H$5-'СЕТ СН'!$H$17</f>
        <v>4535.4828847999997</v>
      </c>
      <c r="R91" s="37">
        <f>SUMIFS(СВЦЭМ!$C$34:$C$777,СВЦЭМ!$A$34:$A$777,$A91,СВЦЭМ!$B$34:$B$777,R$83)+'СЕТ СН'!$H$9+СВЦЭМ!$D$10+'СЕТ СН'!$H$5-'СЕТ СН'!$H$17</f>
        <v>4537.4630386399995</v>
      </c>
      <c r="S91" s="37">
        <f>SUMIFS(СВЦЭМ!$C$34:$C$777,СВЦЭМ!$A$34:$A$777,$A91,СВЦЭМ!$B$34:$B$777,S$83)+'СЕТ СН'!$H$9+СВЦЭМ!$D$10+'СЕТ СН'!$H$5-'СЕТ СН'!$H$17</f>
        <v>4537.1095453999997</v>
      </c>
      <c r="T91" s="37">
        <f>SUMIFS(СВЦЭМ!$C$34:$C$777,СВЦЭМ!$A$34:$A$777,$A91,СВЦЭМ!$B$34:$B$777,T$83)+'СЕТ СН'!$H$9+СВЦЭМ!$D$10+'СЕТ СН'!$H$5-'СЕТ СН'!$H$17</f>
        <v>4523.3419130000002</v>
      </c>
      <c r="U91" s="37">
        <f>SUMIFS(СВЦЭМ!$C$34:$C$777,СВЦЭМ!$A$34:$A$777,$A91,СВЦЭМ!$B$34:$B$777,U$83)+'СЕТ СН'!$H$9+СВЦЭМ!$D$10+'СЕТ СН'!$H$5-'СЕТ СН'!$H$17</f>
        <v>4523.4967657999996</v>
      </c>
      <c r="V91" s="37">
        <f>SUMIFS(СВЦЭМ!$C$34:$C$777,СВЦЭМ!$A$34:$A$777,$A91,СВЦЭМ!$B$34:$B$777,V$83)+'СЕТ СН'!$H$9+СВЦЭМ!$D$10+'СЕТ СН'!$H$5-'СЕТ СН'!$H$17</f>
        <v>4530.3471488199993</v>
      </c>
      <c r="W91" s="37">
        <f>SUMIFS(СВЦЭМ!$C$34:$C$777,СВЦЭМ!$A$34:$A$777,$A91,СВЦЭМ!$B$34:$B$777,W$83)+'СЕТ СН'!$H$9+СВЦЭМ!$D$10+'СЕТ СН'!$H$5-'СЕТ СН'!$H$17</f>
        <v>4610.4591164399999</v>
      </c>
      <c r="X91" s="37">
        <f>SUMIFS(СВЦЭМ!$C$34:$C$777,СВЦЭМ!$A$34:$A$777,$A91,СВЦЭМ!$B$34:$B$777,X$83)+'СЕТ СН'!$H$9+СВЦЭМ!$D$10+'СЕТ СН'!$H$5-'СЕТ СН'!$H$17</f>
        <v>4677.7347508100002</v>
      </c>
      <c r="Y91" s="37">
        <f>SUMIFS(СВЦЭМ!$C$34:$C$777,СВЦЭМ!$A$34:$A$777,$A91,СВЦЭМ!$B$34:$B$777,Y$83)+'СЕТ СН'!$H$9+СВЦЭМ!$D$10+'СЕТ СН'!$H$5-'СЕТ СН'!$H$17</f>
        <v>4736.5661778200001</v>
      </c>
    </row>
    <row r="92" spans="1:25" ht="15.75" x14ac:dyDescent="0.2">
      <c r="A92" s="36">
        <f t="shared" si="2"/>
        <v>42987</v>
      </c>
      <c r="B92" s="37">
        <f>SUMIFS(СВЦЭМ!$C$34:$C$777,СВЦЭМ!$A$34:$A$777,$A92,СВЦЭМ!$B$34:$B$777,B$83)+'СЕТ СН'!$H$9+СВЦЭМ!$D$10+'СЕТ СН'!$H$5-'СЕТ СН'!$H$17</f>
        <v>4757.4964666699998</v>
      </c>
      <c r="C92" s="37">
        <f>SUMIFS(СВЦЭМ!$C$34:$C$777,СВЦЭМ!$A$34:$A$777,$A92,СВЦЭМ!$B$34:$B$777,C$83)+'СЕТ СН'!$H$9+СВЦЭМ!$D$10+'СЕТ СН'!$H$5-'СЕТ СН'!$H$17</f>
        <v>4789.2107906000001</v>
      </c>
      <c r="D92" s="37">
        <f>SUMIFS(СВЦЭМ!$C$34:$C$777,СВЦЭМ!$A$34:$A$777,$A92,СВЦЭМ!$B$34:$B$777,D$83)+'СЕТ СН'!$H$9+СВЦЭМ!$D$10+'СЕТ СН'!$H$5-'СЕТ СН'!$H$17</f>
        <v>4829.6060052800003</v>
      </c>
      <c r="E92" s="37">
        <f>SUMIFS(СВЦЭМ!$C$34:$C$777,СВЦЭМ!$A$34:$A$777,$A92,СВЦЭМ!$B$34:$B$777,E$83)+'СЕТ СН'!$H$9+СВЦЭМ!$D$10+'СЕТ СН'!$H$5-'СЕТ СН'!$H$17</f>
        <v>4844.5788829699995</v>
      </c>
      <c r="F92" s="37">
        <f>SUMIFS(СВЦЭМ!$C$34:$C$777,СВЦЭМ!$A$34:$A$777,$A92,СВЦЭМ!$B$34:$B$777,F$83)+'СЕТ СН'!$H$9+СВЦЭМ!$D$10+'СЕТ СН'!$H$5-'СЕТ СН'!$H$17</f>
        <v>4850.3568438100001</v>
      </c>
      <c r="G92" s="37">
        <f>SUMIFS(СВЦЭМ!$C$34:$C$777,СВЦЭМ!$A$34:$A$777,$A92,СВЦЭМ!$B$34:$B$777,G$83)+'СЕТ СН'!$H$9+СВЦЭМ!$D$10+'СЕТ СН'!$H$5-'СЕТ СН'!$H$17</f>
        <v>4832.2519615500005</v>
      </c>
      <c r="H92" s="37">
        <f>SUMIFS(СВЦЭМ!$C$34:$C$777,СВЦЭМ!$A$34:$A$777,$A92,СВЦЭМ!$B$34:$B$777,H$83)+'СЕТ СН'!$H$9+СВЦЭМ!$D$10+'СЕТ СН'!$H$5-'СЕТ СН'!$H$17</f>
        <v>4817.7728937600004</v>
      </c>
      <c r="I92" s="37">
        <f>SUMIFS(СВЦЭМ!$C$34:$C$777,СВЦЭМ!$A$34:$A$777,$A92,СВЦЭМ!$B$34:$B$777,I$83)+'СЕТ СН'!$H$9+СВЦЭМ!$D$10+'СЕТ СН'!$H$5-'СЕТ СН'!$H$17</f>
        <v>4756.3550684399997</v>
      </c>
      <c r="J92" s="37">
        <f>SUMIFS(СВЦЭМ!$C$34:$C$777,СВЦЭМ!$A$34:$A$777,$A92,СВЦЭМ!$B$34:$B$777,J$83)+'СЕТ СН'!$H$9+СВЦЭМ!$D$10+'СЕТ СН'!$H$5-'СЕТ СН'!$H$17</f>
        <v>4671.0496860700005</v>
      </c>
      <c r="K92" s="37">
        <f>SUMIFS(СВЦЭМ!$C$34:$C$777,СВЦЭМ!$A$34:$A$777,$A92,СВЦЭМ!$B$34:$B$777,K$83)+'СЕТ СН'!$H$9+СВЦЭМ!$D$10+'СЕТ СН'!$H$5-'СЕТ СН'!$H$17</f>
        <v>4612.4235083000003</v>
      </c>
      <c r="L92" s="37">
        <f>SUMIFS(СВЦЭМ!$C$34:$C$777,СВЦЭМ!$A$34:$A$777,$A92,СВЦЭМ!$B$34:$B$777,L$83)+'СЕТ СН'!$H$9+СВЦЭМ!$D$10+'СЕТ СН'!$H$5-'СЕТ СН'!$H$17</f>
        <v>4521.2035714799995</v>
      </c>
      <c r="M92" s="37">
        <f>SUMIFS(СВЦЭМ!$C$34:$C$777,СВЦЭМ!$A$34:$A$777,$A92,СВЦЭМ!$B$34:$B$777,M$83)+'СЕТ СН'!$H$9+СВЦЭМ!$D$10+'СЕТ СН'!$H$5-'СЕТ СН'!$H$17</f>
        <v>4493.3621155599994</v>
      </c>
      <c r="N92" s="37">
        <f>SUMIFS(СВЦЭМ!$C$34:$C$777,СВЦЭМ!$A$34:$A$777,$A92,СВЦЭМ!$B$34:$B$777,N$83)+'СЕТ СН'!$H$9+СВЦЭМ!$D$10+'СЕТ СН'!$H$5-'СЕТ СН'!$H$17</f>
        <v>4495.4456802999994</v>
      </c>
      <c r="O92" s="37">
        <f>SUMIFS(СВЦЭМ!$C$34:$C$777,СВЦЭМ!$A$34:$A$777,$A92,СВЦЭМ!$B$34:$B$777,O$83)+'СЕТ СН'!$H$9+СВЦЭМ!$D$10+'СЕТ СН'!$H$5-'СЕТ СН'!$H$17</f>
        <v>4497.8926102599999</v>
      </c>
      <c r="P92" s="37">
        <f>SUMIFS(СВЦЭМ!$C$34:$C$777,СВЦЭМ!$A$34:$A$777,$A92,СВЦЭМ!$B$34:$B$777,P$83)+'СЕТ СН'!$H$9+СВЦЭМ!$D$10+'СЕТ СН'!$H$5-'СЕТ СН'!$H$17</f>
        <v>4502.7012631399994</v>
      </c>
      <c r="Q92" s="37">
        <f>SUMIFS(СВЦЭМ!$C$34:$C$777,СВЦЭМ!$A$34:$A$777,$A92,СВЦЭМ!$B$34:$B$777,Q$83)+'СЕТ СН'!$H$9+СВЦЭМ!$D$10+'СЕТ СН'!$H$5-'СЕТ СН'!$H$17</f>
        <v>4506.4964353199994</v>
      </c>
      <c r="R92" s="37">
        <f>SUMIFS(СВЦЭМ!$C$34:$C$777,СВЦЭМ!$A$34:$A$777,$A92,СВЦЭМ!$B$34:$B$777,R$83)+'СЕТ СН'!$H$9+СВЦЭМ!$D$10+'СЕТ СН'!$H$5-'СЕТ СН'!$H$17</f>
        <v>4510.8344581900001</v>
      </c>
      <c r="S92" s="37">
        <f>SUMIFS(СВЦЭМ!$C$34:$C$777,СВЦЭМ!$A$34:$A$777,$A92,СВЦЭМ!$B$34:$B$777,S$83)+'СЕТ СН'!$H$9+СВЦЭМ!$D$10+'СЕТ СН'!$H$5-'СЕТ СН'!$H$17</f>
        <v>4510.6550419799996</v>
      </c>
      <c r="T92" s="37">
        <f>SUMIFS(СВЦЭМ!$C$34:$C$777,СВЦЭМ!$A$34:$A$777,$A92,СВЦЭМ!$B$34:$B$777,T$83)+'СЕТ СН'!$H$9+СВЦЭМ!$D$10+'СЕТ СН'!$H$5-'СЕТ СН'!$H$17</f>
        <v>4501.6519275399996</v>
      </c>
      <c r="U92" s="37">
        <f>SUMIFS(СВЦЭМ!$C$34:$C$777,СВЦЭМ!$A$34:$A$777,$A92,СВЦЭМ!$B$34:$B$777,U$83)+'СЕТ СН'!$H$9+СВЦЭМ!$D$10+'СЕТ СН'!$H$5-'СЕТ СН'!$H$17</f>
        <v>4495.47489769</v>
      </c>
      <c r="V92" s="37">
        <f>SUMIFS(СВЦЭМ!$C$34:$C$777,СВЦЭМ!$A$34:$A$777,$A92,СВЦЭМ!$B$34:$B$777,V$83)+'СЕТ СН'!$H$9+СВЦЭМ!$D$10+'СЕТ СН'!$H$5-'СЕТ СН'!$H$17</f>
        <v>4506.7221010100002</v>
      </c>
      <c r="W92" s="37">
        <f>SUMIFS(СВЦЭМ!$C$34:$C$777,СВЦЭМ!$A$34:$A$777,$A92,СВЦЭМ!$B$34:$B$777,W$83)+'СЕТ СН'!$H$9+СВЦЭМ!$D$10+'СЕТ СН'!$H$5-'СЕТ СН'!$H$17</f>
        <v>4577.6600994</v>
      </c>
      <c r="X92" s="37">
        <f>SUMIFS(СВЦЭМ!$C$34:$C$777,СВЦЭМ!$A$34:$A$777,$A92,СВЦЭМ!$B$34:$B$777,X$83)+'СЕТ СН'!$H$9+СВЦЭМ!$D$10+'СЕТ СН'!$H$5-'СЕТ СН'!$H$17</f>
        <v>4656.5179281299997</v>
      </c>
      <c r="Y92" s="37">
        <f>SUMIFS(СВЦЭМ!$C$34:$C$777,СВЦЭМ!$A$34:$A$777,$A92,СВЦЭМ!$B$34:$B$777,Y$83)+'СЕТ СН'!$H$9+СВЦЭМ!$D$10+'СЕТ СН'!$H$5-'СЕТ СН'!$H$17</f>
        <v>4708.4151815099995</v>
      </c>
    </row>
    <row r="93" spans="1:25" ht="15.75" x14ac:dyDescent="0.2">
      <c r="A93" s="36">
        <f t="shared" si="2"/>
        <v>42988</v>
      </c>
      <c r="B93" s="37">
        <f>SUMIFS(СВЦЭМ!$C$34:$C$777,СВЦЭМ!$A$34:$A$777,$A93,СВЦЭМ!$B$34:$B$777,B$83)+'СЕТ СН'!$H$9+СВЦЭМ!$D$10+'СЕТ СН'!$H$5-'СЕТ СН'!$H$17</f>
        <v>4744.1864459799999</v>
      </c>
      <c r="C93" s="37">
        <f>SUMIFS(СВЦЭМ!$C$34:$C$777,СВЦЭМ!$A$34:$A$777,$A93,СВЦЭМ!$B$34:$B$777,C$83)+'СЕТ СН'!$H$9+СВЦЭМ!$D$10+'СЕТ СН'!$H$5-'СЕТ СН'!$H$17</f>
        <v>4790.4674383900001</v>
      </c>
      <c r="D93" s="37">
        <f>SUMIFS(СВЦЭМ!$C$34:$C$777,СВЦЭМ!$A$34:$A$777,$A93,СВЦЭМ!$B$34:$B$777,D$83)+'СЕТ СН'!$H$9+СВЦЭМ!$D$10+'СЕТ СН'!$H$5-'СЕТ СН'!$H$17</f>
        <v>4822.2314064700004</v>
      </c>
      <c r="E93" s="37">
        <f>SUMIFS(СВЦЭМ!$C$34:$C$777,СВЦЭМ!$A$34:$A$777,$A93,СВЦЭМ!$B$34:$B$777,E$83)+'СЕТ СН'!$H$9+СВЦЭМ!$D$10+'СЕТ СН'!$H$5-'СЕТ СН'!$H$17</f>
        <v>4833.7058453400005</v>
      </c>
      <c r="F93" s="37">
        <f>SUMIFS(СВЦЭМ!$C$34:$C$777,СВЦЭМ!$A$34:$A$777,$A93,СВЦЭМ!$B$34:$B$777,F$83)+'СЕТ СН'!$H$9+СВЦЭМ!$D$10+'СЕТ СН'!$H$5-'СЕТ СН'!$H$17</f>
        <v>4847.8267341400006</v>
      </c>
      <c r="G93" s="37">
        <f>SUMIFS(СВЦЭМ!$C$34:$C$777,СВЦЭМ!$A$34:$A$777,$A93,СВЦЭМ!$B$34:$B$777,G$83)+'СЕТ СН'!$H$9+СВЦЭМ!$D$10+'СЕТ СН'!$H$5-'СЕТ СН'!$H$17</f>
        <v>4840.9256815299996</v>
      </c>
      <c r="H93" s="37">
        <f>SUMIFS(СВЦЭМ!$C$34:$C$777,СВЦЭМ!$A$34:$A$777,$A93,СВЦЭМ!$B$34:$B$777,H$83)+'СЕТ СН'!$H$9+СВЦЭМ!$D$10+'СЕТ СН'!$H$5-'СЕТ СН'!$H$17</f>
        <v>4817.4607811000005</v>
      </c>
      <c r="I93" s="37">
        <f>SUMIFS(СВЦЭМ!$C$34:$C$777,СВЦЭМ!$A$34:$A$777,$A93,СВЦЭМ!$B$34:$B$777,I$83)+'СЕТ СН'!$H$9+СВЦЭМ!$D$10+'СЕТ СН'!$H$5-'СЕТ СН'!$H$17</f>
        <v>4765.0989511299995</v>
      </c>
      <c r="J93" s="37">
        <f>SUMIFS(СВЦЭМ!$C$34:$C$777,СВЦЭМ!$A$34:$A$777,$A93,СВЦЭМ!$B$34:$B$777,J$83)+'СЕТ СН'!$H$9+СВЦЭМ!$D$10+'СЕТ СН'!$H$5-'СЕТ СН'!$H$17</f>
        <v>4698.8456424400001</v>
      </c>
      <c r="K93" s="37">
        <f>SUMIFS(СВЦЭМ!$C$34:$C$777,СВЦЭМ!$A$34:$A$777,$A93,СВЦЭМ!$B$34:$B$777,K$83)+'СЕТ СН'!$H$9+СВЦЭМ!$D$10+'СЕТ СН'!$H$5-'СЕТ СН'!$H$17</f>
        <v>4618.3959244199996</v>
      </c>
      <c r="L93" s="37">
        <f>SUMIFS(СВЦЭМ!$C$34:$C$777,СВЦЭМ!$A$34:$A$777,$A93,СВЦЭМ!$B$34:$B$777,L$83)+'СЕТ СН'!$H$9+СВЦЭМ!$D$10+'СЕТ СН'!$H$5-'СЕТ СН'!$H$17</f>
        <v>4518.5160563899999</v>
      </c>
      <c r="M93" s="37">
        <f>SUMIFS(СВЦЭМ!$C$34:$C$777,СВЦЭМ!$A$34:$A$777,$A93,СВЦЭМ!$B$34:$B$777,M$83)+'СЕТ СН'!$H$9+СВЦЭМ!$D$10+'СЕТ СН'!$H$5-'СЕТ СН'!$H$17</f>
        <v>4491.5950112399996</v>
      </c>
      <c r="N93" s="37">
        <f>SUMIFS(СВЦЭМ!$C$34:$C$777,СВЦЭМ!$A$34:$A$777,$A93,СВЦЭМ!$B$34:$B$777,N$83)+'СЕТ СН'!$H$9+СВЦЭМ!$D$10+'СЕТ СН'!$H$5-'СЕТ СН'!$H$17</f>
        <v>4494.2793689600003</v>
      </c>
      <c r="O93" s="37">
        <f>SUMIFS(СВЦЭМ!$C$34:$C$777,СВЦЭМ!$A$34:$A$777,$A93,СВЦЭМ!$B$34:$B$777,O$83)+'СЕТ СН'!$H$9+СВЦЭМ!$D$10+'СЕТ СН'!$H$5-'СЕТ СН'!$H$17</f>
        <v>4482.2439738100002</v>
      </c>
      <c r="P93" s="37">
        <f>SUMIFS(СВЦЭМ!$C$34:$C$777,СВЦЭМ!$A$34:$A$777,$A93,СВЦЭМ!$B$34:$B$777,P$83)+'СЕТ СН'!$H$9+СВЦЭМ!$D$10+'СЕТ СН'!$H$5-'СЕТ СН'!$H$17</f>
        <v>4489.5444776099994</v>
      </c>
      <c r="Q93" s="37">
        <f>SUMIFS(СВЦЭМ!$C$34:$C$777,СВЦЭМ!$A$34:$A$777,$A93,СВЦЭМ!$B$34:$B$777,Q$83)+'СЕТ СН'!$H$9+СВЦЭМ!$D$10+'СЕТ СН'!$H$5-'СЕТ СН'!$H$17</f>
        <v>4494.0238561799997</v>
      </c>
      <c r="R93" s="37">
        <f>SUMIFS(СВЦЭМ!$C$34:$C$777,СВЦЭМ!$A$34:$A$777,$A93,СВЦЭМ!$B$34:$B$777,R$83)+'СЕТ СН'!$H$9+СВЦЭМ!$D$10+'СЕТ СН'!$H$5-'СЕТ СН'!$H$17</f>
        <v>4496.7356173500002</v>
      </c>
      <c r="S93" s="37">
        <f>SUMIFS(СВЦЭМ!$C$34:$C$777,СВЦЭМ!$A$34:$A$777,$A93,СВЦЭМ!$B$34:$B$777,S$83)+'СЕТ СН'!$H$9+СВЦЭМ!$D$10+'СЕТ СН'!$H$5-'СЕТ СН'!$H$17</f>
        <v>4493.6205357199997</v>
      </c>
      <c r="T93" s="37">
        <f>SUMIFS(СВЦЭМ!$C$34:$C$777,СВЦЭМ!$A$34:$A$777,$A93,СВЦЭМ!$B$34:$B$777,T$83)+'СЕТ СН'!$H$9+СВЦЭМ!$D$10+'СЕТ СН'!$H$5-'СЕТ СН'!$H$17</f>
        <v>4479.6937261399999</v>
      </c>
      <c r="U93" s="37">
        <f>SUMIFS(СВЦЭМ!$C$34:$C$777,СВЦЭМ!$A$34:$A$777,$A93,СВЦЭМ!$B$34:$B$777,U$83)+'СЕТ СН'!$H$9+СВЦЭМ!$D$10+'СЕТ СН'!$H$5-'СЕТ СН'!$H$17</f>
        <v>4469.5948778499996</v>
      </c>
      <c r="V93" s="37">
        <f>SUMIFS(СВЦЭМ!$C$34:$C$777,СВЦЭМ!$A$34:$A$777,$A93,СВЦЭМ!$B$34:$B$777,V$83)+'СЕТ СН'!$H$9+СВЦЭМ!$D$10+'СЕТ СН'!$H$5-'СЕТ СН'!$H$17</f>
        <v>4473.7585704499998</v>
      </c>
      <c r="W93" s="37">
        <f>SUMIFS(СВЦЭМ!$C$34:$C$777,СВЦЭМ!$A$34:$A$777,$A93,СВЦЭМ!$B$34:$B$777,W$83)+'СЕТ СН'!$H$9+СВЦЭМ!$D$10+'СЕТ СН'!$H$5-'СЕТ СН'!$H$17</f>
        <v>4544.4466308000001</v>
      </c>
      <c r="X93" s="37">
        <f>SUMIFS(СВЦЭМ!$C$34:$C$777,СВЦЭМ!$A$34:$A$777,$A93,СВЦЭМ!$B$34:$B$777,X$83)+'СЕТ СН'!$H$9+СВЦЭМ!$D$10+'СЕТ СН'!$H$5-'СЕТ СН'!$H$17</f>
        <v>4598.0667922100001</v>
      </c>
      <c r="Y93" s="37">
        <f>SUMIFS(СВЦЭМ!$C$34:$C$777,СВЦЭМ!$A$34:$A$777,$A93,СВЦЭМ!$B$34:$B$777,Y$83)+'СЕТ СН'!$H$9+СВЦЭМ!$D$10+'СЕТ СН'!$H$5-'СЕТ СН'!$H$17</f>
        <v>4656.6205009599998</v>
      </c>
    </row>
    <row r="94" spans="1:25" ht="15.75" x14ac:dyDescent="0.2">
      <c r="A94" s="36">
        <f t="shared" si="2"/>
        <v>42989</v>
      </c>
      <c r="B94" s="37">
        <f>SUMIFS(СВЦЭМ!$C$34:$C$777,СВЦЭМ!$A$34:$A$777,$A94,СВЦЭМ!$B$34:$B$777,B$83)+'СЕТ СН'!$H$9+СВЦЭМ!$D$10+'СЕТ СН'!$H$5-'СЕТ СН'!$H$17</f>
        <v>4708.09851875</v>
      </c>
      <c r="C94" s="37">
        <f>SUMIFS(СВЦЭМ!$C$34:$C$777,СВЦЭМ!$A$34:$A$777,$A94,СВЦЭМ!$B$34:$B$777,C$83)+'СЕТ СН'!$H$9+СВЦЭМ!$D$10+'СЕТ СН'!$H$5-'СЕТ СН'!$H$17</f>
        <v>4769.9807136899999</v>
      </c>
      <c r="D94" s="37">
        <f>SUMIFS(СВЦЭМ!$C$34:$C$777,СВЦЭМ!$A$34:$A$777,$A94,СВЦЭМ!$B$34:$B$777,D$83)+'СЕТ СН'!$H$9+СВЦЭМ!$D$10+'СЕТ СН'!$H$5-'СЕТ СН'!$H$17</f>
        <v>4792.53690921</v>
      </c>
      <c r="E94" s="37">
        <f>SUMIFS(СВЦЭМ!$C$34:$C$777,СВЦЭМ!$A$34:$A$777,$A94,СВЦЭМ!$B$34:$B$777,E$83)+'СЕТ СН'!$H$9+СВЦЭМ!$D$10+'СЕТ СН'!$H$5-'СЕТ СН'!$H$17</f>
        <v>4801.6866377099996</v>
      </c>
      <c r="F94" s="37">
        <f>SUMIFS(СВЦЭМ!$C$34:$C$777,СВЦЭМ!$A$34:$A$777,$A94,СВЦЭМ!$B$34:$B$777,F$83)+'СЕТ СН'!$H$9+СВЦЭМ!$D$10+'СЕТ СН'!$H$5-'СЕТ СН'!$H$17</f>
        <v>4806.5885524999994</v>
      </c>
      <c r="G94" s="37">
        <f>SUMIFS(СВЦЭМ!$C$34:$C$777,СВЦЭМ!$A$34:$A$777,$A94,СВЦЭМ!$B$34:$B$777,G$83)+'СЕТ СН'!$H$9+СВЦЭМ!$D$10+'СЕТ СН'!$H$5-'СЕТ СН'!$H$17</f>
        <v>4794.87144782</v>
      </c>
      <c r="H94" s="37">
        <f>SUMIFS(СВЦЭМ!$C$34:$C$777,СВЦЭМ!$A$34:$A$777,$A94,СВЦЭМ!$B$34:$B$777,H$83)+'СЕТ СН'!$H$9+СВЦЭМ!$D$10+'СЕТ СН'!$H$5-'СЕТ СН'!$H$17</f>
        <v>4736.1127666000002</v>
      </c>
      <c r="I94" s="37">
        <f>SUMIFS(СВЦЭМ!$C$34:$C$777,СВЦЭМ!$A$34:$A$777,$A94,СВЦЭМ!$B$34:$B$777,I$83)+'СЕТ СН'!$H$9+СВЦЭМ!$D$10+'СЕТ СН'!$H$5-'СЕТ СН'!$H$17</f>
        <v>4677.90483778</v>
      </c>
      <c r="J94" s="37">
        <f>SUMIFS(СВЦЭМ!$C$34:$C$777,СВЦЭМ!$A$34:$A$777,$A94,СВЦЭМ!$B$34:$B$777,J$83)+'СЕТ СН'!$H$9+СВЦЭМ!$D$10+'СЕТ СН'!$H$5-'СЕТ СН'!$H$17</f>
        <v>4628.0066494000002</v>
      </c>
      <c r="K94" s="37">
        <f>SUMIFS(СВЦЭМ!$C$34:$C$777,СВЦЭМ!$A$34:$A$777,$A94,СВЦЭМ!$B$34:$B$777,K$83)+'СЕТ СН'!$H$9+СВЦЭМ!$D$10+'СЕТ СН'!$H$5-'СЕТ СН'!$H$17</f>
        <v>4594.1473765000001</v>
      </c>
      <c r="L94" s="37">
        <f>SUMIFS(СВЦЭМ!$C$34:$C$777,СВЦЭМ!$A$34:$A$777,$A94,СВЦЭМ!$B$34:$B$777,L$83)+'СЕТ СН'!$H$9+СВЦЭМ!$D$10+'СЕТ СН'!$H$5-'СЕТ СН'!$H$17</f>
        <v>4527.6565448499996</v>
      </c>
      <c r="M94" s="37">
        <f>SUMIFS(СВЦЭМ!$C$34:$C$777,СВЦЭМ!$A$34:$A$777,$A94,СВЦЭМ!$B$34:$B$777,M$83)+'СЕТ СН'!$H$9+СВЦЭМ!$D$10+'СЕТ СН'!$H$5-'СЕТ СН'!$H$17</f>
        <v>4511.05897852</v>
      </c>
      <c r="N94" s="37">
        <f>SUMIFS(СВЦЭМ!$C$34:$C$777,СВЦЭМ!$A$34:$A$777,$A94,СВЦЭМ!$B$34:$B$777,N$83)+'СЕТ СН'!$H$9+СВЦЭМ!$D$10+'СЕТ СН'!$H$5-'СЕТ СН'!$H$17</f>
        <v>4537.55960211</v>
      </c>
      <c r="O94" s="37">
        <f>SUMIFS(СВЦЭМ!$C$34:$C$777,СВЦЭМ!$A$34:$A$777,$A94,СВЦЭМ!$B$34:$B$777,O$83)+'СЕТ СН'!$H$9+СВЦЭМ!$D$10+'СЕТ СН'!$H$5-'СЕТ СН'!$H$17</f>
        <v>4552.1386530700001</v>
      </c>
      <c r="P94" s="37">
        <f>SUMIFS(СВЦЭМ!$C$34:$C$777,СВЦЭМ!$A$34:$A$777,$A94,СВЦЭМ!$B$34:$B$777,P$83)+'СЕТ СН'!$H$9+СВЦЭМ!$D$10+'СЕТ СН'!$H$5-'СЕТ СН'!$H$17</f>
        <v>4562.3871270299996</v>
      </c>
      <c r="Q94" s="37">
        <f>SUMIFS(СВЦЭМ!$C$34:$C$777,СВЦЭМ!$A$34:$A$777,$A94,СВЦЭМ!$B$34:$B$777,Q$83)+'СЕТ СН'!$H$9+СВЦЭМ!$D$10+'СЕТ СН'!$H$5-'СЕТ СН'!$H$17</f>
        <v>4565.8387273500002</v>
      </c>
      <c r="R94" s="37">
        <f>SUMIFS(СВЦЭМ!$C$34:$C$777,СВЦЭМ!$A$34:$A$777,$A94,СВЦЭМ!$B$34:$B$777,R$83)+'СЕТ СН'!$H$9+СВЦЭМ!$D$10+'СЕТ СН'!$H$5-'СЕТ СН'!$H$17</f>
        <v>4564.96306852</v>
      </c>
      <c r="S94" s="37">
        <f>SUMIFS(СВЦЭМ!$C$34:$C$777,СВЦЭМ!$A$34:$A$777,$A94,СВЦЭМ!$B$34:$B$777,S$83)+'СЕТ СН'!$H$9+СВЦЭМ!$D$10+'СЕТ СН'!$H$5-'СЕТ СН'!$H$17</f>
        <v>4563.3236200900001</v>
      </c>
      <c r="T94" s="37">
        <f>SUMIFS(СВЦЭМ!$C$34:$C$777,СВЦЭМ!$A$34:$A$777,$A94,СВЦЭМ!$B$34:$B$777,T$83)+'СЕТ СН'!$H$9+СВЦЭМ!$D$10+'СЕТ СН'!$H$5-'СЕТ СН'!$H$17</f>
        <v>4562.5018918400001</v>
      </c>
      <c r="U94" s="37">
        <f>SUMIFS(СВЦЭМ!$C$34:$C$777,СВЦЭМ!$A$34:$A$777,$A94,СВЦЭМ!$B$34:$B$777,U$83)+'СЕТ СН'!$H$9+СВЦЭМ!$D$10+'СЕТ СН'!$H$5-'СЕТ СН'!$H$17</f>
        <v>4552.9030842299999</v>
      </c>
      <c r="V94" s="37">
        <f>SUMIFS(СВЦЭМ!$C$34:$C$777,СВЦЭМ!$A$34:$A$777,$A94,СВЦЭМ!$B$34:$B$777,V$83)+'СЕТ СН'!$H$9+СВЦЭМ!$D$10+'СЕТ СН'!$H$5-'СЕТ СН'!$H$17</f>
        <v>4563.2401728799996</v>
      </c>
      <c r="W94" s="37">
        <f>SUMIFS(СВЦЭМ!$C$34:$C$777,СВЦЭМ!$A$34:$A$777,$A94,СВЦЭМ!$B$34:$B$777,W$83)+'СЕТ СН'!$H$9+СВЦЭМ!$D$10+'СЕТ СН'!$H$5-'СЕТ СН'!$H$17</f>
        <v>4650.6560093500002</v>
      </c>
      <c r="X94" s="37">
        <f>SUMIFS(СВЦЭМ!$C$34:$C$777,СВЦЭМ!$A$34:$A$777,$A94,СВЦЭМ!$B$34:$B$777,X$83)+'СЕТ СН'!$H$9+СВЦЭМ!$D$10+'СЕТ СН'!$H$5-'СЕТ СН'!$H$17</f>
        <v>4678.1600540999998</v>
      </c>
      <c r="Y94" s="37">
        <f>SUMIFS(СВЦЭМ!$C$34:$C$777,СВЦЭМ!$A$34:$A$777,$A94,СВЦЭМ!$B$34:$B$777,Y$83)+'СЕТ СН'!$H$9+СВЦЭМ!$D$10+'СЕТ СН'!$H$5-'СЕТ СН'!$H$17</f>
        <v>4708.1769165900005</v>
      </c>
    </row>
    <row r="95" spans="1:25" ht="15.75" x14ac:dyDescent="0.2">
      <c r="A95" s="36">
        <f t="shared" si="2"/>
        <v>42990</v>
      </c>
      <c r="B95" s="37">
        <f>SUMIFS(СВЦЭМ!$C$34:$C$777,СВЦЭМ!$A$34:$A$777,$A95,СВЦЭМ!$B$34:$B$777,B$83)+'СЕТ СН'!$H$9+СВЦЭМ!$D$10+'СЕТ СН'!$H$5-'СЕТ СН'!$H$17</f>
        <v>4741.2783063500001</v>
      </c>
      <c r="C95" s="37">
        <f>SUMIFS(СВЦЭМ!$C$34:$C$777,СВЦЭМ!$A$34:$A$777,$A95,СВЦЭМ!$B$34:$B$777,C$83)+'СЕТ СН'!$H$9+СВЦЭМ!$D$10+'СЕТ СН'!$H$5-'СЕТ СН'!$H$17</f>
        <v>4788.0906084399994</v>
      </c>
      <c r="D95" s="37">
        <f>SUMIFS(СВЦЭМ!$C$34:$C$777,СВЦЭМ!$A$34:$A$777,$A95,СВЦЭМ!$B$34:$B$777,D$83)+'СЕТ СН'!$H$9+СВЦЭМ!$D$10+'СЕТ СН'!$H$5-'СЕТ СН'!$H$17</f>
        <v>4818.7683723199998</v>
      </c>
      <c r="E95" s="37">
        <f>SUMIFS(СВЦЭМ!$C$34:$C$777,СВЦЭМ!$A$34:$A$777,$A95,СВЦЭМ!$B$34:$B$777,E$83)+'СЕТ СН'!$H$9+СВЦЭМ!$D$10+'СЕТ СН'!$H$5-'СЕТ СН'!$H$17</f>
        <v>4818.80985977</v>
      </c>
      <c r="F95" s="37">
        <f>SUMIFS(СВЦЭМ!$C$34:$C$777,СВЦЭМ!$A$34:$A$777,$A95,СВЦЭМ!$B$34:$B$777,F$83)+'СЕТ СН'!$H$9+СВЦЭМ!$D$10+'СЕТ СН'!$H$5-'СЕТ СН'!$H$17</f>
        <v>4819.8516910099997</v>
      </c>
      <c r="G95" s="37">
        <f>SUMIFS(СВЦЭМ!$C$34:$C$777,СВЦЭМ!$A$34:$A$777,$A95,СВЦЭМ!$B$34:$B$777,G$83)+'СЕТ СН'!$H$9+СВЦЭМ!$D$10+'СЕТ СН'!$H$5-'СЕТ СН'!$H$17</f>
        <v>4817.0421915200004</v>
      </c>
      <c r="H95" s="37">
        <f>SUMIFS(СВЦЭМ!$C$34:$C$777,СВЦЭМ!$A$34:$A$777,$A95,СВЦЭМ!$B$34:$B$777,H$83)+'СЕТ СН'!$H$9+СВЦЭМ!$D$10+'СЕТ СН'!$H$5-'СЕТ СН'!$H$17</f>
        <v>4759.1377298699999</v>
      </c>
      <c r="I95" s="37">
        <f>SUMIFS(СВЦЭМ!$C$34:$C$777,СВЦЭМ!$A$34:$A$777,$A95,СВЦЭМ!$B$34:$B$777,I$83)+'СЕТ СН'!$H$9+СВЦЭМ!$D$10+'СЕТ СН'!$H$5-'СЕТ СН'!$H$17</f>
        <v>4694.7338890199999</v>
      </c>
      <c r="J95" s="37">
        <f>SUMIFS(СВЦЭМ!$C$34:$C$777,СВЦЭМ!$A$34:$A$777,$A95,СВЦЭМ!$B$34:$B$777,J$83)+'СЕТ СН'!$H$9+СВЦЭМ!$D$10+'СЕТ СН'!$H$5-'СЕТ СН'!$H$17</f>
        <v>4663.0197669299996</v>
      </c>
      <c r="K95" s="37">
        <f>SUMIFS(СВЦЭМ!$C$34:$C$777,СВЦЭМ!$A$34:$A$777,$A95,СВЦЭМ!$B$34:$B$777,K$83)+'СЕТ СН'!$H$9+СВЦЭМ!$D$10+'СЕТ СН'!$H$5-'СЕТ СН'!$H$17</f>
        <v>4616.3669075099997</v>
      </c>
      <c r="L95" s="37">
        <f>SUMIFS(СВЦЭМ!$C$34:$C$777,СВЦЭМ!$A$34:$A$777,$A95,СВЦЭМ!$B$34:$B$777,L$83)+'СЕТ СН'!$H$9+СВЦЭМ!$D$10+'СЕТ СН'!$H$5-'СЕТ СН'!$H$17</f>
        <v>4532.7713660399995</v>
      </c>
      <c r="M95" s="37">
        <f>SUMIFS(СВЦЭМ!$C$34:$C$777,СВЦЭМ!$A$34:$A$777,$A95,СВЦЭМ!$B$34:$B$777,M$83)+'СЕТ СН'!$H$9+СВЦЭМ!$D$10+'СЕТ СН'!$H$5-'СЕТ СН'!$H$17</f>
        <v>4513.35362859</v>
      </c>
      <c r="N95" s="37">
        <f>SUMIFS(СВЦЭМ!$C$34:$C$777,СВЦЭМ!$A$34:$A$777,$A95,СВЦЭМ!$B$34:$B$777,N$83)+'СЕТ СН'!$H$9+СВЦЭМ!$D$10+'СЕТ СН'!$H$5-'СЕТ СН'!$H$17</f>
        <v>4518.8186944299996</v>
      </c>
      <c r="O95" s="37">
        <f>SUMIFS(СВЦЭМ!$C$34:$C$777,СВЦЭМ!$A$34:$A$777,$A95,СВЦЭМ!$B$34:$B$777,O$83)+'СЕТ СН'!$H$9+СВЦЭМ!$D$10+'СЕТ СН'!$H$5-'СЕТ СН'!$H$17</f>
        <v>4525.6535273299996</v>
      </c>
      <c r="P95" s="37">
        <f>SUMIFS(СВЦЭМ!$C$34:$C$777,СВЦЭМ!$A$34:$A$777,$A95,СВЦЭМ!$B$34:$B$777,P$83)+'СЕТ СН'!$H$9+СВЦЭМ!$D$10+'СЕТ СН'!$H$5-'СЕТ СН'!$H$17</f>
        <v>4524.9065182499999</v>
      </c>
      <c r="Q95" s="37">
        <f>SUMIFS(СВЦЭМ!$C$34:$C$777,СВЦЭМ!$A$34:$A$777,$A95,СВЦЭМ!$B$34:$B$777,Q$83)+'СЕТ СН'!$H$9+СВЦЭМ!$D$10+'СЕТ СН'!$H$5-'СЕТ СН'!$H$17</f>
        <v>4531.0316941800002</v>
      </c>
      <c r="R95" s="37">
        <f>SUMIFS(СВЦЭМ!$C$34:$C$777,СВЦЭМ!$A$34:$A$777,$A95,СВЦЭМ!$B$34:$B$777,R$83)+'СЕТ СН'!$H$9+СВЦЭМ!$D$10+'СЕТ СН'!$H$5-'СЕТ СН'!$H$17</f>
        <v>4529.4487154799999</v>
      </c>
      <c r="S95" s="37">
        <f>SUMIFS(СВЦЭМ!$C$34:$C$777,СВЦЭМ!$A$34:$A$777,$A95,СВЦЭМ!$B$34:$B$777,S$83)+'СЕТ СН'!$H$9+СВЦЭМ!$D$10+'СЕТ СН'!$H$5-'СЕТ СН'!$H$17</f>
        <v>4528.0356391300002</v>
      </c>
      <c r="T95" s="37">
        <f>SUMIFS(СВЦЭМ!$C$34:$C$777,СВЦЭМ!$A$34:$A$777,$A95,СВЦЭМ!$B$34:$B$777,T$83)+'СЕТ СН'!$H$9+СВЦЭМ!$D$10+'СЕТ СН'!$H$5-'СЕТ СН'!$H$17</f>
        <v>4518.4364234799996</v>
      </c>
      <c r="U95" s="37">
        <f>SUMIFS(СВЦЭМ!$C$34:$C$777,СВЦЭМ!$A$34:$A$777,$A95,СВЦЭМ!$B$34:$B$777,U$83)+'СЕТ СН'!$H$9+СВЦЭМ!$D$10+'СЕТ СН'!$H$5-'СЕТ СН'!$H$17</f>
        <v>4503.9637545599999</v>
      </c>
      <c r="V95" s="37">
        <f>SUMIFS(СВЦЭМ!$C$34:$C$777,СВЦЭМ!$A$34:$A$777,$A95,СВЦЭМ!$B$34:$B$777,V$83)+'СЕТ СН'!$H$9+СВЦЭМ!$D$10+'СЕТ СН'!$H$5-'СЕТ СН'!$H$17</f>
        <v>4518.6109305499995</v>
      </c>
      <c r="W95" s="37">
        <f>SUMIFS(СВЦЭМ!$C$34:$C$777,СВЦЭМ!$A$34:$A$777,$A95,СВЦЭМ!$B$34:$B$777,W$83)+'СЕТ СН'!$H$9+СВЦЭМ!$D$10+'СЕТ СН'!$H$5-'СЕТ СН'!$H$17</f>
        <v>4597.2318173599997</v>
      </c>
      <c r="X95" s="37">
        <f>SUMIFS(СВЦЭМ!$C$34:$C$777,СВЦЭМ!$A$34:$A$777,$A95,СВЦЭМ!$B$34:$B$777,X$83)+'СЕТ СН'!$H$9+СВЦЭМ!$D$10+'СЕТ СН'!$H$5-'СЕТ СН'!$H$17</f>
        <v>4673.0765754099994</v>
      </c>
      <c r="Y95" s="37">
        <f>SUMIFS(СВЦЭМ!$C$34:$C$777,СВЦЭМ!$A$34:$A$777,$A95,СВЦЭМ!$B$34:$B$777,Y$83)+'СЕТ СН'!$H$9+СВЦЭМ!$D$10+'СЕТ СН'!$H$5-'СЕТ СН'!$H$17</f>
        <v>4747.4851440000002</v>
      </c>
    </row>
    <row r="96" spans="1:25" ht="15.75" x14ac:dyDescent="0.2">
      <c r="A96" s="36">
        <f t="shared" si="2"/>
        <v>42991</v>
      </c>
      <c r="B96" s="37">
        <f>SUMIFS(СВЦЭМ!$C$34:$C$777,СВЦЭМ!$A$34:$A$777,$A96,СВЦЭМ!$B$34:$B$777,B$83)+'СЕТ СН'!$H$9+СВЦЭМ!$D$10+'СЕТ СН'!$H$5-'СЕТ СН'!$H$17</f>
        <v>4748.9551715899997</v>
      </c>
      <c r="C96" s="37">
        <f>SUMIFS(СВЦЭМ!$C$34:$C$777,СВЦЭМ!$A$34:$A$777,$A96,СВЦЭМ!$B$34:$B$777,C$83)+'СЕТ СН'!$H$9+СВЦЭМ!$D$10+'СЕТ СН'!$H$5-'СЕТ СН'!$H$17</f>
        <v>4804.0840277099996</v>
      </c>
      <c r="D96" s="37">
        <f>SUMIFS(СВЦЭМ!$C$34:$C$777,СВЦЭМ!$A$34:$A$777,$A96,СВЦЭМ!$B$34:$B$777,D$83)+'СЕТ СН'!$H$9+СВЦЭМ!$D$10+'СЕТ СН'!$H$5-'СЕТ СН'!$H$17</f>
        <v>4806.0845069799998</v>
      </c>
      <c r="E96" s="37">
        <f>SUMIFS(СВЦЭМ!$C$34:$C$777,СВЦЭМ!$A$34:$A$777,$A96,СВЦЭМ!$B$34:$B$777,E$83)+'СЕТ СН'!$H$9+СВЦЭМ!$D$10+'СЕТ СН'!$H$5-'СЕТ СН'!$H$17</f>
        <v>4804.4828044699998</v>
      </c>
      <c r="F96" s="37">
        <f>SUMIFS(СВЦЭМ!$C$34:$C$777,СВЦЭМ!$A$34:$A$777,$A96,СВЦЭМ!$B$34:$B$777,F$83)+'СЕТ СН'!$H$9+СВЦЭМ!$D$10+'СЕТ СН'!$H$5-'СЕТ СН'!$H$17</f>
        <v>4803.4833452700004</v>
      </c>
      <c r="G96" s="37">
        <f>SUMIFS(СВЦЭМ!$C$34:$C$777,СВЦЭМ!$A$34:$A$777,$A96,СВЦЭМ!$B$34:$B$777,G$83)+'СЕТ СН'!$H$9+СВЦЭМ!$D$10+'СЕТ СН'!$H$5-'СЕТ СН'!$H$17</f>
        <v>4793.9050221699999</v>
      </c>
      <c r="H96" s="37">
        <f>SUMIFS(СВЦЭМ!$C$34:$C$777,СВЦЭМ!$A$34:$A$777,$A96,СВЦЭМ!$B$34:$B$777,H$83)+'СЕТ СН'!$H$9+СВЦЭМ!$D$10+'СЕТ СН'!$H$5-'СЕТ СН'!$H$17</f>
        <v>4727.0621343599996</v>
      </c>
      <c r="I96" s="37">
        <f>SUMIFS(СВЦЭМ!$C$34:$C$777,СВЦЭМ!$A$34:$A$777,$A96,СВЦЭМ!$B$34:$B$777,I$83)+'СЕТ СН'!$H$9+СВЦЭМ!$D$10+'СЕТ СН'!$H$5-'СЕТ СН'!$H$17</f>
        <v>4667.5933776700003</v>
      </c>
      <c r="J96" s="37">
        <f>SUMIFS(СВЦЭМ!$C$34:$C$777,СВЦЭМ!$A$34:$A$777,$A96,СВЦЭМ!$B$34:$B$777,J$83)+'СЕТ СН'!$H$9+СВЦЭМ!$D$10+'СЕТ СН'!$H$5-'СЕТ СН'!$H$17</f>
        <v>4640.8556406600001</v>
      </c>
      <c r="K96" s="37">
        <f>SUMIFS(СВЦЭМ!$C$34:$C$777,СВЦЭМ!$A$34:$A$777,$A96,СВЦЭМ!$B$34:$B$777,K$83)+'СЕТ СН'!$H$9+СВЦЭМ!$D$10+'СЕТ СН'!$H$5-'СЕТ СН'!$H$17</f>
        <v>4624.4175596999994</v>
      </c>
      <c r="L96" s="37">
        <f>SUMIFS(СВЦЭМ!$C$34:$C$777,СВЦЭМ!$A$34:$A$777,$A96,СВЦЭМ!$B$34:$B$777,L$83)+'СЕТ СН'!$H$9+СВЦЭМ!$D$10+'СЕТ СН'!$H$5-'СЕТ СН'!$H$17</f>
        <v>4534.2775954399995</v>
      </c>
      <c r="M96" s="37">
        <f>SUMIFS(СВЦЭМ!$C$34:$C$777,СВЦЭМ!$A$34:$A$777,$A96,СВЦЭМ!$B$34:$B$777,M$83)+'СЕТ СН'!$H$9+СВЦЭМ!$D$10+'СЕТ СН'!$H$5-'СЕТ СН'!$H$17</f>
        <v>4500.6771149799997</v>
      </c>
      <c r="N96" s="37">
        <f>SUMIFS(СВЦЭМ!$C$34:$C$777,СВЦЭМ!$A$34:$A$777,$A96,СВЦЭМ!$B$34:$B$777,N$83)+'СЕТ СН'!$H$9+СВЦЭМ!$D$10+'СЕТ СН'!$H$5-'СЕТ СН'!$H$17</f>
        <v>4503.5646670699998</v>
      </c>
      <c r="O96" s="37">
        <f>SUMIFS(СВЦЭМ!$C$34:$C$777,СВЦЭМ!$A$34:$A$777,$A96,СВЦЭМ!$B$34:$B$777,O$83)+'СЕТ СН'!$H$9+СВЦЭМ!$D$10+'СЕТ СН'!$H$5-'СЕТ СН'!$H$17</f>
        <v>4503.2371108099996</v>
      </c>
      <c r="P96" s="37">
        <f>SUMIFS(СВЦЭМ!$C$34:$C$777,СВЦЭМ!$A$34:$A$777,$A96,СВЦЭМ!$B$34:$B$777,P$83)+'СЕТ СН'!$H$9+СВЦЭМ!$D$10+'СЕТ СН'!$H$5-'СЕТ СН'!$H$17</f>
        <v>4502.8247220399999</v>
      </c>
      <c r="Q96" s="37">
        <f>SUMIFS(СВЦЭМ!$C$34:$C$777,СВЦЭМ!$A$34:$A$777,$A96,СВЦЭМ!$B$34:$B$777,Q$83)+'СЕТ СН'!$H$9+СВЦЭМ!$D$10+'СЕТ СН'!$H$5-'СЕТ СН'!$H$17</f>
        <v>4503.5386371799996</v>
      </c>
      <c r="R96" s="37">
        <f>SUMIFS(СВЦЭМ!$C$34:$C$777,СВЦЭМ!$A$34:$A$777,$A96,СВЦЭМ!$B$34:$B$777,R$83)+'СЕТ СН'!$H$9+СВЦЭМ!$D$10+'СЕТ СН'!$H$5-'СЕТ СН'!$H$17</f>
        <v>4502.3519676899996</v>
      </c>
      <c r="S96" s="37">
        <f>SUMIFS(СВЦЭМ!$C$34:$C$777,СВЦЭМ!$A$34:$A$777,$A96,СВЦЭМ!$B$34:$B$777,S$83)+'СЕТ СН'!$H$9+СВЦЭМ!$D$10+'СЕТ СН'!$H$5-'СЕТ СН'!$H$17</f>
        <v>4503.0237235799996</v>
      </c>
      <c r="T96" s="37">
        <f>SUMIFS(СВЦЭМ!$C$34:$C$777,СВЦЭМ!$A$34:$A$777,$A96,СВЦЭМ!$B$34:$B$777,T$83)+'СЕТ СН'!$H$9+СВЦЭМ!$D$10+'СЕТ СН'!$H$5-'СЕТ СН'!$H$17</f>
        <v>4499.3801105399998</v>
      </c>
      <c r="U96" s="37">
        <f>SUMIFS(СВЦЭМ!$C$34:$C$777,СВЦЭМ!$A$34:$A$777,$A96,СВЦЭМ!$B$34:$B$777,U$83)+'СЕТ СН'!$H$9+СВЦЭМ!$D$10+'СЕТ СН'!$H$5-'СЕТ СН'!$H$17</f>
        <v>4513.51247831</v>
      </c>
      <c r="V96" s="37">
        <f>SUMIFS(СВЦЭМ!$C$34:$C$777,СВЦЭМ!$A$34:$A$777,$A96,СВЦЭМ!$B$34:$B$777,V$83)+'СЕТ СН'!$H$9+СВЦЭМ!$D$10+'СЕТ СН'!$H$5-'СЕТ СН'!$H$17</f>
        <v>4529.6018490099996</v>
      </c>
      <c r="W96" s="37">
        <f>SUMIFS(СВЦЭМ!$C$34:$C$777,СВЦЭМ!$A$34:$A$777,$A96,СВЦЭМ!$B$34:$B$777,W$83)+'СЕТ СН'!$H$9+СВЦЭМ!$D$10+'СЕТ СН'!$H$5-'СЕТ СН'!$H$17</f>
        <v>4590.8466262100001</v>
      </c>
      <c r="X96" s="37">
        <f>SUMIFS(СВЦЭМ!$C$34:$C$777,СВЦЭМ!$A$34:$A$777,$A96,СВЦЭМ!$B$34:$B$777,X$83)+'СЕТ СН'!$H$9+СВЦЭМ!$D$10+'СЕТ СН'!$H$5-'СЕТ СН'!$H$17</f>
        <v>4635.8879364999993</v>
      </c>
      <c r="Y96" s="37">
        <f>SUMIFS(СВЦЭМ!$C$34:$C$777,СВЦЭМ!$A$34:$A$777,$A96,СВЦЭМ!$B$34:$B$777,Y$83)+'СЕТ СН'!$H$9+СВЦЭМ!$D$10+'СЕТ СН'!$H$5-'СЕТ СН'!$H$17</f>
        <v>4694.2340906099998</v>
      </c>
    </row>
    <row r="97" spans="1:25" ht="15.75" x14ac:dyDescent="0.2">
      <c r="A97" s="36">
        <f t="shared" si="2"/>
        <v>42992</v>
      </c>
      <c r="B97" s="37">
        <f>SUMIFS(СВЦЭМ!$C$34:$C$777,СВЦЭМ!$A$34:$A$777,$A97,СВЦЭМ!$B$34:$B$777,B$83)+'СЕТ СН'!$H$9+СВЦЭМ!$D$10+'СЕТ СН'!$H$5-'СЕТ СН'!$H$17</f>
        <v>4758.1433263899999</v>
      </c>
      <c r="C97" s="37">
        <f>SUMIFS(СВЦЭМ!$C$34:$C$777,СВЦЭМ!$A$34:$A$777,$A97,СВЦЭМ!$B$34:$B$777,C$83)+'СЕТ СН'!$H$9+СВЦЭМ!$D$10+'СЕТ СН'!$H$5-'СЕТ СН'!$H$17</f>
        <v>4798.6648139299996</v>
      </c>
      <c r="D97" s="37">
        <f>SUMIFS(СВЦЭМ!$C$34:$C$777,СВЦЭМ!$A$34:$A$777,$A97,СВЦЭМ!$B$34:$B$777,D$83)+'СЕТ СН'!$H$9+СВЦЭМ!$D$10+'СЕТ СН'!$H$5-'СЕТ СН'!$H$17</f>
        <v>4811.3616108699998</v>
      </c>
      <c r="E97" s="37">
        <f>SUMIFS(СВЦЭМ!$C$34:$C$777,СВЦЭМ!$A$34:$A$777,$A97,СВЦЭМ!$B$34:$B$777,E$83)+'СЕТ СН'!$H$9+СВЦЭМ!$D$10+'СЕТ СН'!$H$5-'СЕТ СН'!$H$17</f>
        <v>4804.3455237099997</v>
      </c>
      <c r="F97" s="37">
        <f>SUMIFS(СВЦЭМ!$C$34:$C$777,СВЦЭМ!$A$34:$A$777,$A97,СВЦЭМ!$B$34:$B$777,F$83)+'СЕТ СН'!$H$9+СВЦЭМ!$D$10+'СЕТ СН'!$H$5-'СЕТ СН'!$H$17</f>
        <v>4805.6297069100001</v>
      </c>
      <c r="G97" s="37">
        <f>SUMIFS(СВЦЭМ!$C$34:$C$777,СВЦЭМ!$A$34:$A$777,$A97,СВЦЭМ!$B$34:$B$777,G$83)+'СЕТ СН'!$H$9+СВЦЭМ!$D$10+'СЕТ СН'!$H$5-'СЕТ СН'!$H$17</f>
        <v>4812.6130635499994</v>
      </c>
      <c r="H97" s="37">
        <f>SUMIFS(СВЦЭМ!$C$34:$C$777,СВЦЭМ!$A$34:$A$777,$A97,СВЦЭМ!$B$34:$B$777,H$83)+'СЕТ СН'!$H$9+СВЦЭМ!$D$10+'СЕТ СН'!$H$5-'СЕТ СН'!$H$17</f>
        <v>4762.4642148000003</v>
      </c>
      <c r="I97" s="37">
        <f>SUMIFS(СВЦЭМ!$C$34:$C$777,СВЦЭМ!$A$34:$A$777,$A97,СВЦЭМ!$B$34:$B$777,I$83)+'СЕТ СН'!$H$9+СВЦЭМ!$D$10+'СЕТ СН'!$H$5-'СЕТ СН'!$H$17</f>
        <v>4682.7297212499998</v>
      </c>
      <c r="J97" s="37">
        <f>SUMIFS(СВЦЭМ!$C$34:$C$777,СВЦЭМ!$A$34:$A$777,$A97,СВЦЭМ!$B$34:$B$777,J$83)+'СЕТ СН'!$H$9+СВЦЭМ!$D$10+'СЕТ СН'!$H$5-'СЕТ СН'!$H$17</f>
        <v>4647.1605751099996</v>
      </c>
      <c r="K97" s="37">
        <f>SUMIFS(СВЦЭМ!$C$34:$C$777,СВЦЭМ!$A$34:$A$777,$A97,СВЦЭМ!$B$34:$B$777,K$83)+'СЕТ СН'!$H$9+СВЦЭМ!$D$10+'СЕТ СН'!$H$5-'СЕТ СН'!$H$17</f>
        <v>4612.09238955</v>
      </c>
      <c r="L97" s="37">
        <f>SUMIFS(СВЦЭМ!$C$34:$C$777,СВЦЭМ!$A$34:$A$777,$A97,СВЦЭМ!$B$34:$B$777,L$83)+'СЕТ СН'!$H$9+СВЦЭМ!$D$10+'СЕТ СН'!$H$5-'СЕТ СН'!$H$17</f>
        <v>4526.6377726000001</v>
      </c>
      <c r="M97" s="37">
        <f>SUMIFS(СВЦЭМ!$C$34:$C$777,СВЦЭМ!$A$34:$A$777,$A97,СВЦЭМ!$B$34:$B$777,M$83)+'СЕТ СН'!$H$9+СВЦЭМ!$D$10+'СЕТ СН'!$H$5-'СЕТ СН'!$H$17</f>
        <v>4495.4783606299998</v>
      </c>
      <c r="N97" s="37">
        <f>SUMIFS(СВЦЭМ!$C$34:$C$777,СВЦЭМ!$A$34:$A$777,$A97,СВЦЭМ!$B$34:$B$777,N$83)+'СЕТ СН'!$H$9+СВЦЭМ!$D$10+'СЕТ СН'!$H$5-'СЕТ СН'!$H$17</f>
        <v>4504.3510731199995</v>
      </c>
      <c r="O97" s="37">
        <f>SUMIFS(СВЦЭМ!$C$34:$C$777,СВЦЭМ!$A$34:$A$777,$A97,СВЦЭМ!$B$34:$B$777,O$83)+'СЕТ СН'!$H$9+СВЦЭМ!$D$10+'СЕТ СН'!$H$5-'СЕТ СН'!$H$17</f>
        <v>4501.7360392600003</v>
      </c>
      <c r="P97" s="37">
        <f>SUMIFS(СВЦЭМ!$C$34:$C$777,СВЦЭМ!$A$34:$A$777,$A97,СВЦЭМ!$B$34:$B$777,P$83)+'СЕТ СН'!$H$9+СВЦЭМ!$D$10+'СЕТ СН'!$H$5-'СЕТ СН'!$H$17</f>
        <v>4498.74959648</v>
      </c>
      <c r="Q97" s="37">
        <f>SUMIFS(СВЦЭМ!$C$34:$C$777,СВЦЭМ!$A$34:$A$777,$A97,СВЦЭМ!$B$34:$B$777,Q$83)+'СЕТ СН'!$H$9+СВЦЭМ!$D$10+'СЕТ СН'!$H$5-'СЕТ СН'!$H$17</f>
        <v>4502.5738319000002</v>
      </c>
      <c r="R97" s="37">
        <f>SUMIFS(СВЦЭМ!$C$34:$C$777,СВЦЭМ!$A$34:$A$777,$A97,СВЦЭМ!$B$34:$B$777,R$83)+'СЕТ СН'!$H$9+СВЦЭМ!$D$10+'СЕТ СН'!$H$5-'СЕТ СН'!$H$17</f>
        <v>4502.3864201099996</v>
      </c>
      <c r="S97" s="37">
        <f>SUMIFS(СВЦЭМ!$C$34:$C$777,СВЦЭМ!$A$34:$A$777,$A97,СВЦЭМ!$B$34:$B$777,S$83)+'СЕТ СН'!$H$9+СВЦЭМ!$D$10+'СЕТ СН'!$H$5-'СЕТ СН'!$H$17</f>
        <v>4498.4015015300001</v>
      </c>
      <c r="T97" s="37">
        <f>SUMIFS(СВЦЭМ!$C$34:$C$777,СВЦЭМ!$A$34:$A$777,$A97,СВЦЭМ!$B$34:$B$777,T$83)+'СЕТ СН'!$H$9+СВЦЭМ!$D$10+'СЕТ СН'!$H$5-'СЕТ СН'!$H$17</f>
        <v>4495.4942933100001</v>
      </c>
      <c r="U97" s="37">
        <f>SUMIFS(СВЦЭМ!$C$34:$C$777,СВЦЭМ!$A$34:$A$777,$A97,СВЦЭМ!$B$34:$B$777,U$83)+'СЕТ СН'!$H$9+СВЦЭМ!$D$10+'СЕТ СН'!$H$5-'СЕТ СН'!$H$17</f>
        <v>4509.4642773599999</v>
      </c>
      <c r="V97" s="37">
        <f>SUMIFS(СВЦЭМ!$C$34:$C$777,СВЦЭМ!$A$34:$A$777,$A97,СВЦЭМ!$B$34:$B$777,V$83)+'СЕТ СН'!$H$9+СВЦЭМ!$D$10+'СЕТ СН'!$H$5-'СЕТ СН'!$H$17</f>
        <v>4535.6844873199998</v>
      </c>
      <c r="W97" s="37">
        <f>SUMIFS(СВЦЭМ!$C$34:$C$777,СВЦЭМ!$A$34:$A$777,$A97,СВЦЭМ!$B$34:$B$777,W$83)+'СЕТ СН'!$H$9+СВЦЭМ!$D$10+'СЕТ СН'!$H$5-'СЕТ СН'!$H$17</f>
        <v>4590.2557445000002</v>
      </c>
      <c r="X97" s="37">
        <f>SUMIFS(СВЦЭМ!$C$34:$C$777,СВЦЭМ!$A$34:$A$777,$A97,СВЦЭМ!$B$34:$B$777,X$83)+'СЕТ СН'!$H$9+СВЦЭМ!$D$10+'СЕТ СН'!$H$5-'СЕТ СН'!$H$17</f>
        <v>4640.2323725200004</v>
      </c>
      <c r="Y97" s="37">
        <f>SUMIFS(СВЦЭМ!$C$34:$C$777,СВЦЭМ!$A$34:$A$777,$A97,СВЦЭМ!$B$34:$B$777,Y$83)+'СЕТ СН'!$H$9+СВЦЭМ!$D$10+'СЕТ СН'!$H$5-'СЕТ СН'!$H$17</f>
        <v>4704.1872099900002</v>
      </c>
    </row>
    <row r="98" spans="1:25" ht="15.75" x14ac:dyDescent="0.2">
      <c r="A98" s="36">
        <f t="shared" si="2"/>
        <v>42993</v>
      </c>
      <c r="B98" s="37">
        <f>SUMIFS(СВЦЭМ!$C$34:$C$777,СВЦЭМ!$A$34:$A$777,$A98,СВЦЭМ!$B$34:$B$777,B$83)+'СЕТ СН'!$H$9+СВЦЭМ!$D$10+'СЕТ СН'!$H$5-'СЕТ СН'!$H$17</f>
        <v>4804.2184013400001</v>
      </c>
      <c r="C98" s="37">
        <f>SUMIFS(СВЦЭМ!$C$34:$C$777,СВЦЭМ!$A$34:$A$777,$A98,СВЦЭМ!$B$34:$B$777,C$83)+'СЕТ СН'!$H$9+СВЦЭМ!$D$10+'СЕТ СН'!$H$5-'СЕТ СН'!$H$17</f>
        <v>4797.88153195</v>
      </c>
      <c r="D98" s="37">
        <f>SUMIFS(СВЦЭМ!$C$34:$C$777,СВЦЭМ!$A$34:$A$777,$A98,СВЦЭМ!$B$34:$B$777,D$83)+'СЕТ СН'!$H$9+СВЦЭМ!$D$10+'СЕТ СН'!$H$5-'СЕТ СН'!$H$17</f>
        <v>4778.2369079999999</v>
      </c>
      <c r="E98" s="37">
        <f>SUMIFS(СВЦЭМ!$C$34:$C$777,СВЦЭМ!$A$34:$A$777,$A98,СВЦЭМ!$B$34:$B$777,E$83)+'СЕТ СН'!$H$9+СВЦЭМ!$D$10+'СЕТ СН'!$H$5-'СЕТ СН'!$H$17</f>
        <v>4771.2923832699998</v>
      </c>
      <c r="F98" s="37">
        <f>SUMIFS(СВЦЭМ!$C$34:$C$777,СВЦЭМ!$A$34:$A$777,$A98,СВЦЭМ!$B$34:$B$777,F$83)+'СЕТ СН'!$H$9+СВЦЭМ!$D$10+'СЕТ СН'!$H$5-'СЕТ СН'!$H$17</f>
        <v>4771.4821424700003</v>
      </c>
      <c r="G98" s="37">
        <f>SUMIFS(СВЦЭМ!$C$34:$C$777,СВЦЭМ!$A$34:$A$777,$A98,СВЦЭМ!$B$34:$B$777,G$83)+'СЕТ СН'!$H$9+СВЦЭМ!$D$10+'СЕТ СН'!$H$5-'СЕТ СН'!$H$17</f>
        <v>4770.5582887</v>
      </c>
      <c r="H98" s="37">
        <f>SUMIFS(СВЦЭМ!$C$34:$C$777,СВЦЭМ!$A$34:$A$777,$A98,СВЦЭМ!$B$34:$B$777,H$83)+'СЕТ СН'!$H$9+СВЦЭМ!$D$10+'СЕТ СН'!$H$5-'СЕТ СН'!$H$17</f>
        <v>4782.8066440599996</v>
      </c>
      <c r="I98" s="37">
        <f>SUMIFS(СВЦЭМ!$C$34:$C$777,СВЦЭМ!$A$34:$A$777,$A98,СВЦЭМ!$B$34:$B$777,I$83)+'СЕТ СН'!$H$9+СВЦЭМ!$D$10+'СЕТ СН'!$H$5-'СЕТ СН'!$H$17</f>
        <v>4714.4192419499996</v>
      </c>
      <c r="J98" s="37">
        <f>SUMIFS(СВЦЭМ!$C$34:$C$777,СВЦЭМ!$A$34:$A$777,$A98,СВЦЭМ!$B$34:$B$777,J$83)+'СЕТ СН'!$H$9+СВЦЭМ!$D$10+'СЕТ СН'!$H$5-'СЕТ СН'!$H$17</f>
        <v>4693.7935247099995</v>
      </c>
      <c r="K98" s="37">
        <f>SUMIFS(СВЦЭМ!$C$34:$C$777,СВЦЭМ!$A$34:$A$777,$A98,СВЦЭМ!$B$34:$B$777,K$83)+'СЕТ СН'!$H$9+СВЦЭМ!$D$10+'СЕТ СН'!$H$5-'СЕТ СН'!$H$17</f>
        <v>4645.83558851</v>
      </c>
      <c r="L98" s="37">
        <f>SUMIFS(СВЦЭМ!$C$34:$C$777,СВЦЭМ!$A$34:$A$777,$A98,СВЦЭМ!$B$34:$B$777,L$83)+'СЕТ СН'!$H$9+СВЦЭМ!$D$10+'СЕТ СН'!$H$5-'СЕТ СН'!$H$17</f>
        <v>4560.1570024399998</v>
      </c>
      <c r="M98" s="37">
        <f>SUMIFS(СВЦЭМ!$C$34:$C$777,СВЦЭМ!$A$34:$A$777,$A98,СВЦЭМ!$B$34:$B$777,M$83)+'СЕТ СН'!$H$9+СВЦЭМ!$D$10+'СЕТ СН'!$H$5-'СЕТ СН'!$H$17</f>
        <v>4533.0029289599997</v>
      </c>
      <c r="N98" s="37">
        <f>SUMIFS(СВЦЭМ!$C$34:$C$777,СВЦЭМ!$A$34:$A$777,$A98,СВЦЭМ!$B$34:$B$777,N$83)+'СЕТ СН'!$H$9+СВЦЭМ!$D$10+'СЕТ СН'!$H$5-'СЕТ СН'!$H$17</f>
        <v>4532.5006587199996</v>
      </c>
      <c r="O98" s="37">
        <f>SUMIFS(СВЦЭМ!$C$34:$C$777,СВЦЭМ!$A$34:$A$777,$A98,СВЦЭМ!$B$34:$B$777,O$83)+'СЕТ СН'!$H$9+СВЦЭМ!$D$10+'СЕТ СН'!$H$5-'СЕТ СН'!$H$17</f>
        <v>4529.9889194500001</v>
      </c>
      <c r="P98" s="37">
        <f>SUMIFS(СВЦЭМ!$C$34:$C$777,СВЦЭМ!$A$34:$A$777,$A98,СВЦЭМ!$B$34:$B$777,P$83)+'СЕТ СН'!$H$9+СВЦЭМ!$D$10+'СЕТ СН'!$H$5-'СЕТ СН'!$H$17</f>
        <v>4536.7494020200002</v>
      </c>
      <c r="Q98" s="37">
        <f>SUMIFS(СВЦЭМ!$C$34:$C$777,СВЦЭМ!$A$34:$A$777,$A98,СВЦЭМ!$B$34:$B$777,Q$83)+'СЕТ СН'!$H$9+СВЦЭМ!$D$10+'СЕТ СН'!$H$5-'СЕТ СН'!$H$17</f>
        <v>4544.8509347899999</v>
      </c>
      <c r="R98" s="37">
        <f>SUMIFS(СВЦЭМ!$C$34:$C$777,СВЦЭМ!$A$34:$A$777,$A98,СВЦЭМ!$B$34:$B$777,R$83)+'СЕТ СН'!$H$9+СВЦЭМ!$D$10+'СЕТ СН'!$H$5-'СЕТ СН'!$H$17</f>
        <v>4544.6396042400002</v>
      </c>
      <c r="S98" s="37">
        <f>SUMIFS(СВЦЭМ!$C$34:$C$777,СВЦЭМ!$A$34:$A$777,$A98,СВЦЭМ!$B$34:$B$777,S$83)+'СЕТ СН'!$H$9+СВЦЭМ!$D$10+'СЕТ СН'!$H$5-'СЕТ СН'!$H$17</f>
        <v>4542.5295575499995</v>
      </c>
      <c r="T98" s="37">
        <f>SUMIFS(СВЦЭМ!$C$34:$C$777,СВЦЭМ!$A$34:$A$777,$A98,СВЦЭМ!$B$34:$B$777,T$83)+'СЕТ СН'!$H$9+СВЦЭМ!$D$10+'СЕТ СН'!$H$5-'СЕТ СН'!$H$17</f>
        <v>4543.7925167599997</v>
      </c>
      <c r="U98" s="37">
        <f>SUMIFS(СВЦЭМ!$C$34:$C$777,СВЦЭМ!$A$34:$A$777,$A98,СВЦЭМ!$B$34:$B$777,U$83)+'СЕТ СН'!$H$9+СВЦЭМ!$D$10+'СЕТ СН'!$H$5-'СЕТ СН'!$H$17</f>
        <v>4536.5950556999996</v>
      </c>
      <c r="V98" s="37">
        <f>SUMIFS(СВЦЭМ!$C$34:$C$777,СВЦЭМ!$A$34:$A$777,$A98,СВЦЭМ!$B$34:$B$777,V$83)+'СЕТ СН'!$H$9+СВЦЭМ!$D$10+'СЕТ СН'!$H$5-'СЕТ СН'!$H$17</f>
        <v>4549.1609828000001</v>
      </c>
      <c r="W98" s="37">
        <f>SUMIFS(СВЦЭМ!$C$34:$C$777,СВЦЭМ!$A$34:$A$777,$A98,СВЦЭМ!$B$34:$B$777,W$83)+'СЕТ СН'!$H$9+СВЦЭМ!$D$10+'СЕТ СН'!$H$5-'СЕТ СН'!$H$17</f>
        <v>4639.7401397499998</v>
      </c>
      <c r="X98" s="37">
        <f>SUMIFS(СВЦЭМ!$C$34:$C$777,СВЦЭМ!$A$34:$A$777,$A98,СВЦЭМ!$B$34:$B$777,X$83)+'СЕТ СН'!$H$9+СВЦЭМ!$D$10+'СЕТ СН'!$H$5-'СЕТ СН'!$H$17</f>
        <v>4703.1790268799996</v>
      </c>
      <c r="Y98" s="37">
        <f>SUMIFS(СВЦЭМ!$C$34:$C$777,СВЦЭМ!$A$34:$A$777,$A98,СВЦЭМ!$B$34:$B$777,Y$83)+'СЕТ СН'!$H$9+СВЦЭМ!$D$10+'СЕТ СН'!$H$5-'СЕТ СН'!$H$17</f>
        <v>4759.8796155399996</v>
      </c>
    </row>
    <row r="99" spans="1:25" ht="15.75" x14ac:dyDescent="0.2">
      <c r="A99" s="36">
        <f t="shared" si="2"/>
        <v>42994</v>
      </c>
      <c r="B99" s="37">
        <f>SUMIFS(СВЦЭМ!$C$34:$C$777,СВЦЭМ!$A$34:$A$777,$A99,СВЦЭМ!$B$34:$B$777,B$83)+'СЕТ СН'!$H$9+СВЦЭМ!$D$10+'СЕТ СН'!$H$5-'СЕТ СН'!$H$17</f>
        <v>4763.21651724</v>
      </c>
      <c r="C99" s="37">
        <f>SUMIFS(СВЦЭМ!$C$34:$C$777,СВЦЭМ!$A$34:$A$777,$A99,СВЦЭМ!$B$34:$B$777,C$83)+'СЕТ СН'!$H$9+СВЦЭМ!$D$10+'СЕТ СН'!$H$5-'СЕТ СН'!$H$17</f>
        <v>4759.6227621399994</v>
      </c>
      <c r="D99" s="37">
        <f>SUMIFS(СВЦЭМ!$C$34:$C$777,СВЦЭМ!$A$34:$A$777,$A99,СВЦЭМ!$B$34:$B$777,D$83)+'СЕТ СН'!$H$9+СВЦЭМ!$D$10+'СЕТ СН'!$H$5-'СЕТ СН'!$H$17</f>
        <v>4772.4650296899999</v>
      </c>
      <c r="E99" s="37">
        <f>SUMIFS(СВЦЭМ!$C$34:$C$777,СВЦЭМ!$A$34:$A$777,$A99,СВЦЭМ!$B$34:$B$777,E$83)+'СЕТ СН'!$H$9+СВЦЭМ!$D$10+'СЕТ СН'!$H$5-'СЕТ СН'!$H$17</f>
        <v>4760.8422932599997</v>
      </c>
      <c r="F99" s="37">
        <f>SUMIFS(СВЦЭМ!$C$34:$C$777,СВЦЭМ!$A$34:$A$777,$A99,СВЦЭМ!$B$34:$B$777,F$83)+'СЕТ СН'!$H$9+СВЦЭМ!$D$10+'СЕТ СН'!$H$5-'СЕТ СН'!$H$17</f>
        <v>4757.4939888899999</v>
      </c>
      <c r="G99" s="37">
        <f>SUMIFS(СВЦЭМ!$C$34:$C$777,СВЦЭМ!$A$34:$A$777,$A99,СВЦЭМ!$B$34:$B$777,G$83)+'СЕТ СН'!$H$9+СВЦЭМ!$D$10+'СЕТ СН'!$H$5-'СЕТ СН'!$H$17</f>
        <v>4762.4558341399998</v>
      </c>
      <c r="H99" s="37">
        <f>SUMIFS(СВЦЭМ!$C$34:$C$777,СВЦЭМ!$A$34:$A$777,$A99,СВЦЭМ!$B$34:$B$777,H$83)+'СЕТ СН'!$H$9+СВЦЭМ!$D$10+'СЕТ СН'!$H$5-'СЕТ СН'!$H$17</f>
        <v>4763.92851539</v>
      </c>
      <c r="I99" s="37">
        <f>SUMIFS(СВЦЭМ!$C$34:$C$777,СВЦЭМ!$A$34:$A$777,$A99,СВЦЭМ!$B$34:$B$777,I$83)+'СЕТ СН'!$H$9+СВЦЭМ!$D$10+'СЕТ СН'!$H$5-'СЕТ СН'!$H$17</f>
        <v>4742.9636610099997</v>
      </c>
      <c r="J99" s="37">
        <f>SUMIFS(СВЦЭМ!$C$34:$C$777,СВЦЭМ!$A$34:$A$777,$A99,СВЦЭМ!$B$34:$B$777,J$83)+'СЕТ СН'!$H$9+СВЦЭМ!$D$10+'СЕТ СН'!$H$5-'СЕТ СН'!$H$17</f>
        <v>4692.0423183599996</v>
      </c>
      <c r="K99" s="37">
        <f>SUMIFS(СВЦЭМ!$C$34:$C$777,СВЦЭМ!$A$34:$A$777,$A99,СВЦЭМ!$B$34:$B$777,K$83)+'СЕТ СН'!$H$9+СВЦЭМ!$D$10+'СЕТ СН'!$H$5-'СЕТ СН'!$H$17</f>
        <v>4651.9572551000001</v>
      </c>
      <c r="L99" s="37">
        <f>SUMIFS(СВЦЭМ!$C$34:$C$777,СВЦЭМ!$A$34:$A$777,$A99,СВЦЭМ!$B$34:$B$777,L$83)+'СЕТ СН'!$H$9+СВЦЭМ!$D$10+'СЕТ СН'!$H$5-'СЕТ СН'!$H$17</f>
        <v>4557.9050307199996</v>
      </c>
      <c r="M99" s="37">
        <f>SUMIFS(СВЦЭМ!$C$34:$C$777,СВЦЭМ!$A$34:$A$777,$A99,СВЦЭМ!$B$34:$B$777,M$83)+'СЕТ СН'!$H$9+СВЦЭМ!$D$10+'СЕТ СН'!$H$5-'СЕТ СН'!$H$17</f>
        <v>4529.74917</v>
      </c>
      <c r="N99" s="37">
        <f>SUMIFS(СВЦЭМ!$C$34:$C$777,СВЦЭМ!$A$34:$A$777,$A99,СВЦЭМ!$B$34:$B$777,N$83)+'СЕТ СН'!$H$9+СВЦЭМ!$D$10+'СЕТ СН'!$H$5-'СЕТ СН'!$H$17</f>
        <v>4536.3443754700002</v>
      </c>
      <c r="O99" s="37">
        <f>SUMIFS(СВЦЭМ!$C$34:$C$777,СВЦЭМ!$A$34:$A$777,$A99,СВЦЭМ!$B$34:$B$777,O$83)+'СЕТ СН'!$H$9+СВЦЭМ!$D$10+'СЕТ СН'!$H$5-'СЕТ СН'!$H$17</f>
        <v>4535.8911473199996</v>
      </c>
      <c r="P99" s="37">
        <f>SUMIFS(СВЦЭМ!$C$34:$C$777,СВЦЭМ!$A$34:$A$777,$A99,СВЦЭМ!$B$34:$B$777,P$83)+'СЕТ СН'!$H$9+СВЦЭМ!$D$10+'СЕТ СН'!$H$5-'СЕТ СН'!$H$17</f>
        <v>4543.6620352099999</v>
      </c>
      <c r="Q99" s="37">
        <f>SUMIFS(СВЦЭМ!$C$34:$C$777,СВЦЭМ!$A$34:$A$777,$A99,СВЦЭМ!$B$34:$B$777,Q$83)+'СЕТ СН'!$H$9+СВЦЭМ!$D$10+'СЕТ СН'!$H$5-'СЕТ СН'!$H$17</f>
        <v>4546.6124958599994</v>
      </c>
      <c r="R99" s="37">
        <f>SUMIFS(СВЦЭМ!$C$34:$C$777,СВЦЭМ!$A$34:$A$777,$A99,СВЦЭМ!$B$34:$B$777,R$83)+'СЕТ СН'!$H$9+СВЦЭМ!$D$10+'СЕТ СН'!$H$5-'СЕТ СН'!$H$17</f>
        <v>4544.1789697099994</v>
      </c>
      <c r="S99" s="37">
        <f>SUMIFS(СВЦЭМ!$C$34:$C$777,СВЦЭМ!$A$34:$A$777,$A99,СВЦЭМ!$B$34:$B$777,S$83)+'СЕТ СН'!$H$9+СВЦЭМ!$D$10+'СЕТ СН'!$H$5-'СЕТ СН'!$H$17</f>
        <v>4541.4705515999995</v>
      </c>
      <c r="T99" s="37">
        <f>SUMIFS(СВЦЭМ!$C$34:$C$777,СВЦЭМ!$A$34:$A$777,$A99,СВЦЭМ!$B$34:$B$777,T$83)+'СЕТ СН'!$H$9+СВЦЭМ!$D$10+'СЕТ СН'!$H$5-'СЕТ СН'!$H$17</f>
        <v>4539.95388026</v>
      </c>
      <c r="U99" s="37">
        <f>SUMIFS(СВЦЭМ!$C$34:$C$777,СВЦЭМ!$A$34:$A$777,$A99,СВЦЭМ!$B$34:$B$777,U$83)+'СЕТ СН'!$H$9+СВЦЭМ!$D$10+'СЕТ СН'!$H$5-'СЕТ СН'!$H$17</f>
        <v>4531.9348707199997</v>
      </c>
      <c r="V99" s="37">
        <f>SUMIFS(СВЦЭМ!$C$34:$C$777,СВЦЭМ!$A$34:$A$777,$A99,СВЦЭМ!$B$34:$B$777,V$83)+'СЕТ СН'!$H$9+СВЦЭМ!$D$10+'СЕТ СН'!$H$5-'СЕТ СН'!$H$17</f>
        <v>4544.4616831000003</v>
      </c>
      <c r="W99" s="37">
        <f>SUMIFS(СВЦЭМ!$C$34:$C$777,СВЦЭМ!$A$34:$A$777,$A99,СВЦЭМ!$B$34:$B$777,W$83)+'СЕТ СН'!$H$9+СВЦЭМ!$D$10+'СЕТ СН'!$H$5-'СЕТ СН'!$H$17</f>
        <v>4618.9428052699996</v>
      </c>
      <c r="X99" s="37">
        <f>SUMIFS(СВЦЭМ!$C$34:$C$777,СВЦЭМ!$A$34:$A$777,$A99,СВЦЭМ!$B$34:$B$777,X$83)+'СЕТ СН'!$H$9+СВЦЭМ!$D$10+'СЕТ СН'!$H$5-'СЕТ СН'!$H$17</f>
        <v>4684.4400424599999</v>
      </c>
      <c r="Y99" s="37">
        <f>SUMIFS(СВЦЭМ!$C$34:$C$777,СВЦЭМ!$A$34:$A$777,$A99,СВЦЭМ!$B$34:$B$777,Y$83)+'СЕТ СН'!$H$9+СВЦЭМ!$D$10+'СЕТ СН'!$H$5-'СЕТ СН'!$H$17</f>
        <v>4723.8370519399996</v>
      </c>
    </row>
    <row r="100" spans="1:25" ht="15.75" x14ac:dyDescent="0.2">
      <c r="A100" s="36">
        <f t="shared" si="2"/>
        <v>42995</v>
      </c>
      <c r="B100" s="37">
        <f>SUMIFS(СВЦЭМ!$C$34:$C$777,СВЦЭМ!$A$34:$A$777,$A100,СВЦЭМ!$B$34:$B$777,B$83)+'СЕТ СН'!$H$9+СВЦЭМ!$D$10+'СЕТ СН'!$H$5-'СЕТ СН'!$H$17</f>
        <v>4700.6751518299998</v>
      </c>
      <c r="C100" s="37">
        <f>SUMIFS(СВЦЭМ!$C$34:$C$777,СВЦЭМ!$A$34:$A$777,$A100,СВЦЭМ!$B$34:$B$777,C$83)+'СЕТ СН'!$H$9+СВЦЭМ!$D$10+'СЕТ СН'!$H$5-'СЕТ СН'!$H$17</f>
        <v>4750.3421163200001</v>
      </c>
      <c r="D100" s="37">
        <f>SUMIFS(СВЦЭМ!$C$34:$C$777,СВЦЭМ!$A$34:$A$777,$A100,СВЦЭМ!$B$34:$B$777,D$83)+'СЕТ СН'!$H$9+СВЦЭМ!$D$10+'СЕТ СН'!$H$5-'СЕТ СН'!$H$17</f>
        <v>4768.9106725500005</v>
      </c>
      <c r="E100" s="37">
        <f>SUMIFS(СВЦЭМ!$C$34:$C$777,СВЦЭМ!$A$34:$A$777,$A100,СВЦЭМ!$B$34:$B$777,E$83)+'СЕТ СН'!$H$9+СВЦЭМ!$D$10+'СЕТ СН'!$H$5-'СЕТ СН'!$H$17</f>
        <v>4759.81516577</v>
      </c>
      <c r="F100" s="37">
        <f>SUMIFS(СВЦЭМ!$C$34:$C$777,СВЦЭМ!$A$34:$A$777,$A100,СВЦЭМ!$B$34:$B$777,F$83)+'СЕТ СН'!$H$9+СВЦЭМ!$D$10+'СЕТ СН'!$H$5-'СЕТ СН'!$H$17</f>
        <v>4753.6147946999999</v>
      </c>
      <c r="G100" s="37">
        <f>SUMIFS(СВЦЭМ!$C$34:$C$777,СВЦЭМ!$A$34:$A$777,$A100,СВЦЭМ!$B$34:$B$777,G$83)+'СЕТ СН'!$H$9+СВЦЭМ!$D$10+'СЕТ СН'!$H$5-'СЕТ СН'!$H$17</f>
        <v>4761.1822560999999</v>
      </c>
      <c r="H100" s="37">
        <f>SUMIFS(СВЦЭМ!$C$34:$C$777,СВЦЭМ!$A$34:$A$777,$A100,СВЦЭМ!$B$34:$B$777,H$83)+'СЕТ СН'!$H$9+СВЦЭМ!$D$10+'СЕТ СН'!$H$5-'СЕТ СН'!$H$17</f>
        <v>4755.7150593999995</v>
      </c>
      <c r="I100" s="37">
        <f>SUMIFS(СВЦЭМ!$C$34:$C$777,СВЦЭМ!$A$34:$A$777,$A100,СВЦЭМ!$B$34:$B$777,I$83)+'СЕТ СН'!$H$9+СВЦЭМ!$D$10+'СЕТ СН'!$H$5-'СЕТ СН'!$H$17</f>
        <v>4736.7074771299995</v>
      </c>
      <c r="J100" s="37">
        <f>SUMIFS(СВЦЭМ!$C$34:$C$777,СВЦЭМ!$A$34:$A$777,$A100,СВЦЭМ!$B$34:$B$777,J$83)+'СЕТ СН'!$H$9+СВЦЭМ!$D$10+'СЕТ СН'!$H$5-'СЕТ СН'!$H$17</f>
        <v>4687.6471556199995</v>
      </c>
      <c r="K100" s="37">
        <f>SUMIFS(СВЦЭМ!$C$34:$C$777,СВЦЭМ!$A$34:$A$777,$A100,СВЦЭМ!$B$34:$B$777,K$83)+'СЕТ СН'!$H$9+СВЦЭМ!$D$10+'СЕТ СН'!$H$5-'СЕТ СН'!$H$17</f>
        <v>4655.03967354</v>
      </c>
      <c r="L100" s="37">
        <f>SUMIFS(СВЦЭМ!$C$34:$C$777,СВЦЭМ!$A$34:$A$777,$A100,СВЦЭМ!$B$34:$B$777,L$83)+'СЕТ СН'!$H$9+СВЦЭМ!$D$10+'СЕТ СН'!$H$5-'СЕТ СН'!$H$17</f>
        <v>4564.5516001199994</v>
      </c>
      <c r="M100" s="37">
        <f>SUMIFS(СВЦЭМ!$C$34:$C$777,СВЦЭМ!$A$34:$A$777,$A100,СВЦЭМ!$B$34:$B$777,M$83)+'СЕТ СН'!$H$9+СВЦЭМ!$D$10+'СЕТ СН'!$H$5-'СЕТ СН'!$H$17</f>
        <v>4538.2122679799995</v>
      </c>
      <c r="N100" s="37">
        <f>SUMIFS(СВЦЭМ!$C$34:$C$777,СВЦЭМ!$A$34:$A$777,$A100,СВЦЭМ!$B$34:$B$777,N$83)+'СЕТ СН'!$H$9+СВЦЭМ!$D$10+'СЕТ СН'!$H$5-'СЕТ СН'!$H$17</f>
        <v>4536.3859686199994</v>
      </c>
      <c r="O100" s="37">
        <f>SUMIFS(СВЦЭМ!$C$34:$C$777,СВЦЭМ!$A$34:$A$777,$A100,СВЦЭМ!$B$34:$B$777,O$83)+'СЕТ СН'!$H$9+СВЦЭМ!$D$10+'СЕТ СН'!$H$5-'СЕТ СН'!$H$17</f>
        <v>4534.7990117899999</v>
      </c>
      <c r="P100" s="37">
        <f>SUMIFS(СВЦЭМ!$C$34:$C$777,СВЦЭМ!$A$34:$A$777,$A100,СВЦЭМ!$B$34:$B$777,P$83)+'СЕТ СН'!$H$9+СВЦЭМ!$D$10+'СЕТ СН'!$H$5-'СЕТ СН'!$H$17</f>
        <v>4534.2439616800002</v>
      </c>
      <c r="Q100" s="37">
        <f>SUMIFS(СВЦЭМ!$C$34:$C$777,СВЦЭМ!$A$34:$A$777,$A100,СВЦЭМ!$B$34:$B$777,Q$83)+'СЕТ СН'!$H$9+СВЦЭМ!$D$10+'СЕТ СН'!$H$5-'СЕТ СН'!$H$17</f>
        <v>4533.8087886899993</v>
      </c>
      <c r="R100" s="37">
        <f>SUMIFS(СВЦЭМ!$C$34:$C$777,СВЦЭМ!$A$34:$A$777,$A100,СВЦЭМ!$B$34:$B$777,R$83)+'СЕТ СН'!$H$9+СВЦЭМ!$D$10+'СЕТ СН'!$H$5-'СЕТ СН'!$H$17</f>
        <v>4531.1114284499999</v>
      </c>
      <c r="S100" s="37">
        <f>SUMIFS(СВЦЭМ!$C$34:$C$777,СВЦЭМ!$A$34:$A$777,$A100,СВЦЭМ!$B$34:$B$777,S$83)+'СЕТ СН'!$H$9+СВЦЭМ!$D$10+'СЕТ СН'!$H$5-'СЕТ СН'!$H$17</f>
        <v>4530.3516130400003</v>
      </c>
      <c r="T100" s="37">
        <f>SUMIFS(СВЦЭМ!$C$34:$C$777,СВЦЭМ!$A$34:$A$777,$A100,СВЦЭМ!$B$34:$B$777,T$83)+'СЕТ СН'!$H$9+СВЦЭМ!$D$10+'СЕТ СН'!$H$5-'СЕТ СН'!$H$17</f>
        <v>4527.9726824499994</v>
      </c>
      <c r="U100" s="37">
        <f>SUMIFS(СВЦЭМ!$C$34:$C$777,СВЦЭМ!$A$34:$A$777,$A100,СВЦЭМ!$B$34:$B$777,U$83)+'СЕТ СН'!$H$9+СВЦЭМ!$D$10+'СЕТ СН'!$H$5-'СЕТ СН'!$H$17</f>
        <v>4524.6981244399994</v>
      </c>
      <c r="V100" s="37">
        <f>SUMIFS(СВЦЭМ!$C$34:$C$777,СВЦЭМ!$A$34:$A$777,$A100,СВЦЭМ!$B$34:$B$777,V$83)+'СЕТ СН'!$H$9+СВЦЭМ!$D$10+'СЕТ СН'!$H$5-'СЕТ СН'!$H$17</f>
        <v>4535.8440419199997</v>
      </c>
      <c r="W100" s="37">
        <f>SUMIFS(СВЦЭМ!$C$34:$C$777,СВЦЭМ!$A$34:$A$777,$A100,СВЦЭМ!$B$34:$B$777,W$83)+'СЕТ СН'!$H$9+СВЦЭМ!$D$10+'СЕТ СН'!$H$5-'СЕТ СН'!$H$17</f>
        <v>4609.5032407299996</v>
      </c>
      <c r="X100" s="37">
        <f>SUMIFS(СВЦЭМ!$C$34:$C$777,СВЦЭМ!$A$34:$A$777,$A100,СВЦЭМ!$B$34:$B$777,X$83)+'СЕТ СН'!$H$9+СВЦЭМ!$D$10+'СЕТ СН'!$H$5-'СЕТ СН'!$H$17</f>
        <v>4664.3071881100004</v>
      </c>
      <c r="Y100" s="37">
        <f>SUMIFS(СВЦЭМ!$C$34:$C$777,СВЦЭМ!$A$34:$A$777,$A100,СВЦЭМ!$B$34:$B$777,Y$83)+'СЕТ СН'!$H$9+СВЦЭМ!$D$10+'СЕТ СН'!$H$5-'СЕТ СН'!$H$17</f>
        <v>4661.1614357799999</v>
      </c>
    </row>
    <row r="101" spans="1:25" ht="15.75" x14ac:dyDescent="0.2">
      <c r="A101" s="36">
        <f t="shared" si="2"/>
        <v>42996</v>
      </c>
      <c r="B101" s="37">
        <f>SUMIFS(СВЦЭМ!$C$34:$C$777,СВЦЭМ!$A$34:$A$777,$A101,СВЦЭМ!$B$34:$B$777,B$83)+'СЕТ СН'!$H$9+СВЦЭМ!$D$10+'СЕТ СН'!$H$5-'СЕТ СН'!$H$17</f>
        <v>4684.6264459699996</v>
      </c>
      <c r="C101" s="37">
        <f>SUMIFS(СВЦЭМ!$C$34:$C$777,СВЦЭМ!$A$34:$A$777,$A101,СВЦЭМ!$B$34:$B$777,C$83)+'СЕТ СН'!$H$9+СВЦЭМ!$D$10+'СЕТ СН'!$H$5-'СЕТ СН'!$H$17</f>
        <v>4763.7208597600002</v>
      </c>
      <c r="D101" s="37">
        <f>SUMIFS(СВЦЭМ!$C$34:$C$777,СВЦЭМ!$A$34:$A$777,$A101,СВЦЭМ!$B$34:$B$777,D$83)+'СЕТ СН'!$H$9+СВЦЭМ!$D$10+'СЕТ СН'!$H$5-'СЕТ СН'!$H$17</f>
        <v>4798.2672891000002</v>
      </c>
      <c r="E101" s="37">
        <f>SUMIFS(СВЦЭМ!$C$34:$C$777,СВЦЭМ!$A$34:$A$777,$A101,СВЦЭМ!$B$34:$B$777,E$83)+'СЕТ СН'!$H$9+СВЦЭМ!$D$10+'СЕТ СН'!$H$5-'СЕТ СН'!$H$17</f>
        <v>4807.4351999199998</v>
      </c>
      <c r="F101" s="37">
        <f>SUMIFS(СВЦЭМ!$C$34:$C$777,СВЦЭМ!$A$34:$A$777,$A101,СВЦЭМ!$B$34:$B$777,F$83)+'СЕТ СН'!$H$9+СВЦЭМ!$D$10+'СЕТ СН'!$H$5-'СЕТ СН'!$H$17</f>
        <v>4807.4412447599998</v>
      </c>
      <c r="G101" s="37">
        <f>SUMIFS(СВЦЭМ!$C$34:$C$777,СВЦЭМ!$A$34:$A$777,$A101,СВЦЭМ!$B$34:$B$777,G$83)+'СЕТ СН'!$H$9+СВЦЭМ!$D$10+'СЕТ СН'!$H$5-'СЕТ СН'!$H$17</f>
        <v>4791.7090307399994</v>
      </c>
      <c r="H101" s="37">
        <f>SUMIFS(СВЦЭМ!$C$34:$C$777,СВЦЭМ!$A$34:$A$777,$A101,СВЦЭМ!$B$34:$B$777,H$83)+'СЕТ СН'!$H$9+СВЦЭМ!$D$10+'СЕТ СН'!$H$5-'СЕТ СН'!$H$17</f>
        <v>4745.9300664499997</v>
      </c>
      <c r="I101" s="37">
        <f>SUMIFS(СВЦЭМ!$C$34:$C$777,СВЦЭМ!$A$34:$A$777,$A101,СВЦЭМ!$B$34:$B$777,I$83)+'СЕТ СН'!$H$9+СВЦЭМ!$D$10+'СЕТ СН'!$H$5-'СЕТ СН'!$H$17</f>
        <v>4715.61970827</v>
      </c>
      <c r="J101" s="37">
        <f>SUMIFS(СВЦЭМ!$C$34:$C$777,СВЦЭМ!$A$34:$A$777,$A101,СВЦЭМ!$B$34:$B$777,J$83)+'СЕТ СН'!$H$9+СВЦЭМ!$D$10+'СЕТ СН'!$H$5-'СЕТ СН'!$H$17</f>
        <v>4680.3222405400002</v>
      </c>
      <c r="K101" s="37">
        <f>SUMIFS(СВЦЭМ!$C$34:$C$777,СВЦЭМ!$A$34:$A$777,$A101,СВЦЭМ!$B$34:$B$777,K$83)+'СЕТ СН'!$H$9+СВЦЭМ!$D$10+'СЕТ СН'!$H$5-'СЕТ СН'!$H$17</f>
        <v>4615.6923326799997</v>
      </c>
      <c r="L101" s="37">
        <f>SUMIFS(СВЦЭМ!$C$34:$C$777,СВЦЭМ!$A$34:$A$777,$A101,СВЦЭМ!$B$34:$B$777,L$83)+'СЕТ СН'!$H$9+СВЦЭМ!$D$10+'СЕТ СН'!$H$5-'СЕТ СН'!$H$17</f>
        <v>4555.92581995</v>
      </c>
      <c r="M101" s="37">
        <f>SUMIFS(СВЦЭМ!$C$34:$C$777,СВЦЭМ!$A$34:$A$777,$A101,СВЦЭМ!$B$34:$B$777,M$83)+'СЕТ СН'!$H$9+СВЦЭМ!$D$10+'СЕТ СН'!$H$5-'СЕТ СН'!$H$17</f>
        <v>4535.4176156499998</v>
      </c>
      <c r="N101" s="37">
        <f>SUMIFS(СВЦЭМ!$C$34:$C$777,СВЦЭМ!$A$34:$A$777,$A101,СВЦЭМ!$B$34:$B$777,N$83)+'СЕТ СН'!$H$9+СВЦЭМ!$D$10+'СЕТ СН'!$H$5-'СЕТ СН'!$H$17</f>
        <v>4538.1992754699995</v>
      </c>
      <c r="O101" s="37">
        <f>SUMIFS(СВЦЭМ!$C$34:$C$777,СВЦЭМ!$A$34:$A$777,$A101,СВЦЭМ!$B$34:$B$777,O$83)+'СЕТ СН'!$H$9+СВЦЭМ!$D$10+'СЕТ СН'!$H$5-'СЕТ СН'!$H$17</f>
        <v>4535.7318231099998</v>
      </c>
      <c r="P101" s="37">
        <f>SUMIFS(СВЦЭМ!$C$34:$C$777,СВЦЭМ!$A$34:$A$777,$A101,СВЦЭМ!$B$34:$B$777,P$83)+'СЕТ СН'!$H$9+СВЦЭМ!$D$10+'СЕТ СН'!$H$5-'СЕТ СН'!$H$17</f>
        <v>4537.5879796399995</v>
      </c>
      <c r="Q101" s="37">
        <f>SUMIFS(СВЦЭМ!$C$34:$C$777,СВЦЭМ!$A$34:$A$777,$A101,СВЦЭМ!$B$34:$B$777,Q$83)+'СЕТ СН'!$H$9+СВЦЭМ!$D$10+'СЕТ СН'!$H$5-'СЕТ СН'!$H$17</f>
        <v>4535.4996684799999</v>
      </c>
      <c r="R101" s="37">
        <f>SUMIFS(СВЦЭМ!$C$34:$C$777,СВЦЭМ!$A$34:$A$777,$A101,СВЦЭМ!$B$34:$B$777,R$83)+'СЕТ СН'!$H$9+СВЦЭМ!$D$10+'СЕТ СН'!$H$5-'СЕТ СН'!$H$17</f>
        <v>4533.7588234100003</v>
      </c>
      <c r="S101" s="37">
        <f>SUMIFS(СВЦЭМ!$C$34:$C$777,СВЦЭМ!$A$34:$A$777,$A101,СВЦЭМ!$B$34:$B$777,S$83)+'СЕТ СН'!$H$9+СВЦЭМ!$D$10+'СЕТ СН'!$H$5-'СЕТ СН'!$H$17</f>
        <v>4533.5869391599999</v>
      </c>
      <c r="T101" s="37">
        <f>SUMIFS(СВЦЭМ!$C$34:$C$777,СВЦЭМ!$A$34:$A$777,$A101,СВЦЭМ!$B$34:$B$777,T$83)+'СЕТ СН'!$H$9+СВЦЭМ!$D$10+'СЕТ СН'!$H$5-'СЕТ СН'!$H$17</f>
        <v>4528.6759430100001</v>
      </c>
      <c r="U101" s="37">
        <f>SUMIFS(СВЦЭМ!$C$34:$C$777,СВЦЭМ!$A$34:$A$777,$A101,СВЦЭМ!$B$34:$B$777,U$83)+'СЕТ СН'!$H$9+СВЦЭМ!$D$10+'СЕТ СН'!$H$5-'СЕТ СН'!$H$17</f>
        <v>4535.1119462699999</v>
      </c>
      <c r="V101" s="37">
        <f>SUMIFS(СВЦЭМ!$C$34:$C$777,СВЦЭМ!$A$34:$A$777,$A101,СВЦЭМ!$B$34:$B$777,V$83)+'СЕТ СН'!$H$9+СВЦЭМ!$D$10+'СЕТ СН'!$H$5-'СЕТ СН'!$H$17</f>
        <v>4541.5946214799997</v>
      </c>
      <c r="W101" s="37">
        <f>SUMIFS(СВЦЭМ!$C$34:$C$777,СВЦЭМ!$A$34:$A$777,$A101,СВЦЭМ!$B$34:$B$777,W$83)+'СЕТ СН'!$H$9+СВЦЭМ!$D$10+'СЕТ СН'!$H$5-'СЕТ СН'!$H$17</f>
        <v>4603.9558671899995</v>
      </c>
      <c r="X101" s="37">
        <f>SUMIFS(СВЦЭМ!$C$34:$C$777,СВЦЭМ!$A$34:$A$777,$A101,СВЦЭМ!$B$34:$B$777,X$83)+'СЕТ СН'!$H$9+СВЦЭМ!$D$10+'СЕТ СН'!$H$5-'СЕТ СН'!$H$17</f>
        <v>4668.1413208100003</v>
      </c>
      <c r="Y101" s="37">
        <f>SUMIFS(СВЦЭМ!$C$34:$C$777,СВЦЭМ!$A$34:$A$777,$A101,СВЦЭМ!$B$34:$B$777,Y$83)+'СЕТ СН'!$H$9+СВЦЭМ!$D$10+'СЕТ СН'!$H$5-'СЕТ СН'!$H$17</f>
        <v>4674.5916684599997</v>
      </c>
    </row>
    <row r="102" spans="1:25" ht="15.75" x14ac:dyDescent="0.2">
      <c r="A102" s="36">
        <f t="shared" si="2"/>
        <v>42997</v>
      </c>
      <c r="B102" s="37">
        <f>SUMIFS(СВЦЭМ!$C$34:$C$777,СВЦЭМ!$A$34:$A$777,$A102,СВЦЭМ!$B$34:$B$777,B$83)+'СЕТ СН'!$H$9+СВЦЭМ!$D$10+'СЕТ СН'!$H$5-'СЕТ СН'!$H$17</f>
        <v>4765.7458521299995</v>
      </c>
      <c r="C102" s="37">
        <f>SUMIFS(СВЦЭМ!$C$34:$C$777,СВЦЭМ!$A$34:$A$777,$A102,СВЦЭМ!$B$34:$B$777,C$83)+'СЕТ СН'!$H$9+СВЦЭМ!$D$10+'СЕТ СН'!$H$5-'СЕТ СН'!$H$17</f>
        <v>4834.1812948299994</v>
      </c>
      <c r="D102" s="37">
        <f>SUMIFS(СВЦЭМ!$C$34:$C$777,СВЦЭМ!$A$34:$A$777,$A102,СВЦЭМ!$B$34:$B$777,D$83)+'СЕТ СН'!$H$9+СВЦЭМ!$D$10+'СЕТ СН'!$H$5-'СЕТ СН'!$H$17</f>
        <v>4847.0041010699997</v>
      </c>
      <c r="E102" s="37">
        <f>SUMIFS(СВЦЭМ!$C$34:$C$777,СВЦЭМ!$A$34:$A$777,$A102,СВЦЭМ!$B$34:$B$777,E$83)+'СЕТ СН'!$H$9+СВЦЭМ!$D$10+'СЕТ СН'!$H$5-'СЕТ СН'!$H$17</f>
        <v>4844.4319105499999</v>
      </c>
      <c r="F102" s="37">
        <f>SUMIFS(СВЦЭМ!$C$34:$C$777,СВЦЭМ!$A$34:$A$777,$A102,СВЦЭМ!$B$34:$B$777,F$83)+'СЕТ СН'!$H$9+СВЦЭМ!$D$10+'СЕТ СН'!$H$5-'СЕТ СН'!$H$17</f>
        <v>4844.2739912199995</v>
      </c>
      <c r="G102" s="37">
        <f>SUMIFS(СВЦЭМ!$C$34:$C$777,СВЦЭМ!$A$34:$A$777,$A102,СВЦЭМ!$B$34:$B$777,G$83)+'СЕТ СН'!$H$9+СВЦЭМ!$D$10+'СЕТ СН'!$H$5-'СЕТ СН'!$H$17</f>
        <v>4844.3879280900001</v>
      </c>
      <c r="H102" s="37">
        <f>SUMIFS(СВЦЭМ!$C$34:$C$777,СВЦЭМ!$A$34:$A$777,$A102,СВЦЭМ!$B$34:$B$777,H$83)+'СЕТ СН'!$H$9+СВЦЭМ!$D$10+'СЕТ СН'!$H$5-'СЕТ СН'!$H$17</f>
        <v>4805.0575465000002</v>
      </c>
      <c r="I102" s="37">
        <f>SUMIFS(СВЦЭМ!$C$34:$C$777,СВЦЭМ!$A$34:$A$777,$A102,СВЦЭМ!$B$34:$B$777,I$83)+'СЕТ СН'!$H$9+СВЦЭМ!$D$10+'СЕТ СН'!$H$5-'СЕТ СН'!$H$17</f>
        <v>4708.7767124900001</v>
      </c>
      <c r="J102" s="37">
        <f>SUMIFS(СВЦЭМ!$C$34:$C$777,СВЦЭМ!$A$34:$A$777,$A102,СВЦЭМ!$B$34:$B$777,J$83)+'СЕТ СН'!$H$9+СВЦЭМ!$D$10+'СЕТ СН'!$H$5-'СЕТ СН'!$H$17</f>
        <v>4672.7778708099995</v>
      </c>
      <c r="K102" s="37">
        <f>SUMIFS(СВЦЭМ!$C$34:$C$777,СВЦЭМ!$A$34:$A$777,$A102,СВЦЭМ!$B$34:$B$777,K$83)+'СЕТ СН'!$H$9+СВЦЭМ!$D$10+'СЕТ СН'!$H$5-'СЕТ СН'!$H$17</f>
        <v>4622.6914511599998</v>
      </c>
      <c r="L102" s="37">
        <f>SUMIFS(СВЦЭМ!$C$34:$C$777,СВЦЭМ!$A$34:$A$777,$A102,СВЦЭМ!$B$34:$B$777,L$83)+'СЕТ СН'!$H$9+СВЦЭМ!$D$10+'СЕТ СН'!$H$5-'СЕТ СН'!$H$17</f>
        <v>4541.0532014199998</v>
      </c>
      <c r="M102" s="37">
        <f>SUMIFS(СВЦЭМ!$C$34:$C$777,СВЦЭМ!$A$34:$A$777,$A102,СВЦЭМ!$B$34:$B$777,M$83)+'СЕТ СН'!$H$9+СВЦЭМ!$D$10+'СЕТ СН'!$H$5-'СЕТ СН'!$H$17</f>
        <v>4518.5660778199999</v>
      </c>
      <c r="N102" s="37">
        <f>SUMIFS(СВЦЭМ!$C$34:$C$777,СВЦЭМ!$A$34:$A$777,$A102,СВЦЭМ!$B$34:$B$777,N$83)+'СЕТ СН'!$H$9+СВЦЭМ!$D$10+'СЕТ СН'!$H$5-'СЕТ СН'!$H$17</f>
        <v>4528.0559960199998</v>
      </c>
      <c r="O102" s="37">
        <f>SUMIFS(СВЦЭМ!$C$34:$C$777,СВЦЭМ!$A$34:$A$777,$A102,СВЦЭМ!$B$34:$B$777,O$83)+'СЕТ СН'!$H$9+СВЦЭМ!$D$10+'СЕТ СН'!$H$5-'СЕТ СН'!$H$17</f>
        <v>4525.9786652299999</v>
      </c>
      <c r="P102" s="37">
        <f>SUMIFS(СВЦЭМ!$C$34:$C$777,СВЦЭМ!$A$34:$A$777,$A102,СВЦЭМ!$B$34:$B$777,P$83)+'СЕТ СН'!$H$9+СВЦЭМ!$D$10+'СЕТ СН'!$H$5-'СЕТ СН'!$H$17</f>
        <v>4528.9531872899997</v>
      </c>
      <c r="Q102" s="37">
        <f>SUMIFS(СВЦЭМ!$C$34:$C$777,СВЦЭМ!$A$34:$A$777,$A102,СВЦЭМ!$B$34:$B$777,Q$83)+'СЕТ СН'!$H$9+СВЦЭМ!$D$10+'СЕТ СН'!$H$5-'СЕТ СН'!$H$17</f>
        <v>4552.6053003400002</v>
      </c>
      <c r="R102" s="37">
        <f>SUMIFS(СВЦЭМ!$C$34:$C$777,СВЦЭМ!$A$34:$A$777,$A102,СВЦЭМ!$B$34:$B$777,R$83)+'СЕТ СН'!$H$9+СВЦЭМ!$D$10+'СЕТ СН'!$H$5-'СЕТ СН'!$H$17</f>
        <v>4577.3870650499994</v>
      </c>
      <c r="S102" s="37">
        <f>SUMIFS(СВЦЭМ!$C$34:$C$777,СВЦЭМ!$A$34:$A$777,$A102,СВЦЭМ!$B$34:$B$777,S$83)+'СЕТ СН'!$H$9+СВЦЭМ!$D$10+'СЕТ СН'!$H$5-'СЕТ СН'!$H$17</f>
        <v>4582.0460454399999</v>
      </c>
      <c r="T102" s="37">
        <f>SUMIFS(СВЦЭМ!$C$34:$C$777,СВЦЭМ!$A$34:$A$777,$A102,СВЦЭМ!$B$34:$B$777,T$83)+'СЕТ СН'!$H$9+СВЦЭМ!$D$10+'СЕТ СН'!$H$5-'СЕТ СН'!$H$17</f>
        <v>4542.6047071800003</v>
      </c>
      <c r="U102" s="37">
        <f>SUMIFS(СВЦЭМ!$C$34:$C$777,СВЦЭМ!$A$34:$A$777,$A102,СВЦЭМ!$B$34:$B$777,U$83)+'СЕТ СН'!$H$9+СВЦЭМ!$D$10+'СЕТ СН'!$H$5-'СЕТ СН'!$H$17</f>
        <v>4536.71309707</v>
      </c>
      <c r="V102" s="37">
        <f>SUMIFS(СВЦЭМ!$C$34:$C$777,СВЦЭМ!$A$34:$A$777,$A102,СВЦЭМ!$B$34:$B$777,V$83)+'СЕТ СН'!$H$9+СВЦЭМ!$D$10+'СЕТ СН'!$H$5-'СЕТ СН'!$H$17</f>
        <v>4565.3273718800001</v>
      </c>
      <c r="W102" s="37">
        <f>SUMIFS(СВЦЭМ!$C$34:$C$777,СВЦЭМ!$A$34:$A$777,$A102,СВЦЭМ!$B$34:$B$777,W$83)+'СЕТ СН'!$H$9+СВЦЭМ!$D$10+'СЕТ СН'!$H$5-'СЕТ СН'!$H$17</f>
        <v>4660.6061756399995</v>
      </c>
      <c r="X102" s="37">
        <f>SUMIFS(СВЦЭМ!$C$34:$C$777,СВЦЭМ!$A$34:$A$777,$A102,СВЦЭМ!$B$34:$B$777,X$83)+'СЕТ СН'!$H$9+СВЦЭМ!$D$10+'СЕТ СН'!$H$5-'СЕТ СН'!$H$17</f>
        <v>4663.4421088300005</v>
      </c>
      <c r="Y102" s="37">
        <f>SUMIFS(СВЦЭМ!$C$34:$C$777,СВЦЭМ!$A$34:$A$777,$A102,СВЦЭМ!$B$34:$B$777,Y$83)+'СЕТ СН'!$H$9+СВЦЭМ!$D$10+'СЕТ СН'!$H$5-'СЕТ СН'!$H$17</f>
        <v>4681.9816744500004</v>
      </c>
    </row>
    <row r="103" spans="1:25" ht="15.75" x14ac:dyDescent="0.2">
      <c r="A103" s="36">
        <f t="shared" si="2"/>
        <v>42998</v>
      </c>
      <c r="B103" s="37">
        <f>SUMIFS(СВЦЭМ!$C$34:$C$777,СВЦЭМ!$A$34:$A$777,$A103,СВЦЭМ!$B$34:$B$777,B$83)+'СЕТ СН'!$H$9+СВЦЭМ!$D$10+'СЕТ СН'!$H$5-'СЕТ СН'!$H$17</f>
        <v>4790.8024525000001</v>
      </c>
      <c r="C103" s="37">
        <f>SUMIFS(СВЦЭМ!$C$34:$C$777,СВЦЭМ!$A$34:$A$777,$A103,СВЦЭМ!$B$34:$B$777,C$83)+'СЕТ СН'!$H$9+СВЦЭМ!$D$10+'СЕТ СН'!$H$5-'СЕТ СН'!$H$17</f>
        <v>4838.7963372899994</v>
      </c>
      <c r="D103" s="37">
        <f>SUMIFS(СВЦЭМ!$C$34:$C$777,СВЦЭМ!$A$34:$A$777,$A103,СВЦЭМ!$B$34:$B$777,D$83)+'СЕТ СН'!$H$9+СВЦЭМ!$D$10+'СЕТ СН'!$H$5-'СЕТ СН'!$H$17</f>
        <v>4864.1662070700004</v>
      </c>
      <c r="E103" s="37">
        <f>SUMIFS(СВЦЭМ!$C$34:$C$777,СВЦЭМ!$A$34:$A$777,$A103,СВЦЭМ!$B$34:$B$777,E$83)+'СЕТ СН'!$H$9+СВЦЭМ!$D$10+'СЕТ СН'!$H$5-'СЕТ СН'!$H$17</f>
        <v>4861.3596325999997</v>
      </c>
      <c r="F103" s="37">
        <f>SUMIFS(СВЦЭМ!$C$34:$C$777,СВЦЭМ!$A$34:$A$777,$A103,СВЦЭМ!$B$34:$B$777,F$83)+'СЕТ СН'!$H$9+СВЦЭМ!$D$10+'СЕТ СН'!$H$5-'СЕТ СН'!$H$17</f>
        <v>4861.3664387499994</v>
      </c>
      <c r="G103" s="37">
        <f>SUMIFS(СВЦЭМ!$C$34:$C$777,СВЦЭМ!$A$34:$A$777,$A103,СВЦЭМ!$B$34:$B$777,G$83)+'СЕТ СН'!$H$9+СВЦЭМ!$D$10+'СЕТ СН'!$H$5-'СЕТ СН'!$H$17</f>
        <v>4867.4978781299997</v>
      </c>
      <c r="H103" s="37">
        <f>SUMIFS(СВЦЭМ!$C$34:$C$777,СВЦЭМ!$A$34:$A$777,$A103,СВЦЭМ!$B$34:$B$777,H$83)+'СЕТ СН'!$H$9+СВЦЭМ!$D$10+'СЕТ СН'!$H$5-'СЕТ СН'!$H$17</f>
        <v>4800.4852780199999</v>
      </c>
      <c r="I103" s="37">
        <f>SUMIFS(СВЦЭМ!$C$34:$C$777,СВЦЭМ!$A$34:$A$777,$A103,СВЦЭМ!$B$34:$B$777,I$83)+'СЕТ СН'!$H$9+СВЦЭМ!$D$10+'СЕТ СН'!$H$5-'СЕТ СН'!$H$17</f>
        <v>4736.6058885000002</v>
      </c>
      <c r="J103" s="37">
        <f>SUMIFS(СВЦЭМ!$C$34:$C$777,СВЦЭМ!$A$34:$A$777,$A103,СВЦЭМ!$B$34:$B$777,J$83)+'СЕТ СН'!$H$9+СВЦЭМ!$D$10+'СЕТ СН'!$H$5-'СЕТ СН'!$H$17</f>
        <v>4686.7389754100004</v>
      </c>
      <c r="K103" s="37">
        <f>SUMIFS(СВЦЭМ!$C$34:$C$777,СВЦЭМ!$A$34:$A$777,$A103,СВЦЭМ!$B$34:$B$777,K$83)+'СЕТ СН'!$H$9+СВЦЭМ!$D$10+'СЕТ СН'!$H$5-'СЕТ СН'!$H$17</f>
        <v>4643.8027783899997</v>
      </c>
      <c r="L103" s="37">
        <f>SUMIFS(СВЦЭМ!$C$34:$C$777,СВЦЭМ!$A$34:$A$777,$A103,СВЦЭМ!$B$34:$B$777,L$83)+'СЕТ СН'!$H$9+СВЦЭМ!$D$10+'СЕТ СН'!$H$5-'СЕТ СН'!$H$17</f>
        <v>4558.6928013400002</v>
      </c>
      <c r="M103" s="37">
        <f>SUMIFS(СВЦЭМ!$C$34:$C$777,СВЦЭМ!$A$34:$A$777,$A103,СВЦЭМ!$B$34:$B$777,M$83)+'СЕТ СН'!$H$9+СВЦЭМ!$D$10+'СЕТ СН'!$H$5-'СЕТ СН'!$H$17</f>
        <v>4537.1145847999996</v>
      </c>
      <c r="N103" s="37">
        <f>SUMIFS(СВЦЭМ!$C$34:$C$777,СВЦЭМ!$A$34:$A$777,$A103,СВЦЭМ!$B$34:$B$777,N$83)+'СЕТ СН'!$H$9+СВЦЭМ!$D$10+'СЕТ СН'!$H$5-'СЕТ СН'!$H$17</f>
        <v>4543.0363150899993</v>
      </c>
      <c r="O103" s="37">
        <f>SUMIFS(СВЦЭМ!$C$34:$C$777,СВЦЭМ!$A$34:$A$777,$A103,СВЦЭМ!$B$34:$B$777,O$83)+'СЕТ СН'!$H$9+СВЦЭМ!$D$10+'СЕТ СН'!$H$5-'СЕТ СН'!$H$17</f>
        <v>4533.84065766</v>
      </c>
      <c r="P103" s="37">
        <f>SUMIFS(СВЦЭМ!$C$34:$C$777,СВЦЭМ!$A$34:$A$777,$A103,СВЦЭМ!$B$34:$B$777,P$83)+'СЕТ СН'!$H$9+СВЦЭМ!$D$10+'СЕТ СН'!$H$5-'СЕТ СН'!$H$17</f>
        <v>4539.88409907</v>
      </c>
      <c r="Q103" s="37">
        <f>SUMIFS(СВЦЭМ!$C$34:$C$777,СВЦЭМ!$A$34:$A$777,$A103,СВЦЭМ!$B$34:$B$777,Q$83)+'СЕТ СН'!$H$9+СВЦЭМ!$D$10+'СЕТ СН'!$H$5-'СЕТ СН'!$H$17</f>
        <v>4544.23274064</v>
      </c>
      <c r="R103" s="37">
        <f>SUMIFS(СВЦЭМ!$C$34:$C$777,СВЦЭМ!$A$34:$A$777,$A103,СВЦЭМ!$B$34:$B$777,R$83)+'СЕТ СН'!$H$9+СВЦЭМ!$D$10+'СЕТ СН'!$H$5-'СЕТ СН'!$H$17</f>
        <v>4565.0472566400003</v>
      </c>
      <c r="S103" s="37">
        <f>SUMIFS(СВЦЭМ!$C$34:$C$777,СВЦЭМ!$A$34:$A$777,$A103,СВЦЭМ!$B$34:$B$777,S$83)+'СЕТ СН'!$H$9+СВЦЭМ!$D$10+'СЕТ СН'!$H$5-'СЕТ СН'!$H$17</f>
        <v>4558.5960475499996</v>
      </c>
      <c r="T103" s="37">
        <f>SUMIFS(СВЦЭМ!$C$34:$C$777,СВЦЭМ!$A$34:$A$777,$A103,СВЦЭМ!$B$34:$B$777,T$83)+'СЕТ СН'!$H$9+СВЦЭМ!$D$10+'СЕТ СН'!$H$5-'СЕТ СН'!$H$17</f>
        <v>4541.5613434999996</v>
      </c>
      <c r="U103" s="37">
        <f>SUMIFS(СВЦЭМ!$C$34:$C$777,СВЦЭМ!$A$34:$A$777,$A103,СВЦЭМ!$B$34:$B$777,U$83)+'СЕТ СН'!$H$9+СВЦЭМ!$D$10+'СЕТ СН'!$H$5-'СЕТ СН'!$H$17</f>
        <v>4540.9098024799996</v>
      </c>
      <c r="V103" s="37">
        <f>SUMIFS(СВЦЭМ!$C$34:$C$777,СВЦЭМ!$A$34:$A$777,$A103,СВЦЭМ!$B$34:$B$777,V$83)+'СЕТ СН'!$H$9+СВЦЭМ!$D$10+'СЕТ СН'!$H$5-'СЕТ СН'!$H$17</f>
        <v>4554.6440016699999</v>
      </c>
      <c r="W103" s="37">
        <f>SUMIFS(СВЦЭМ!$C$34:$C$777,СВЦЭМ!$A$34:$A$777,$A103,СВЦЭМ!$B$34:$B$777,W$83)+'СЕТ СН'!$H$9+СВЦЭМ!$D$10+'СЕТ СН'!$H$5-'СЕТ СН'!$H$17</f>
        <v>4616.6906151699995</v>
      </c>
      <c r="X103" s="37">
        <f>SUMIFS(СВЦЭМ!$C$34:$C$777,СВЦЭМ!$A$34:$A$777,$A103,СВЦЭМ!$B$34:$B$777,X$83)+'СЕТ СН'!$H$9+СВЦЭМ!$D$10+'СЕТ СН'!$H$5-'СЕТ СН'!$H$17</f>
        <v>4666.95803953</v>
      </c>
      <c r="Y103" s="37">
        <f>SUMIFS(СВЦЭМ!$C$34:$C$777,СВЦЭМ!$A$34:$A$777,$A103,СВЦЭМ!$B$34:$B$777,Y$83)+'СЕТ СН'!$H$9+СВЦЭМ!$D$10+'СЕТ СН'!$H$5-'СЕТ СН'!$H$17</f>
        <v>4723.8526260500003</v>
      </c>
    </row>
    <row r="104" spans="1:25" ht="15.75" x14ac:dyDescent="0.2">
      <c r="A104" s="36">
        <f t="shared" si="2"/>
        <v>42999</v>
      </c>
      <c r="B104" s="37">
        <f>SUMIFS(СВЦЭМ!$C$34:$C$777,СВЦЭМ!$A$34:$A$777,$A104,СВЦЭМ!$B$34:$B$777,B$83)+'СЕТ СН'!$H$9+СВЦЭМ!$D$10+'СЕТ СН'!$H$5-'СЕТ СН'!$H$17</f>
        <v>4794.4234612</v>
      </c>
      <c r="C104" s="37">
        <f>SUMIFS(СВЦЭМ!$C$34:$C$777,СВЦЭМ!$A$34:$A$777,$A104,СВЦЭМ!$B$34:$B$777,C$83)+'СЕТ СН'!$H$9+СВЦЭМ!$D$10+'СЕТ СН'!$H$5-'СЕТ СН'!$H$17</f>
        <v>4829.5415857500002</v>
      </c>
      <c r="D104" s="37">
        <f>SUMIFS(СВЦЭМ!$C$34:$C$777,СВЦЭМ!$A$34:$A$777,$A104,СВЦЭМ!$B$34:$B$777,D$83)+'СЕТ СН'!$H$9+СВЦЭМ!$D$10+'СЕТ СН'!$H$5-'СЕТ СН'!$H$17</f>
        <v>4866.6279050800003</v>
      </c>
      <c r="E104" s="37">
        <f>SUMIFS(СВЦЭМ!$C$34:$C$777,СВЦЭМ!$A$34:$A$777,$A104,СВЦЭМ!$B$34:$B$777,E$83)+'СЕТ СН'!$H$9+СВЦЭМ!$D$10+'СЕТ СН'!$H$5-'СЕТ СН'!$H$17</f>
        <v>4873.4042215700001</v>
      </c>
      <c r="F104" s="37">
        <f>SUMIFS(СВЦЭМ!$C$34:$C$777,СВЦЭМ!$A$34:$A$777,$A104,СВЦЭМ!$B$34:$B$777,F$83)+'СЕТ СН'!$H$9+СВЦЭМ!$D$10+'СЕТ СН'!$H$5-'СЕТ СН'!$H$17</f>
        <v>4876.9762384400001</v>
      </c>
      <c r="G104" s="37">
        <f>SUMIFS(СВЦЭМ!$C$34:$C$777,СВЦЭМ!$A$34:$A$777,$A104,СВЦЭМ!$B$34:$B$777,G$83)+'СЕТ СН'!$H$9+СВЦЭМ!$D$10+'СЕТ СН'!$H$5-'СЕТ СН'!$H$17</f>
        <v>4866.7079782599994</v>
      </c>
      <c r="H104" s="37">
        <f>SUMIFS(СВЦЭМ!$C$34:$C$777,СВЦЭМ!$A$34:$A$777,$A104,СВЦЭМ!$B$34:$B$777,H$83)+'СЕТ СН'!$H$9+СВЦЭМ!$D$10+'СЕТ СН'!$H$5-'СЕТ СН'!$H$17</f>
        <v>4800.1134797800005</v>
      </c>
      <c r="I104" s="37">
        <f>SUMIFS(СВЦЭМ!$C$34:$C$777,СВЦЭМ!$A$34:$A$777,$A104,СВЦЭМ!$B$34:$B$777,I$83)+'СЕТ СН'!$H$9+СВЦЭМ!$D$10+'СЕТ СН'!$H$5-'СЕТ СН'!$H$17</f>
        <v>4734.7631133499999</v>
      </c>
      <c r="J104" s="37">
        <f>SUMIFS(СВЦЭМ!$C$34:$C$777,СВЦЭМ!$A$34:$A$777,$A104,СВЦЭМ!$B$34:$B$777,J$83)+'СЕТ СН'!$H$9+СВЦЭМ!$D$10+'СЕТ СН'!$H$5-'СЕТ СН'!$H$17</f>
        <v>4694.9199573400001</v>
      </c>
      <c r="K104" s="37">
        <f>SUMIFS(СВЦЭМ!$C$34:$C$777,СВЦЭМ!$A$34:$A$777,$A104,СВЦЭМ!$B$34:$B$777,K$83)+'СЕТ СН'!$H$9+СВЦЭМ!$D$10+'СЕТ СН'!$H$5-'СЕТ СН'!$H$17</f>
        <v>4654.49097428</v>
      </c>
      <c r="L104" s="37">
        <f>SUMIFS(СВЦЭМ!$C$34:$C$777,СВЦЭМ!$A$34:$A$777,$A104,СВЦЭМ!$B$34:$B$777,L$83)+'СЕТ СН'!$H$9+СВЦЭМ!$D$10+'СЕТ СН'!$H$5-'СЕТ СН'!$H$17</f>
        <v>4573.21830434</v>
      </c>
      <c r="M104" s="37">
        <f>SUMIFS(СВЦЭМ!$C$34:$C$777,СВЦЭМ!$A$34:$A$777,$A104,СВЦЭМ!$B$34:$B$777,M$83)+'СЕТ СН'!$H$9+СВЦЭМ!$D$10+'СЕТ СН'!$H$5-'СЕТ СН'!$H$17</f>
        <v>4543.2595651699994</v>
      </c>
      <c r="N104" s="37">
        <f>SUMIFS(СВЦЭМ!$C$34:$C$777,СВЦЭМ!$A$34:$A$777,$A104,СВЦЭМ!$B$34:$B$777,N$83)+'СЕТ СН'!$H$9+СВЦЭМ!$D$10+'СЕТ СН'!$H$5-'СЕТ СН'!$H$17</f>
        <v>4552.7244481600001</v>
      </c>
      <c r="O104" s="37">
        <f>SUMIFS(СВЦЭМ!$C$34:$C$777,СВЦЭМ!$A$34:$A$777,$A104,СВЦЭМ!$B$34:$B$777,O$83)+'СЕТ СН'!$H$9+СВЦЭМ!$D$10+'СЕТ СН'!$H$5-'СЕТ СН'!$H$17</f>
        <v>4539.47328629</v>
      </c>
      <c r="P104" s="37">
        <f>SUMIFS(СВЦЭМ!$C$34:$C$777,СВЦЭМ!$A$34:$A$777,$A104,СВЦЭМ!$B$34:$B$777,P$83)+'СЕТ СН'!$H$9+СВЦЭМ!$D$10+'СЕТ СН'!$H$5-'СЕТ СН'!$H$17</f>
        <v>4542.2183305399994</v>
      </c>
      <c r="Q104" s="37">
        <f>SUMIFS(СВЦЭМ!$C$34:$C$777,СВЦЭМ!$A$34:$A$777,$A104,СВЦЭМ!$B$34:$B$777,Q$83)+'СЕТ СН'!$H$9+СВЦЭМ!$D$10+'СЕТ СН'!$H$5-'СЕТ СН'!$H$17</f>
        <v>4543.8445124399996</v>
      </c>
      <c r="R104" s="37">
        <f>SUMIFS(СВЦЭМ!$C$34:$C$777,СВЦЭМ!$A$34:$A$777,$A104,СВЦЭМ!$B$34:$B$777,R$83)+'СЕТ СН'!$H$9+СВЦЭМ!$D$10+'СЕТ СН'!$H$5-'СЕТ СН'!$H$17</f>
        <v>4564.7799607799998</v>
      </c>
      <c r="S104" s="37">
        <f>SUMIFS(СВЦЭМ!$C$34:$C$777,СВЦЭМ!$A$34:$A$777,$A104,СВЦЭМ!$B$34:$B$777,S$83)+'СЕТ СН'!$H$9+СВЦЭМ!$D$10+'СЕТ СН'!$H$5-'СЕТ СН'!$H$17</f>
        <v>4562.5218609000003</v>
      </c>
      <c r="T104" s="37">
        <f>SUMIFS(СВЦЭМ!$C$34:$C$777,СВЦЭМ!$A$34:$A$777,$A104,СВЦЭМ!$B$34:$B$777,T$83)+'СЕТ СН'!$H$9+СВЦЭМ!$D$10+'СЕТ СН'!$H$5-'СЕТ СН'!$H$17</f>
        <v>4543.4188716499993</v>
      </c>
      <c r="U104" s="37">
        <f>SUMIFS(СВЦЭМ!$C$34:$C$777,СВЦЭМ!$A$34:$A$777,$A104,СВЦЭМ!$B$34:$B$777,U$83)+'СЕТ СН'!$H$9+СВЦЭМ!$D$10+'СЕТ СН'!$H$5-'СЕТ СН'!$H$17</f>
        <v>4531.8977773699999</v>
      </c>
      <c r="V104" s="37">
        <f>SUMIFS(СВЦЭМ!$C$34:$C$777,СВЦЭМ!$A$34:$A$777,$A104,СВЦЭМ!$B$34:$B$777,V$83)+'СЕТ СН'!$H$9+СВЦЭМ!$D$10+'СЕТ СН'!$H$5-'СЕТ СН'!$H$17</f>
        <v>4550.2653764299994</v>
      </c>
      <c r="W104" s="37">
        <f>SUMIFS(СВЦЭМ!$C$34:$C$777,СВЦЭМ!$A$34:$A$777,$A104,СВЦЭМ!$B$34:$B$777,W$83)+'СЕТ СН'!$H$9+СВЦЭМ!$D$10+'СЕТ СН'!$H$5-'СЕТ СН'!$H$17</f>
        <v>4617.2944399799999</v>
      </c>
      <c r="X104" s="37">
        <f>SUMIFS(СВЦЭМ!$C$34:$C$777,СВЦЭМ!$A$34:$A$777,$A104,СВЦЭМ!$B$34:$B$777,X$83)+'СЕТ СН'!$H$9+СВЦЭМ!$D$10+'СЕТ СН'!$H$5-'СЕТ СН'!$H$17</f>
        <v>4678.5361814400003</v>
      </c>
      <c r="Y104" s="37">
        <f>SUMIFS(СВЦЭМ!$C$34:$C$777,СВЦЭМ!$A$34:$A$777,$A104,СВЦЭМ!$B$34:$B$777,Y$83)+'СЕТ СН'!$H$9+СВЦЭМ!$D$10+'СЕТ СН'!$H$5-'СЕТ СН'!$H$17</f>
        <v>4730.2127016699997</v>
      </c>
    </row>
    <row r="105" spans="1:25" ht="15.75" x14ac:dyDescent="0.2">
      <c r="A105" s="36">
        <f t="shared" si="2"/>
        <v>43000</v>
      </c>
      <c r="B105" s="37">
        <f>SUMIFS(СВЦЭМ!$C$34:$C$777,СВЦЭМ!$A$34:$A$777,$A105,СВЦЭМ!$B$34:$B$777,B$83)+'СЕТ СН'!$H$9+СВЦЭМ!$D$10+'СЕТ СН'!$H$5-'СЕТ СН'!$H$17</f>
        <v>4782.2312930600001</v>
      </c>
      <c r="C105" s="37">
        <f>SUMIFS(СВЦЭМ!$C$34:$C$777,СВЦЭМ!$A$34:$A$777,$A105,СВЦЭМ!$B$34:$B$777,C$83)+'СЕТ СН'!$H$9+СВЦЭМ!$D$10+'СЕТ СН'!$H$5-'СЕТ СН'!$H$17</f>
        <v>4830.2831703000002</v>
      </c>
      <c r="D105" s="37">
        <f>SUMIFS(СВЦЭМ!$C$34:$C$777,СВЦЭМ!$A$34:$A$777,$A105,СВЦЭМ!$B$34:$B$777,D$83)+'СЕТ СН'!$H$9+СВЦЭМ!$D$10+'СЕТ СН'!$H$5-'СЕТ СН'!$H$17</f>
        <v>4856.8986468700004</v>
      </c>
      <c r="E105" s="37">
        <f>SUMIFS(СВЦЭМ!$C$34:$C$777,СВЦЭМ!$A$34:$A$777,$A105,СВЦЭМ!$B$34:$B$777,E$83)+'СЕТ СН'!$H$9+СВЦЭМ!$D$10+'СЕТ СН'!$H$5-'СЕТ СН'!$H$17</f>
        <v>4859.2739091200001</v>
      </c>
      <c r="F105" s="37">
        <f>SUMIFS(СВЦЭМ!$C$34:$C$777,СВЦЭМ!$A$34:$A$777,$A105,СВЦЭМ!$B$34:$B$777,F$83)+'СЕТ СН'!$H$9+СВЦЭМ!$D$10+'СЕТ СН'!$H$5-'СЕТ СН'!$H$17</f>
        <v>4857.6784046800003</v>
      </c>
      <c r="G105" s="37">
        <f>SUMIFS(СВЦЭМ!$C$34:$C$777,СВЦЭМ!$A$34:$A$777,$A105,СВЦЭМ!$B$34:$B$777,G$83)+'СЕТ СН'!$H$9+СВЦЭМ!$D$10+'СЕТ СН'!$H$5-'СЕТ СН'!$H$17</f>
        <v>4855.1423661700001</v>
      </c>
      <c r="H105" s="37">
        <f>SUMIFS(СВЦЭМ!$C$34:$C$777,СВЦЭМ!$A$34:$A$777,$A105,СВЦЭМ!$B$34:$B$777,H$83)+'СЕТ СН'!$H$9+СВЦЭМ!$D$10+'СЕТ СН'!$H$5-'СЕТ СН'!$H$17</f>
        <v>4794.6026572800001</v>
      </c>
      <c r="I105" s="37">
        <f>SUMIFS(СВЦЭМ!$C$34:$C$777,СВЦЭМ!$A$34:$A$777,$A105,СВЦЭМ!$B$34:$B$777,I$83)+'СЕТ СН'!$H$9+СВЦЭМ!$D$10+'СЕТ СН'!$H$5-'СЕТ СН'!$H$17</f>
        <v>4728.1477272699995</v>
      </c>
      <c r="J105" s="37">
        <f>SUMIFS(СВЦЭМ!$C$34:$C$777,СВЦЭМ!$A$34:$A$777,$A105,СВЦЭМ!$B$34:$B$777,J$83)+'СЕТ СН'!$H$9+СВЦЭМ!$D$10+'СЕТ СН'!$H$5-'СЕТ СН'!$H$17</f>
        <v>4686.6380058100003</v>
      </c>
      <c r="K105" s="37">
        <f>SUMIFS(СВЦЭМ!$C$34:$C$777,СВЦЭМ!$A$34:$A$777,$A105,СВЦЭМ!$B$34:$B$777,K$83)+'СЕТ СН'!$H$9+СВЦЭМ!$D$10+'СЕТ СН'!$H$5-'СЕТ СН'!$H$17</f>
        <v>4650.5654331200003</v>
      </c>
      <c r="L105" s="37">
        <f>SUMIFS(СВЦЭМ!$C$34:$C$777,СВЦЭМ!$A$34:$A$777,$A105,СВЦЭМ!$B$34:$B$777,L$83)+'СЕТ СН'!$H$9+СВЦЭМ!$D$10+'СЕТ СН'!$H$5-'СЕТ СН'!$H$17</f>
        <v>4570.6563330499994</v>
      </c>
      <c r="M105" s="37">
        <f>SUMIFS(СВЦЭМ!$C$34:$C$777,СВЦЭМ!$A$34:$A$777,$A105,СВЦЭМ!$B$34:$B$777,M$83)+'СЕТ СН'!$H$9+СВЦЭМ!$D$10+'СЕТ СН'!$H$5-'СЕТ СН'!$H$17</f>
        <v>4541.6428450599997</v>
      </c>
      <c r="N105" s="37">
        <f>SUMIFS(СВЦЭМ!$C$34:$C$777,СВЦЭМ!$A$34:$A$777,$A105,СВЦЭМ!$B$34:$B$777,N$83)+'СЕТ СН'!$H$9+СВЦЭМ!$D$10+'СЕТ СН'!$H$5-'СЕТ СН'!$H$17</f>
        <v>4551.47396364</v>
      </c>
      <c r="O105" s="37">
        <f>SUMIFS(СВЦЭМ!$C$34:$C$777,СВЦЭМ!$A$34:$A$777,$A105,СВЦЭМ!$B$34:$B$777,O$83)+'СЕТ СН'!$H$9+СВЦЭМ!$D$10+'СЕТ СН'!$H$5-'СЕТ СН'!$H$17</f>
        <v>4536.5408068799998</v>
      </c>
      <c r="P105" s="37">
        <f>SUMIFS(СВЦЭМ!$C$34:$C$777,СВЦЭМ!$A$34:$A$777,$A105,СВЦЭМ!$B$34:$B$777,P$83)+'СЕТ СН'!$H$9+СВЦЭМ!$D$10+'СЕТ СН'!$H$5-'СЕТ СН'!$H$17</f>
        <v>4540.1747157099999</v>
      </c>
      <c r="Q105" s="37">
        <f>SUMIFS(СВЦЭМ!$C$34:$C$777,СВЦЭМ!$A$34:$A$777,$A105,СВЦЭМ!$B$34:$B$777,Q$83)+'СЕТ СН'!$H$9+СВЦЭМ!$D$10+'СЕТ СН'!$H$5-'СЕТ СН'!$H$17</f>
        <v>4548.3885412700001</v>
      </c>
      <c r="R105" s="37">
        <f>SUMIFS(СВЦЭМ!$C$34:$C$777,СВЦЭМ!$A$34:$A$777,$A105,СВЦЭМ!$B$34:$B$777,R$83)+'СЕТ СН'!$H$9+СВЦЭМ!$D$10+'СЕТ СН'!$H$5-'СЕТ СН'!$H$17</f>
        <v>4558.97552885</v>
      </c>
      <c r="S105" s="37">
        <f>SUMIFS(СВЦЭМ!$C$34:$C$777,СВЦЭМ!$A$34:$A$777,$A105,СВЦЭМ!$B$34:$B$777,S$83)+'СЕТ СН'!$H$9+СВЦЭМ!$D$10+'СЕТ СН'!$H$5-'СЕТ СН'!$H$17</f>
        <v>4557.5278817600001</v>
      </c>
      <c r="T105" s="37">
        <f>SUMIFS(СВЦЭМ!$C$34:$C$777,СВЦЭМ!$A$34:$A$777,$A105,СВЦЭМ!$B$34:$B$777,T$83)+'СЕТ СН'!$H$9+СВЦЭМ!$D$10+'СЕТ СН'!$H$5-'СЕТ СН'!$H$17</f>
        <v>4547.4437939700001</v>
      </c>
      <c r="U105" s="37">
        <f>SUMIFS(СВЦЭМ!$C$34:$C$777,СВЦЭМ!$A$34:$A$777,$A105,СВЦЭМ!$B$34:$B$777,U$83)+'СЕТ СН'!$H$9+СВЦЭМ!$D$10+'СЕТ СН'!$H$5-'СЕТ СН'!$H$17</f>
        <v>4528.0538241699996</v>
      </c>
      <c r="V105" s="37">
        <f>SUMIFS(СВЦЭМ!$C$34:$C$777,СВЦЭМ!$A$34:$A$777,$A105,СВЦЭМ!$B$34:$B$777,V$83)+'СЕТ СН'!$H$9+СВЦЭМ!$D$10+'СЕТ СН'!$H$5-'СЕТ СН'!$H$17</f>
        <v>4540.2945006499995</v>
      </c>
      <c r="W105" s="37">
        <f>SUMIFS(СВЦЭМ!$C$34:$C$777,СВЦЭМ!$A$34:$A$777,$A105,СВЦЭМ!$B$34:$B$777,W$83)+'СЕТ СН'!$H$9+СВЦЭМ!$D$10+'СЕТ СН'!$H$5-'СЕТ СН'!$H$17</f>
        <v>4624.8126104200001</v>
      </c>
      <c r="X105" s="37">
        <f>SUMIFS(СВЦЭМ!$C$34:$C$777,СВЦЭМ!$A$34:$A$777,$A105,СВЦЭМ!$B$34:$B$777,X$83)+'СЕТ СН'!$H$9+СВЦЭМ!$D$10+'СЕТ СН'!$H$5-'СЕТ СН'!$H$17</f>
        <v>4681.85109053</v>
      </c>
      <c r="Y105" s="37">
        <f>SUMIFS(СВЦЭМ!$C$34:$C$777,СВЦЭМ!$A$34:$A$777,$A105,СВЦЭМ!$B$34:$B$777,Y$83)+'СЕТ СН'!$H$9+СВЦЭМ!$D$10+'СЕТ СН'!$H$5-'СЕТ СН'!$H$17</f>
        <v>4728.5672945099996</v>
      </c>
    </row>
    <row r="106" spans="1:25" ht="15.75" x14ac:dyDescent="0.2">
      <c r="A106" s="36">
        <f t="shared" si="2"/>
        <v>43001</v>
      </c>
      <c r="B106" s="37">
        <f>SUMIFS(СВЦЭМ!$C$34:$C$777,СВЦЭМ!$A$34:$A$777,$A106,СВЦЭМ!$B$34:$B$777,B$83)+'СЕТ СН'!$H$9+СВЦЭМ!$D$10+'СЕТ СН'!$H$5-'СЕТ СН'!$H$17</f>
        <v>4731.9829329300001</v>
      </c>
      <c r="C106" s="37">
        <f>SUMIFS(СВЦЭМ!$C$34:$C$777,СВЦЭМ!$A$34:$A$777,$A106,СВЦЭМ!$B$34:$B$777,C$83)+'СЕТ СН'!$H$9+СВЦЭМ!$D$10+'СЕТ СН'!$H$5-'СЕТ СН'!$H$17</f>
        <v>4729.6691434999993</v>
      </c>
      <c r="D106" s="37">
        <f>SUMIFS(СВЦЭМ!$C$34:$C$777,СВЦЭМ!$A$34:$A$777,$A106,СВЦЭМ!$B$34:$B$777,D$83)+'СЕТ СН'!$H$9+СВЦЭМ!$D$10+'СЕТ СН'!$H$5-'СЕТ СН'!$H$17</f>
        <v>4740.0312055599998</v>
      </c>
      <c r="E106" s="37">
        <f>SUMIFS(СВЦЭМ!$C$34:$C$777,СВЦЭМ!$A$34:$A$777,$A106,СВЦЭМ!$B$34:$B$777,E$83)+'СЕТ СН'!$H$9+СВЦЭМ!$D$10+'СЕТ СН'!$H$5-'СЕТ СН'!$H$17</f>
        <v>4760.9926653700004</v>
      </c>
      <c r="F106" s="37">
        <f>SUMIFS(СВЦЭМ!$C$34:$C$777,СВЦЭМ!$A$34:$A$777,$A106,СВЦЭМ!$B$34:$B$777,F$83)+'СЕТ СН'!$H$9+СВЦЭМ!$D$10+'СЕТ СН'!$H$5-'СЕТ СН'!$H$17</f>
        <v>4764.2376384399995</v>
      </c>
      <c r="G106" s="37">
        <f>SUMIFS(СВЦЭМ!$C$34:$C$777,СВЦЭМ!$A$34:$A$777,$A106,СВЦЭМ!$B$34:$B$777,G$83)+'СЕТ СН'!$H$9+СВЦЭМ!$D$10+'СЕТ СН'!$H$5-'СЕТ СН'!$H$17</f>
        <v>4756.60856461</v>
      </c>
      <c r="H106" s="37">
        <f>SUMIFS(СВЦЭМ!$C$34:$C$777,СВЦЭМ!$A$34:$A$777,$A106,СВЦЭМ!$B$34:$B$777,H$83)+'СЕТ СН'!$H$9+СВЦЭМ!$D$10+'СЕТ СН'!$H$5-'СЕТ СН'!$H$17</f>
        <v>4746.8584232200001</v>
      </c>
      <c r="I106" s="37">
        <f>SUMIFS(СВЦЭМ!$C$34:$C$777,СВЦЭМ!$A$34:$A$777,$A106,СВЦЭМ!$B$34:$B$777,I$83)+'СЕТ СН'!$H$9+СВЦЭМ!$D$10+'СЕТ СН'!$H$5-'СЕТ СН'!$H$17</f>
        <v>4745.7277344200002</v>
      </c>
      <c r="J106" s="37">
        <f>SUMIFS(СВЦЭМ!$C$34:$C$777,СВЦЭМ!$A$34:$A$777,$A106,СВЦЭМ!$B$34:$B$777,J$83)+'СЕТ СН'!$H$9+СВЦЭМ!$D$10+'СЕТ СН'!$H$5-'СЕТ СН'!$H$17</f>
        <v>4707.5785829199995</v>
      </c>
      <c r="K106" s="37">
        <f>SUMIFS(СВЦЭМ!$C$34:$C$777,СВЦЭМ!$A$34:$A$777,$A106,СВЦЭМ!$B$34:$B$777,K$83)+'СЕТ СН'!$H$9+СВЦЭМ!$D$10+'СЕТ СН'!$H$5-'СЕТ СН'!$H$17</f>
        <v>4642.9987266200005</v>
      </c>
      <c r="L106" s="37">
        <f>SUMIFS(СВЦЭМ!$C$34:$C$777,СВЦЭМ!$A$34:$A$777,$A106,СВЦЭМ!$B$34:$B$777,L$83)+'СЕТ СН'!$H$9+СВЦЭМ!$D$10+'СЕТ СН'!$H$5-'СЕТ СН'!$H$17</f>
        <v>4551.2748401999997</v>
      </c>
      <c r="M106" s="37">
        <f>SUMIFS(СВЦЭМ!$C$34:$C$777,СВЦЭМ!$A$34:$A$777,$A106,СВЦЭМ!$B$34:$B$777,M$83)+'СЕТ СН'!$H$9+СВЦЭМ!$D$10+'СЕТ СН'!$H$5-'СЕТ СН'!$H$17</f>
        <v>4522.55009238</v>
      </c>
      <c r="N106" s="37">
        <f>SUMIFS(СВЦЭМ!$C$34:$C$777,СВЦЭМ!$A$34:$A$777,$A106,СВЦЭМ!$B$34:$B$777,N$83)+'СЕТ СН'!$H$9+СВЦЭМ!$D$10+'СЕТ СН'!$H$5-'СЕТ СН'!$H$17</f>
        <v>4531.9423084600003</v>
      </c>
      <c r="O106" s="37">
        <f>SUMIFS(СВЦЭМ!$C$34:$C$777,СВЦЭМ!$A$34:$A$777,$A106,СВЦЭМ!$B$34:$B$777,O$83)+'СЕТ СН'!$H$9+СВЦЭМ!$D$10+'СЕТ СН'!$H$5-'СЕТ СН'!$H$17</f>
        <v>4519.0959791400001</v>
      </c>
      <c r="P106" s="37">
        <f>SUMIFS(СВЦЭМ!$C$34:$C$777,СВЦЭМ!$A$34:$A$777,$A106,СВЦЭМ!$B$34:$B$777,P$83)+'СЕТ СН'!$H$9+СВЦЭМ!$D$10+'СЕТ СН'!$H$5-'СЕТ СН'!$H$17</f>
        <v>4527.2796002799996</v>
      </c>
      <c r="Q106" s="37">
        <f>SUMIFS(СВЦЭМ!$C$34:$C$777,СВЦЭМ!$A$34:$A$777,$A106,СВЦЭМ!$B$34:$B$777,Q$83)+'СЕТ СН'!$H$9+СВЦЭМ!$D$10+'СЕТ СН'!$H$5-'СЕТ СН'!$H$17</f>
        <v>4532.7306150300001</v>
      </c>
      <c r="R106" s="37">
        <f>SUMIFS(СВЦЭМ!$C$34:$C$777,СВЦЭМ!$A$34:$A$777,$A106,СВЦЭМ!$B$34:$B$777,R$83)+'СЕТ СН'!$H$9+СВЦЭМ!$D$10+'СЕТ СН'!$H$5-'СЕТ СН'!$H$17</f>
        <v>4547.7557507199999</v>
      </c>
      <c r="S106" s="37">
        <f>SUMIFS(СВЦЭМ!$C$34:$C$777,СВЦЭМ!$A$34:$A$777,$A106,СВЦЭМ!$B$34:$B$777,S$83)+'СЕТ СН'!$H$9+СВЦЭМ!$D$10+'СЕТ СН'!$H$5-'СЕТ СН'!$H$17</f>
        <v>4539.9950595700002</v>
      </c>
      <c r="T106" s="37">
        <f>SUMIFS(СВЦЭМ!$C$34:$C$777,СВЦЭМ!$A$34:$A$777,$A106,СВЦЭМ!$B$34:$B$777,T$83)+'СЕТ СН'!$H$9+СВЦЭМ!$D$10+'СЕТ СН'!$H$5-'СЕТ СН'!$H$17</f>
        <v>4522.8161321799998</v>
      </c>
      <c r="U106" s="37">
        <f>SUMIFS(СВЦЭМ!$C$34:$C$777,СВЦЭМ!$A$34:$A$777,$A106,СВЦЭМ!$B$34:$B$777,U$83)+'СЕТ СН'!$H$9+СВЦЭМ!$D$10+'СЕТ СН'!$H$5-'СЕТ СН'!$H$17</f>
        <v>4507.91813697</v>
      </c>
      <c r="V106" s="37">
        <f>SUMIFS(СВЦЭМ!$C$34:$C$777,СВЦЭМ!$A$34:$A$777,$A106,СВЦЭМ!$B$34:$B$777,V$83)+'СЕТ СН'!$H$9+СВЦЭМ!$D$10+'СЕТ СН'!$H$5-'СЕТ СН'!$H$17</f>
        <v>4515.9841498599999</v>
      </c>
      <c r="W106" s="37">
        <f>SUMIFS(СВЦЭМ!$C$34:$C$777,СВЦЭМ!$A$34:$A$777,$A106,СВЦЭМ!$B$34:$B$777,W$83)+'СЕТ СН'!$H$9+СВЦЭМ!$D$10+'СЕТ СН'!$H$5-'СЕТ СН'!$H$17</f>
        <v>4596.8017338499994</v>
      </c>
      <c r="X106" s="37">
        <f>SUMIFS(СВЦЭМ!$C$34:$C$777,СВЦЭМ!$A$34:$A$777,$A106,СВЦЭМ!$B$34:$B$777,X$83)+'СЕТ СН'!$H$9+СВЦЭМ!$D$10+'СЕТ СН'!$H$5-'СЕТ СН'!$H$17</f>
        <v>4657.1884964599994</v>
      </c>
      <c r="Y106" s="37">
        <f>SUMIFS(СВЦЭМ!$C$34:$C$777,СВЦЭМ!$A$34:$A$777,$A106,СВЦЭМ!$B$34:$B$777,Y$83)+'СЕТ СН'!$H$9+СВЦЭМ!$D$10+'СЕТ СН'!$H$5-'СЕТ СН'!$H$17</f>
        <v>4683.35813057</v>
      </c>
    </row>
    <row r="107" spans="1:25" ht="15.75" x14ac:dyDescent="0.2">
      <c r="A107" s="36">
        <f t="shared" si="2"/>
        <v>43002</v>
      </c>
      <c r="B107" s="37">
        <f>SUMIFS(СВЦЭМ!$C$34:$C$777,СВЦЭМ!$A$34:$A$777,$A107,СВЦЭМ!$B$34:$B$777,B$83)+'СЕТ СН'!$H$9+СВЦЭМ!$D$10+'СЕТ СН'!$H$5-'СЕТ СН'!$H$17</f>
        <v>4702.1233152000004</v>
      </c>
      <c r="C107" s="37">
        <f>SUMIFS(СВЦЭМ!$C$34:$C$777,СВЦЭМ!$A$34:$A$777,$A107,СВЦЭМ!$B$34:$B$777,C$83)+'СЕТ СН'!$H$9+СВЦЭМ!$D$10+'СЕТ СН'!$H$5-'СЕТ СН'!$H$17</f>
        <v>4723.4955052400001</v>
      </c>
      <c r="D107" s="37">
        <f>SUMIFS(СВЦЭМ!$C$34:$C$777,СВЦЭМ!$A$34:$A$777,$A107,СВЦЭМ!$B$34:$B$777,D$83)+'СЕТ СН'!$H$9+СВЦЭМ!$D$10+'СЕТ СН'!$H$5-'СЕТ СН'!$H$17</f>
        <v>4729.8227205900002</v>
      </c>
      <c r="E107" s="37">
        <f>SUMIFS(СВЦЭМ!$C$34:$C$777,СВЦЭМ!$A$34:$A$777,$A107,СВЦЭМ!$B$34:$B$777,E$83)+'СЕТ СН'!$H$9+СВЦЭМ!$D$10+'СЕТ СН'!$H$5-'СЕТ СН'!$H$17</f>
        <v>4741.0530219299999</v>
      </c>
      <c r="F107" s="37">
        <f>SUMIFS(СВЦЭМ!$C$34:$C$777,СВЦЭМ!$A$34:$A$777,$A107,СВЦЭМ!$B$34:$B$777,F$83)+'СЕТ СН'!$H$9+СВЦЭМ!$D$10+'СЕТ СН'!$H$5-'СЕТ СН'!$H$17</f>
        <v>4743.3835124300003</v>
      </c>
      <c r="G107" s="37">
        <f>SUMIFS(СВЦЭМ!$C$34:$C$777,СВЦЭМ!$A$34:$A$777,$A107,СВЦЭМ!$B$34:$B$777,G$83)+'СЕТ СН'!$H$9+СВЦЭМ!$D$10+'СЕТ СН'!$H$5-'СЕТ СН'!$H$17</f>
        <v>4734.9114279300002</v>
      </c>
      <c r="H107" s="37">
        <f>SUMIFS(СВЦЭМ!$C$34:$C$777,СВЦЭМ!$A$34:$A$777,$A107,СВЦЭМ!$B$34:$B$777,H$83)+'СЕТ СН'!$H$9+СВЦЭМ!$D$10+'СЕТ СН'!$H$5-'СЕТ СН'!$H$17</f>
        <v>4660.3546705700001</v>
      </c>
      <c r="I107" s="37">
        <f>SUMIFS(СВЦЭМ!$C$34:$C$777,СВЦЭМ!$A$34:$A$777,$A107,СВЦЭМ!$B$34:$B$777,I$83)+'СЕТ СН'!$H$9+СВЦЭМ!$D$10+'СЕТ СН'!$H$5-'СЕТ СН'!$H$17</f>
        <v>4663.8200320699998</v>
      </c>
      <c r="J107" s="37">
        <f>SUMIFS(СВЦЭМ!$C$34:$C$777,СВЦЭМ!$A$34:$A$777,$A107,СВЦЭМ!$B$34:$B$777,J$83)+'СЕТ СН'!$H$9+СВЦЭМ!$D$10+'СЕТ СН'!$H$5-'СЕТ СН'!$H$17</f>
        <v>4693.47532108</v>
      </c>
      <c r="K107" s="37">
        <f>SUMIFS(СВЦЭМ!$C$34:$C$777,СВЦЭМ!$A$34:$A$777,$A107,СВЦЭМ!$B$34:$B$777,K$83)+'СЕТ СН'!$H$9+СВЦЭМ!$D$10+'СЕТ СН'!$H$5-'СЕТ СН'!$H$17</f>
        <v>4636.9632187299994</v>
      </c>
      <c r="L107" s="37">
        <f>SUMIFS(СВЦЭМ!$C$34:$C$777,СВЦЭМ!$A$34:$A$777,$A107,СВЦЭМ!$B$34:$B$777,L$83)+'СЕТ СН'!$H$9+СВЦЭМ!$D$10+'СЕТ СН'!$H$5-'СЕТ СН'!$H$17</f>
        <v>4556.2859529500001</v>
      </c>
      <c r="M107" s="37">
        <f>SUMIFS(СВЦЭМ!$C$34:$C$777,СВЦЭМ!$A$34:$A$777,$A107,СВЦЭМ!$B$34:$B$777,M$83)+'СЕТ СН'!$H$9+СВЦЭМ!$D$10+'СЕТ СН'!$H$5-'СЕТ СН'!$H$17</f>
        <v>4541.3087796499995</v>
      </c>
      <c r="N107" s="37">
        <f>SUMIFS(СВЦЭМ!$C$34:$C$777,СВЦЭМ!$A$34:$A$777,$A107,СВЦЭМ!$B$34:$B$777,N$83)+'СЕТ СН'!$H$9+СВЦЭМ!$D$10+'СЕТ СН'!$H$5-'СЕТ СН'!$H$17</f>
        <v>4573.3274470099996</v>
      </c>
      <c r="O107" s="37">
        <f>SUMIFS(СВЦЭМ!$C$34:$C$777,СВЦЭМ!$A$34:$A$777,$A107,СВЦЭМ!$B$34:$B$777,O$83)+'СЕТ СН'!$H$9+СВЦЭМ!$D$10+'СЕТ СН'!$H$5-'СЕТ СН'!$H$17</f>
        <v>4579.3619651099998</v>
      </c>
      <c r="P107" s="37">
        <f>SUMIFS(СВЦЭМ!$C$34:$C$777,СВЦЭМ!$A$34:$A$777,$A107,СВЦЭМ!$B$34:$B$777,P$83)+'СЕТ СН'!$H$9+СВЦЭМ!$D$10+'СЕТ СН'!$H$5-'СЕТ СН'!$H$17</f>
        <v>4577.2571877199998</v>
      </c>
      <c r="Q107" s="37">
        <f>SUMIFS(СВЦЭМ!$C$34:$C$777,СВЦЭМ!$A$34:$A$777,$A107,СВЦЭМ!$B$34:$B$777,Q$83)+'СЕТ СН'!$H$9+СВЦЭМ!$D$10+'СЕТ СН'!$H$5-'СЕТ СН'!$H$17</f>
        <v>4563.9354970899994</v>
      </c>
      <c r="R107" s="37">
        <f>SUMIFS(СВЦЭМ!$C$34:$C$777,СВЦЭМ!$A$34:$A$777,$A107,СВЦЭМ!$B$34:$B$777,R$83)+'СЕТ СН'!$H$9+СВЦЭМ!$D$10+'СЕТ СН'!$H$5-'СЕТ СН'!$H$17</f>
        <v>4567.2776907699999</v>
      </c>
      <c r="S107" s="37">
        <f>SUMIFS(СВЦЭМ!$C$34:$C$777,СВЦЭМ!$A$34:$A$777,$A107,СВЦЭМ!$B$34:$B$777,S$83)+'СЕТ СН'!$H$9+СВЦЭМ!$D$10+'СЕТ СН'!$H$5-'СЕТ СН'!$H$17</f>
        <v>4557.0050954600001</v>
      </c>
      <c r="T107" s="37">
        <f>SUMIFS(СВЦЭМ!$C$34:$C$777,СВЦЭМ!$A$34:$A$777,$A107,СВЦЭМ!$B$34:$B$777,T$83)+'СЕТ СН'!$H$9+СВЦЭМ!$D$10+'СЕТ СН'!$H$5-'СЕТ СН'!$H$17</f>
        <v>4534.90444002</v>
      </c>
      <c r="U107" s="37">
        <f>SUMIFS(СВЦЭМ!$C$34:$C$777,СВЦЭМ!$A$34:$A$777,$A107,СВЦЭМ!$B$34:$B$777,U$83)+'СЕТ СН'!$H$9+СВЦЭМ!$D$10+'СЕТ СН'!$H$5-'СЕТ СН'!$H$17</f>
        <v>4524.4292129599999</v>
      </c>
      <c r="V107" s="37">
        <f>SUMIFS(СВЦЭМ!$C$34:$C$777,СВЦЭМ!$A$34:$A$777,$A107,СВЦЭМ!$B$34:$B$777,V$83)+'СЕТ СН'!$H$9+СВЦЭМ!$D$10+'СЕТ СН'!$H$5-'СЕТ СН'!$H$17</f>
        <v>4536.0302752999996</v>
      </c>
      <c r="W107" s="37">
        <f>SUMIFS(СВЦЭМ!$C$34:$C$777,СВЦЭМ!$A$34:$A$777,$A107,СВЦЭМ!$B$34:$B$777,W$83)+'СЕТ СН'!$H$9+СВЦЭМ!$D$10+'СЕТ СН'!$H$5-'СЕТ СН'!$H$17</f>
        <v>4613.2645038700002</v>
      </c>
      <c r="X107" s="37">
        <f>SUMIFS(СВЦЭМ!$C$34:$C$777,СВЦЭМ!$A$34:$A$777,$A107,СВЦЭМ!$B$34:$B$777,X$83)+'СЕТ СН'!$H$9+СВЦЭМ!$D$10+'СЕТ СН'!$H$5-'СЕТ СН'!$H$17</f>
        <v>4676.2895100200003</v>
      </c>
      <c r="Y107" s="37">
        <f>SUMIFS(СВЦЭМ!$C$34:$C$777,СВЦЭМ!$A$34:$A$777,$A107,СВЦЭМ!$B$34:$B$777,Y$83)+'СЕТ СН'!$H$9+СВЦЭМ!$D$10+'СЕТ СН'!$H$5-'СЕТ СН'!$H$17</f>
        <v>4719.98354767</v>
      </c>
    </row>
    <row r="108" spans="1:25" ht="15.75" x14ac:dyDescent="0.2">
      <c r="A108" s="36">
        <f t="shared" si="2"/>
        <v>43003</v>
      </c>
      <c r="B108" s="37">
        <f>SUMIFS(СВЦЭМ!$C$34:$C$777,СВЦЭМ!$A$34:$A$777,$A108,СВЦЭМ!$B$34:$B$777,B$83)+'СЕТ СН'!$H$9+СВЦЭМ!$D$10+'СЕТ СН'!$H$5-'СЕТ СН'!$H$17</f>
        <v>4812.3007207400005</v>
      </c>
      <c r="C108" s="37">
        <f>SUMIFS(СВЦЭМ!$C$34:$C$777,СВЦЭМ!$A$34:$A$777,$A108,СВЦЭМ!$B$34:$B$777,C$83)+'СЕТ СН'!$H$9+СВЦЭМ!$D$10+'СЕТ СН'!$H$5-'СЕТ СН'!$H$17</f>
        <v>4812.7941802999994</v>
      </c>
      <c r="D108" s="37">
        <f>SUMIFS(СВЦЭМ!$C$34:$C$777,СВЦЭМ!$A$34:$A$777,$A108,СВЦЭМ!$B$34:$B$777,D$83)+'СЕТ СН'!$H$9+СВЦЭМ!$D$10+'СЕТ СН'!$H$5-'СЕТ СН'!$H$17</f>
        <v>4835.0665970199998</v>
      </c>
      <c r="E108" s="37">
        <f>SUMIFS(СВЦЭМ!$C$34:$C$777,СВЦЭМ!$A$34:$A$777,$A108,СВЦЭМ!$B$34:$B$777,E$83)+'СЕТ СН'!$H$9+СВЦЭМ!$D$10+'СЕТ СН'!$H$5-'СЕТ СН'!$H$17</f>
        <v>4849.0369336499998</v>
      </c>
      <c r="F108" s="37">
        <f>SUMIFS(СВЦЭМ!$C$34:$C$777,СВЦЭМ!$A$34:$A$777,$A108,СВЦЭМ!$B$34:$B$777,F$83)+'СЕТ СН'!$H$9+СВЦЭМ!$D$10+'СЕТ СН'!$H$5-'СЕТ СН'!$H$17</f>
        <v>4848.6000242700002</v>
      </c>
      <c r="G108" s="37">
        <f>SUMIFS(СВЦЭМ!$C$34:$C$777,СВЦЭМ!$A$34:$A$777,$A108,СВЦЭМ!$B$34:$B$777,G$83)+'СЕТ СН'!$H$9+СВЦЭМ!$D$10+'СЕТ СН'!$H$5-'СЕТ СН'!$H$17</f>
        <v>4812.8143072900002</v>
      </c>
      <c r="H108" s="37">
        <f>SUMIFS(СВЦЭМ!$C$34:$C$777,СВЦЭМ!$A$34:$A$777,$A108,СВЦЭМ!$B$34:$B$777,H$83)+'СЕТ СН'!$H$9+СВЦЭМ!$D$10+'СЕТ СН'!$H$5-'СЕТ СН'!$H$17</f>
        <v>4771.6649509899999</v>
      </c>
      <c r="I108" s="37">
        <f>SUMIFS(СВЦЭМ!$C$34:$C$777,СВЦЭМ!$A$34:$A$777,$A108,СВЦЭМ!$B$34:$B$777,I$83)+'СЕТ СН'!$H$9+СВЦЭМ!$D$10+'СЕТ СН'!$H$5-'СЕТ СН'!$H$17</f>
        <v>4710.5085462500001</v>
      </c>
      <c r="J108" s="37">
        <f>SUMIFS(СВЦЭМ!$C$34:$C$777,СВЦЭМ!$A$34:$A$777,$A108,СВЦЭМ!$B$34:$B$777,J$83)+'СЕТ СН'!$H$9+СВЦЭМ!$D$10+'СЕТ СН'!$H$5-'СЕТ СН'!$H$17</f>
        <v>4680.3205724399995</v>
      </c>
      <c r="K108" s="37">
        <f>SUMIFS(СВЦЭМ!$C$34:$C$777,СВЦЭМ!$A$34:$A$777,$A108,СВЦЭМ!$B$34:$B$777,K$83)+'СЕТ СН'!$H$9+СВЦЭМ!$D$10+'СЕТ СН'!$H$5-'СЕТ СН'!$H$17</f>
        <v>4634.1752677699997</v>
      </c>
      <c r="L108" s="37">
        <f>SUMIFS(СВЦЭМ!$C$34:$C$777,СВЦЭМ!$A$34:$A$777,$A108,СВЦЭМ!$B$34:$B$777,L$83)+'СЕТ СН'!$H$9+СВЦЭМ!$D$10+'СЕТ СН'!$H$5-'СЕТ СН'!$H$17</f>
        <v>4553.9188981899997</v>
      </c>
      <c r="M108" s="37">
        <f>SUMIFS(СВЦЭМ!$C$34:$C$777,СВЦЭМ!$A$34:$A$777,$A108,СВЦЭМ!$B$34:$B$777,M$83)+'СЕТ СН'!$H$9+СВЦЭМ!$D$10+'СЕТ СН'!$H$5-'СЕТ СН'!$H$17</f>
        <v>4532.2866502400002</v>
      </c>
      <c r="N108" s="37">
        <f>SUMIFS(СВЦЭМ!$C$34:$C$777,СВЦЭМ!$A$34:$A$777,$A108,СВЦЭМ!$B$34:$B$777,N$83)+'СЕТ СН'!$H$9+СВЦЭМ!$D$10+'СЕТ СН'!$H$5-'СЕТ СН'!$H$17</f>
        <v>4538.1139024099994</v>
      </c>
      <c r="O108" s="37">
        <f>SUMIFS(СВЦЭМ!$C$34:$C$777,СВЦЭМ!$A$34:$A$777,$A108,СВЦЭМ!$B$34:$B$777,O$83)+'СЕТ СН'!$H$9+СВЦЭМ!$D$10+'СЕТ СН'!$H$5-'СЕТ СН'!$H$17</f>
        <v>4537.2857708499996</v>
      </c>
      <c r="P108" s="37">
        <f>SUMIFS(СВЦЭМ!$C$34:$C$777,СВЦЭМ!$A$34:$A$777,$A108,СВЦЭМ!$B$34:$B$777,P$83)+'СЕТ СН'!$H$9+СВЦЭМ!$D$10+'СЕТ СН'!$H$5-'СЕТ СН'!$H$17</f>
        <v>4542.4329943599996</v>
      </c>
      <c r="Q108" s="37">
        <f>SUMIFS(СВЦЭМ!$C$34:$C$777,СВЦЭМ!$A$34:$A$777,$A108,СВЦЭМ!$B$34:$B$777,Q$83)+'СЕТ СН'!$H$9+СВЦЭМ!$D$10+'СЕТ СН'!$H$5-'СЕТ СН'!$H$17</f>
        <v>4548.4796874900003</v>
      </c>
      <c r="R108" s="37">
        <f>SUMIFS(СВЦЭМ!$C$34:$C$777,СВЦЭМ!$A$34:$A$777,$A108,СВЦЭМ!$B$34:$B$777,R$83)+'СЕТ СН'!$H$9+СВЦЭМ!$D$10+'СЕТ СН'!$H$5-'СЕТ СН'!$H$17</f>
        <v>4554.8774405300001</v>
      </c>
      <c r="S108" s="37">
        <f>SUMIFS(СВЦЭМ!$C$34:$C$777,СВЦЭМ!$A$34:$A$777,$A108,СВЦЭМ!$B$34:$B$777,S$83)+'СЕТ СН'!$H$9+СВЦЭМ!$D$10+'СЕТ СН'!$H$5-'СЕТ СН'!$H$17</f>
        <v>4545.6296325100002</v>
      </c>
      <c r="T108" s="37">
        <f>SUMIFS(СВЦЭМ!$C$34:$C$777,СВЦЭМ!$A$34:$A$777,$A108,СВЦЭМ!$B$34:$B$777,T$83)+'СЕТ СН'!$H$9+СВЦЭМ!$D$10+'СЕТ СН'!$H$5-'СЕТ СН'!$H$17</f>
        <v>4536.2988644199995</v>
      </c>
      <c r="U108" s="37">
        <f>SUMIFS(СВЦЭМ!$C$34:$C$777,СВЦЭМ!$A$34:$A$777,$A108,СВЦЭМ!$B$34:$B$777,U$83)+'СЕТ СН'!$H$9+СВЦЭМ!$D$10+'СЕТ СН'!$H$5-'СЕТ СН'!$H$17</f>
        <v>4533.7184839000001</v>
      </c>
      <c r="V108" s="37">
        <f>SUMIFS(СВЦЭМ!$C$34:$C$777,СВЦЭМ!$A$34:$A$777,$A108,СВЦЭМ!$B$34:$B$777,V$83)+'СЕТ СН'!$H$9+СВЦЭМ!$D$10+'СЕТ СН'!$H$5-'СЕТ СН'!$H$17</f>
        <v>4532.3493400400002</v>
      </c>
      <c r="W108" s="37">
        <f>SUMIFS(СВЦЭМ!$C$34:$C$777,СВЦЭМ!$A$34:$A$777,$A108,СВЦЭМ!$B$34:$B$777,W$83)+'СЕТ СН'!$H$9+СВЦЭМ!$D$10+'СЕТ СН'!$H$5-'СЕТ СН'!$H$17</f>
        <v>4598.3272163499996</v>
      </c>
      <c r="X108" s="37">
        <f>SUMIFS(СВЦЭМ!$C$34:$C$777,СВЦЭМ!$A$34:$A$777,$A108,СВЦЭМ!$B$34:$B$777,X$83)+'СЕТ СН'!$H$9+СВЦЭМ!$D$10+'СЕТ СН'!$H$5-'СЕТ СН'!$H$17</f>
        <v>4662.9303701400004</v>
      </c>
      <c r="Y108" s="37">
        <f>SUMIFS(СВЦЭМ!$C$34:$C$777,СВЦЭМ!$A$34:$A$777,$A108,СВЦЭМ!$B$34:$B$777,Y$83)+'СЕТ СН'!$H$9+СВЦЭМ!$D$10+'СЕТ СН'!$H$5-'СЕТ СН'!$H$17</f>
        <v>4713.8112026700001</v>
      </c>
    </row>
    <row r="109" spans="1:25" ht="15.75" x14ac:dyDescent="0.2">
      <c r="A109" s="36">
        <f t="shared" si="2"/>
        <v>43004</v>
      </c>
      <c r="B109" s="37">
        <f>SUMIFS(СВЦЭМ!$C$34:$C$777,СВЦЭМ!$A$34:$A$777,$A109,СВЦЭМ!$B$34:$B$777,B$83)+'СЕТ СН'!$H$9+СВЦЭМ!$D$10+'СЕТ СН'!$H$5-'СЕТ СН'!$H$17</f>
        <v>4779.8092045800004</v>
      </c>
      <c r="C109" s="37">
        <f>SUMIFS(СВЦЭМ!$C$34:$C$777,СВЦЭМ!$A$34:$A$777,$A109,СВЦЭМ!$B$34:$B$777,C$83)+'СЕТ СН'!$H$9+СВЦЭМ!$D$10+'СЕТ СН'!$H$5-'СЕТ СН'!$H$17</f>
        <v>4803.0872229899996</v>
      </c>
      <c r="D109" s="37">
        <f>SUMIFS(СВЦЭМ!$C$34:$C$777,СВЦЭМ!$A$34:$A$777,$A109,СВЦЭМ!$B$34:$B$777,D$83)+'СЕТ СН'!$H$9+СВЦЭМ!$D$10+'СЕТ СН'!$H$5-'СЕТ СН'!$H$17</f>
        <v>4814.3235083700001</v>
      </c>
      <c r="E109" s="37">
        <f>SUMIFS(СВЦЭМ!$C$34:$C$777,СВЦЭМ!$A$34:$A$777,$A109,СВЦЭМ!$B$34:$B$777,E$83)+'СЕТ СН'!$H$9+СВЦЭМ!$D$10+'СЕТ СН'!$H$5-'СЕТ СН'!$H$17</f>
        <v>4827.8732416000003</v>
      </c>
      <c r="F109" s="37">
        <f>SUMIFS(СВЦЭМ!$C$34:$C$777,СВЦЭМ!$A$34:$A$777,$A109,СВЦЭМ!$B$34:$B$777,F$83)+'СЕТ СН'!$H$9+СВЦЭМ!$D$10+'СЕТ СН'!$H$5-'СЕТ СН'!$H$17</f>
        <v>4831.7069786000002</v>
      </c>
      <c r="G109" s="37">
        <f>SUMIFS(СВЦЭМ!$C$34:$C$777,СВЦЭМ!$A$34:$A$777,$A109,СВЦЭМ!$B$34:$B$777,G$83)+'СЕТ СН'!$H$9+СВЦЭМ!$D$10+'СЕТ СН'!$H$5-'СЕТ СН'!$H$17</f>
        <v>4813.9617382799997</v>
      </c>
      <c r="H109" s="37">
        <f>SUMIFS(СВЦЭМ!$C$34:$C$777,СВЦЭМ!$A$34:$A$777,$A109,СВЦЭМ!$B$34:$B$777,H$83)+'СЕТ СН'!$H$9+СВЦЭМ!$D$10+'СЕТ СН'!$H$5-'СЕТ СН'!$H$17</f>
        <v>4778.4107307599998</v>
      </c>
      <c r="I109" s="37">
        <f>SUMIFS(СВЦЭМ!$C$34:$C$777,СВЦЭМ!$A$34:$A$777,$A109,СВЦЭМ!$B$34:$B$777,I$83)+'СЕТ СН'!$H$9+СВЦЭМ!$D$10+'СЕТ СН'!$H$5-'СЕТ СН'!$H$17</f>
        <v>4714.8977541900003</v>
      </c>
      <c r="J109" s="37">
        <f>SUMIFS(СВЦЭМ!$C$34:$C$777,СВЦЭМ!$A$34:$A$777,$A109,СВЦЭМ!$B$34:$B$777,J$83)+'СЕТ СН'!$H$9+СВЦЭМ!$D$10+'СЕТ СН'!$H$5-'СЕТ СН'!$H$17</f>
        <v>4679.3479488200001</v>
      </c>
      <c r="K109" s="37">
        <f>SUMIFS(СВЦЭМ!$C$34:$C$777,СВЦЭМ!$A$34:$A$777,$A109,СВЦЭМ!$B$34:$B$777,K$83)+'СЕТ СН'!$H$9+СВЦЭМ!$D$10+'СЕТ СН'!$H$5-'СЕТ СН'!$H$17</f>
        <v>4635.1080440799997</v>
      </c>
      <c r="L109" s="37">
        <f>SUMIFS(СВЦЭМ!$C$34:$C$777,СВЦЭМ!$A$34:$A$777,$A109,СВЦЭМ!$B$34:$B$777,L$83)+'СЕТ СН'!$H$9+СВЦЭМ!$D$10+'СЕТ СН'!$H$5-'СЕТ СН'!$H$17</f>
        <v>4558.7246554699996</v>
      </c>
      <c r="M109" s="37">
        <f>SUMIFS(СВЦЭМ!$C$34:$C$777,СВЦЭМ!$A$34:$A$777,$A109,СВЦЭМ!$B$34:$B$777,M$83)+'СЕТ СН'!$H$9+СВЦЭМ!$D$10+'СЕТ СН'!$H$5-'СЕТ СН'!$H$17</f>
        <v>4533.4747389499998</v>
      </c>
      <c r="N109" s="37">
        <f>SUMIFS(СВЦЭМ!$C$34:$C$777,СВЦЭМ!$A$34:$A$777,$A109,СВЦЭМ!$B$34:$B$777,N$83)+'СЕТ СН'!$H$9+СВЦЭМ!$D$10+'СЕТ СН'!$H$5-'СЕТ СН'!$H$17</f>
        <v>4543.2962340699996</v>
      </c>
      <c r="O109" s="37">
        <f>SUMIFS(СВЦЭМ!$C$34:$C$777,СВЦЭМ!$A$34:$A$777,$A109,СВЦЭМ!$B$34:$B$777,O$83)+'СЕТ СН'!$H$9+СВЦЭМ!$D$10+'СЕТ СН'!$H$5-'СЕТ СН'!$H$17</f>
        <v>4542.9670285800003</v>
      </c>
      <c r="P109" s="37">
        <f>SUMIFS(СВЦЭМ!$C$34:$C$777,СВЦЭМ!$A$34:$A$777,$A109,СВЦЭМ!$B$34:$B$777,P$83)+'СЕТ СН'!$H$9+СВЦЭМ!$D$10+'СЕТ СН'!$H$5-'СЕТ СН'!$H$17</f>
        <v>4549.1832033999999</v>
      </c>
      <c r="Q109" s="37">
        <f>SUMIFS(СВЦЭМ!$C$34:$C$777,СВЦЭМ!$A$34:$A$777,$A109,СВЦЭМ!$B$34:$B$777,Q$83)+'СЕТ СН'!$H$9+СВЦЭМ!$D$10+'СЕТ СН'!$H$5-'СЕТ СН'!$H$17</f>
        <v>4552.3757695099994</v>
      </c>
      <c r="R109" s="37">
        <f>SUMIFS(СВЦЭМ!$C$34:$C$777,СВЦЭМ!$A$34:$A$777,$A109,СВЦЭМ!$B$34:$B$777,R$83)+'СЕТ СН'!$H$9+СВЦЭМ!$D$10+'СЕТ СН'!$H$5-'СЕТ СН'!$H$17</f>
        <v>4553.1030019899999</v>
      </c>
      <c r="S109" s="37">
        <f>SUMIFS(СВЦЭМ!$C$34:$C$777,СВЦЭМ!$A$34:$A$777,$A109,СВЦЭМ!$B$34:$B$777,S$83)+'СЕТ СН'!$H$9+СВЦЭМ!$D$10+'СЕТ СН'!$H$5-'СЕТ СН'!$H$17</f>
        <v>4546.7193119200001</v>
      </c>
      <c r="T109" s="37">
        <f>SUMIFS(СВЦЭМ!$C$34:$C$777,СВЦЭМ!$A$34:$A$777,$A109,СВЦЭМ!$B$34:$B$777,T$83)+'СЕТ СН'!$H$9+СВЦЭМ!$D$10+'СЕТ СН'!$H$5-'СЕТ СН'!$H$17</f>
        <v>4543.8052933099998</v>
      </c>
      <c r="U109" s="37">
        <f>SUMIFS(СВЦЭМ!$C$34:$C$777,СВЦЭМ!$A$34:$A$777,$A109,СВЦЭМ!$B$34:$B$777,U$83)+'СЕТ СН'!$H$9+СВЦЭМ!$D$10+'СЕТ СН'!$H$5-'СЕТ СН'!$H$17</f>
        <v>4525.8528449799996</v>
      </c>
      <c r="V109" s="37">
        <f>SUMIFS(СВЦЭМ!$C$34:$C$777,СВЦЭМ!$A$34:$A$777,$A109,СВЦЭМ!$B$34:$B$777,V$83)+'СЕТ СН'!$H$9+СВЦЭМ!$D$10+'СЕТ СН'!$H$5-'СЕТ СН'!$H$17</f>
        <v>4541.0291238999998</v>
      </c>
      <c r="W109" s="37">
        <f>SUMIFS(СВЦЭМ!$C$34:$C$777,СВЦЭМ!$A$34:$A$777,$A109,СВЦЭМ!$B$34:$B$777,W$83)+'СЕТ СН'!$H$9+СВЦЭМ!$D$10+'СЕТ СН'!$H$5-'СЕТ СН'!$H$17</f>
        <v>4621.2511116200003</v>
      </c>
      <c r="X109" s="37">
        <f>SUMIFS(СВЦЭМ!$C$34:$C$777,СВЦЭМ!$A$34:$A$777,$A109,СВЦЭМ!$B$34:$B$777,X$83)+'СЕТ СН'!$H$9+СВЦЭМ!$D$10+'СЕТ СН'!$H$5-'СЕТ СН'!$H$17</f>
        <v>4680.3959661600002</v>
      </c>
      <c r="Y109" s="37">
        <f>SUMIFS(СВЦЭМ!$C$34:$C$777,СВЦЭМ!$A$34:$A$777,$A109,СВЦЭМ!$B$34:$B$777,Y$83)+'СЕТ СН'!$H$9+СВЦЭМ!$D$10+'СЕТ СН'!$H$5-'СЕТ СН'!$H$17</f>
        <v>4736.3691505200004</v>
      </c>
    </row>
    <row r="110" spans="1:25" ht="15.75" x14ac:dyDescent="0.2">
      <c r="A110" s="36">
        <f t="shared" si="2"/>
        <v>43005</v>
      </c>
      <c r="B110" s="37">
        <f>SUMIFS(СВЦЭМ!$C$34:$C$777,СВЦЭМ!$A$34:$A$777,$A110,СВЦЭМ!$B$34:$B$777,B$83)+'СЕТ СН'!$H$9+СВЦЭМ!$D$10+'СЕТ СН'!$H$5-'СЕТ СН'!$H$17</f>
        <v>4775.9879743399997</v>
      </c>
      <c r="C110" s="37">
        <f>SUMIFS(СВЦЭМ!$C$34:$C$777,СВЦЭМ!$A$34:$A$777,$A110,СВЦЭМ!$B$34:$B$777,C$83)+'СЕТ СН'!$H$9+СВЦЭМ!$D$10+'СЕТ СН'!$H$5-'СЕТ СН'!$H$17</f>
        <v>4815.8126151100005</v>
      </c>
      <c r="D110" s="37">
        <f>SUMIFS(СВЦЭМ!$C$34:$C$777,СВЦЭМ!$A$34:$A$777,$A110,СВЦЭМ!$B$34:$B$777,D$83)+'СЕТ СН'!$H$9+СВЦЭМ!$D$10+'СЕТ СН'!$H$5-'СЕТ СН'!$H$17</f>
        <v>4809.8963148499997</v>
      </c>
      <c r="E110" s="37">
        <f>SUMIFS(СВЦЭМ!$C$34:$C$777,СВЦЭМ!$A$34:$A$777,$A110,СВЦЭМ!$B$34:$B$777,E$83)+'СЕТ СН'!$H$9+СВЦЭМ!$D$10+'СЕТ СН'!$H$5-'СЕТ СН'!$H$17</f>
        <v>4799.3416389499998</v>
      </c>
      <c r="F110" s="37">
        <f>SUMIFS(СВЦЭМ!$C$34:$C$777,СВЦЭМ!$A$34:$A$777,$A110,СВЦЭМ!$B$34:$B$777,F$83)+'СЕТ СН'!$H$9+СВЦЭМ!$D$10+'СЕТ СН'!$H$5-'СЕТ СН'!$H$17</f>
        <v>4797.3310423900002</v>
      </c>
      <c r="G110" s="37">
        <f>SUMIFS(СВЦЭМ!$C$34:$C$777,СВЦЭМ!$A$34:$A$777,$A110,СВЦЭМ!$B$34:$B$777,G$83)+'СЕТ СН'!$H$9+СВЦЭМ!$D$10+'СЕТ СН'!$H$5-'СЕТ СН'!$H$17</f>
        <v>4807.4863055599999</v>
      </c>
      <c r="H110" s="37">
        <f>SUMIFS(СВЦЭМ!$C$34:$C$777,СВЦЭМ!$A$34:$A$777,$A110,СВЦЭМ!$B$34:$B$777,H$83)+'СЕТ СН'!$H$9+СВЦЭМ!$D$10+'СЕТ СН'!$H$5-'СЕТ СН'!$H$17</f>
        <v>4781.8472798299999</v>
      </c>
      <c r="I110" s="37">
        <f>SUMIFS(СВЦЭМ!$C$34:$C$777,СВЦЭМ!$A$34:$A$777,$A110,СВЦЭМ!$B$34:$B$777,I$83)+'СЕТ СН'!$H$9+СВЦЭМ!$D$10+'СЕТ СН'!$H$5-'СЕТ СН'!$H$17</f>
        <v>4718.4275238700002</v>
      </c>
      <c r="J110" s="37">
        <f>SUMIFS(СВЦЭМ!$C$34:$C$777,СВЦЭМ!$A$34:$A$777,$A110,СВЦЭМ!$B$34:$B$777,J$83)+'СЕТ СН'!$H$9+СВЦЭМ!$D$10+'СЕТ СН'!$H$5-'СЕТ СН'!$H$17</f>
        <v>4686.4122200199999</v>
      </c>
      <c r="K110" s="37">
        <f>SUMIFS(СВЦЭМ!$C$34:$C$777,СВЦЭМ!$A$34:$A$777,$A110,СВЦЭМ!$B$34:$B$777,K$83)+'СЕТ СН'!$H$9+СВЦЭМ!$D$10+'СЕТ СН'!$H$5-'СЕТ СН'!$H$17</f>
        <v>4641.6710967999998</v>
      </c>
      <c r="L110" s="37">
        <f>SUMIFS(СВЦЭМ!$C$34:$C$777,СВЦЭМ!$A$34:$A$777,$A110,СВЦЭМ!$B$34:$B$777,L$83)+'СЕТ СН'!$H$9+СВЦЭМ!$D$10+'СЕТ СН'!$H$5-'СЕТ СН'!$H$17</f>
        <v>4563.0006162499994</v>
      </c>
      <c r="M110" s="37">
        <f>SUMIFS(СВЦЭМ!$C$34:$C$777,СВЦЭМ!$A$34:$A$777,$A110,СВЦЭМ!$B$34:$B$777,M$83)+'СЕТ СН'!$H$9+СВЦЭМ!$D$10+'СЕТ СН'!$H$5-'СЕТ СН'!$H$17</f>
        <v>4538.1286998599999</v>
      </c>
      <c r="N110" s="37">
        <f>SUMIFS(СВЦЭМ!$C$34:$C$777,СВЦЭМ!$A$34:$A$777,$A110,СВЦЭМ!$B$34:$B$777,N$83)+'СЕТ СН'!$H$9+СВЦЭМ!$D$10+'СЕТ СН'!$H$5-'СЕТ СН'!$H$17</f>
        <v>4549.9409739799994</v>
      </c>
      <c r="O110" s="37">
        <f>SUMIFS(СВЦЭМ!$C$34:$C$777,СВЦЭМ!$A$34:$A$777,$A110,СВЦЭМ!$B$34:$B$777,O$83)+'СЕТ СН'!$H$9+СВЦЭМ!$D$10+'СЕТ СН'!$H$5-'СЕТ СН'!$H$17</f>
        <v>4555.8727692499997</v>
      </c>
      <c r="P110" s="37">
        <f>SUMIFS(СВЦЭМ!$C$34:$C$777,СВЦЭМ!$A$34:$A$777,$A110,СВЦЭМ!$B$34:$B$777,P$83)+'СЕТ СН'!$H$9+СВЦЭМ!$D$10+'СЕТ СН'!$H$5-'СЕТ СН'!$H$17</f>
        <v>4559.7385814399995</v>
      </c>
      <c r="Q110" s="37">
        <f>SUMIFS(СВЦЭМ!$C$34:$C$777,СВЦЭМ!$A$34:$A$777,$A110,СВЦЭМ!$B$34:$B$777,Q$83)+'СЕТ СН'!$H$9+СВЦЭМ!$D$10+'СЕТ СН'!$H$5-'СЕТ СН'!$H$17</f>
        <v>4566.1829172600001</v>
      </c>
      <c r="R110" s="37">
        <f>SUMIFS(СВЦЭМ!$C$34:$C$777,СВЦЭМ!$A$34:$A$777,$A110,СВЦЭМ!$B$34:$B$777,R$83)+'СЕТ СН'!$H$9+СВЦЭМ!$D$10+'СЕТ СН'!$H$5-'СЕТ СН'!$H$17</f>
        <v>4566.7251146600001</v>
      </c>
      <c r="S110" s="37">
        <f>SUMIFS(СВЦЭМ!$C$34:$C$777,СВЦЭМ!$A$34:$A$777,$A110,СВЦЭМ!$B$34:$B$777,S$83)+'СЕТ СН'!$H$9+СВЦЭМ!$D$10+'СЕТ СН'!$H$5-'СЕТ СН'!$H$17</f>
        <v>4561.8932115899997</v>
      </c>
      <c r="T110" s="37">
        <f>SUMIFS(СВЦЭМ!$C$34:$C$777,СВЦЭМ!$A$34:$A$777,$A110,СВЦЭМ!$B$34:$B$777,T$83)+'СЕТ СН'!$H$9+СВЦЭМ!$D$10+'СЕТ СН'!$H$5-'СЕТ СН'!$H$17</f>
        <v>4555.0998063899997</v>
      </c>
      <c r="U110" s="37">
        <f>SUMIFS(СВЦЭМ!$C$34:$C$777,СВЦЭМ!$A$34:$A$777,$A110,СВЦЭМ!$B$34:$B$777,U$83)+'СЕТ СН'!$H$9+СВЦЭМ!$D$10+'СЕТ СН'!$H$5-'СЕТ СН'!$H$17</f>
        <v>4541.3866922699999</v>
      </c>
      <c r="V110" s="37">
        <f>SUMIFS(СВЦЭМ!$C$34:$C$777,СВЦЭМ!$A$34:$A$777,$A110,СВЦЭМ!$B$34:$B$777,V$83)+'СЕТ СН'!$H$9+СВЦЭМ!$D$10+'СЕТ СН'!$H$5-'СЕТ СН'!$H$17</f>
        <v>4553.9358254500003</v>
      </c>
      <c r="W110" s="37">
        <f>SUMIFS(СВЦЭМ!$C$34:$C$777,СВЦЭМ!$A$34:$A$777,$A110,СВЦЭМ!$B$34:$B$777,W$83)+'СЕТ СН'!$H$9+СВЦЭМ!$D$10+'СЕТ СН'!$H$5-'СЕТ СН'!$H$17</f>
        <v>4624.38918001</v>
      </c>
      <c r="X110" s="37">
        <f>SUMIFS(СВЦЭМ!$C$34:$C$777,СВЦЭМ!$A$34:$A$777,$A110,СВЦЭМ!$B$34:$B$777,X$83)+'СЕТ СН'!$H$9+СВЦЭМ!$D$10+'СЕТ СН'!$H$5-'СЕТ СН'!$H$17</f>
        <v>4680.8591154699998</v>
      </c>
      <c r="Y110" s="37">
        <f>SUMIFS(СВЦЭМ!$C$34:$C$777,СВЦЭМ!$A$34:$A$777,$A110,СВЦЭМ!$B$34:$B$777,Y$83)+'СЕТ СН'!$H$9+СВЦЭМ!$D$10+'СЕТ СН'!$H$5-'СЕТ СН'!$H$17</f>
        <v>4727.8109999400003</v>
      </c>
    </row>
    <row r="111" spans="1:25" ht="15.75" x14ac:dyDescent="0.2">
      <c r="A111" s="36">
        <f t="shared" si="2"/>
        <v>43006</v>
      </c>
      <c r="B111" s="37">
        <f>SUMIFS(СВЦЭМ!$C$34:$C$777,СВЦЭМ!$A$34:$A$777,$A111,СВЦЭМ!$B$34:$B$777,B$83)+'СЕТ СН'!$H$9+СВЦЭМ!$D$10+'СЕТ СН'!$H$5-'СЕТ СН'!$H$17</f>
        <v>4672.1039801200004</v>
      </c>
      <c r="C111" s="37">
        <f>SUMIFS(СВЦЭМ!$C$34:$C$777,СВЦЭМ!$A$34:$A$777,$A111,СВЦЭМ!$B$34:$B$777,C$83)+'СЕТ СН'!$H$9+СВЦЭМ!$D$10+'СЕТ СН'!$H$5-'СЕТ СН'!$H$17</f>
        <v>4735.0637339200002</v>
      </c>
      <c r="D111" s="37">
        <f>SUMIFS(СВЦЭМ!$C$34:$C$777,СВЦЭМ!$A$34:$A$777,$A111,СВЦЭМ!$B$34:$B$777,D$83)+'СЕТ СН'!$H$9+СВЦЭМ!$D$10+'СЕТ СН'!$H$5-'СЕТ СН'!$H$17</f>
        <v>4773.7263181500002</v>
      </c>
      <c r="E111" s="37">
        <f>SUMIFS(СВЦЭМ!$C$34:$C$777,СВЦЭМ!$A$34:$A$777,$A111,СВЦЭМ!$B$34:$B$777,E$83)+'СЕТ СН'!$H$9+СВЦЭМ!$D$10+'СЕТ СН'!$H$5-'СЕТ СН'!$H$17</f>
        <v>4798.6389207399998</v>
      </c>
      <c r="F111" s="37">
        <f>SUMIFS(СВЦЭМ!$C$34:$C$777,СВЦЭМ!$A$34:$A$777,$A111,СВЦЭМ!$B$34:$B$777,F$83)+'СЕТ СН'!$H$9+СВЦЭМ!$D$10+'СЕТ СН'!$H$5-'СЕТ СН'!$H$17</f>
        <v>4800.6524209099998</v>
      </c>
      <c r="G111" s="37">
        <f>SUMIFS(СВЦЭМ!$C$34:$C$777,СВЦЭМ!$A$34:$A$777,$A111,СВЦЭМ!$B$34:$B$777,G$83)+'СЕТ СН'!$H$9+СВЦЭМ!$D$10+'СЕТ СН'!$H$5-'СЕТ СН'!$H$17</f>
        <v>4802.1126238899997</v>
      </c>
      <c r="H111" s="37">
        <f>SUMIFS(СВЦЭМ!$C$34:$C$777,СВЦЭМ!$A$34:$A$777,$A111,СВЦЭМ!$B$34:$B$777,H$83)+'СЕТ СН'!$H$9+СВЦЭМ!$D$10+'СЕТ СН'!$H$5-'СЕТ СН'!$H$17</f>
        <v>4762.67426316</v>
      </c>
      <c r="I111" s="37">
        <f>SUMIFS(СВЦЭМ!$C$34:$C$777,СВЦЭМ!$A$34:$A$777,$A111,СВЦЭМ!$B$34:$B$777,I$83)+'СЕТ СН'!$H$9+СВЦЭМ!$D$10+'СЕТ СН'!$H$5-'СЕТ СН'!$H$17</f>
        <v>4695.9532896599994</v>
      </c>
      <c r="J111" s="37">
        <f>SUMIFS(СВЦЭМ!$C$34:$C$777,СВЦЭМ!$A$34:$A$777,$A111,СВЦЭМ!$B$34:$B$777,J$83)+'СЕТ СН'!$H$9+СВЦЭМ!$D$10+'СЕТ СН'!$H$5-'СЕТ СН'!$H$17</f>
        <v>4651.5529000799997</v>
      </c>
      <c r="K111" s="37">
        <f>SUMIFS(СВЦЭМ!$C$34:$C$777,СВЦЭМ!$A$34:$A$777,$A111,СВЦЭМ!$B$34:$B$777,K$83)+'СЕТ СН'!$H$9+СВЦЭМ!$D$10+'СЕТ СН'!$H$5-'СЕТ СН'!$H$17</f>
        <v>4615.4955552399997</v>
      </c>
      <c r="L111" s="37">
        <f>SUMIFS(СВЦЭМ!$C$34:$C$777,СВЦЭМ!$A$34:$A$777,$A111,СВЦЭМ!$B$34:$B$777,L$83)+'СЕТ СН'!$H$9+СВЦЭМ!$D$10+'СЕТ СН'!$H$5-'СЕТ СН'!$H$17</f>
        <v>4534.8180481299996</v>
      </c>
      <c r="M111" s="37">
        <f>SUMIFS(СВЦЭМ!$C$34:$C$777,СВЦЭМ!$A$34:$A$777,$A111,СВЦЭМ!$B$34:$B$777,M$83)+'СЕТ СН'!$H$9+СВЦЭМ!$D$10+'СЕТ СН'!$H$5-'СЕТ СН'!$H$17</f>
        <v>4506.0132932999995</v>
      </c>
      <c r="N111" s="37">
        <f>SUMIFS(СВЦЭМ!$C$34:$C$777,СВЦЭМ!$A$34:$A$777,$A111,СВЦЭМ!$B$34:$B$777,N$83)+'СЕТ СН'!$H$9+СВЦЭМ!$D$10+'СЕТ СН'!$H$5-'СЕТ СН'!$H$17</f>
        <v>4510.9728052700002</v>
      </c>
      <c r="O111" s="37">
        <f>SUMIFS(СВЦЭМ!$C$34:$C$777,СВЦЭМ!$A$34:$A$777,$A111,СВЦЭМ!$B$34:$B$777,O$83)+'СЕТ СН'!$H$9+СВЦЭМ!$D$10+'СЕТ СН'!$H$5-'СЕТ СН'!$H$17</f>
        <v>4510.9495669999997</v>
      </c>
      <c r="P111" s="37">
        <f>SUMIFS(СВЦЭМ!$C$34:$C$777,СВЦЭМ!$A$34:$A$777,$A111,СВЦЭМ!$B$34:$B$777,P$83)+'СЕТ СН'!$H$9+СВЦЭМ!$D$10+'СЕТ СН'!$H$5-'СЕТ СН'!$H$17</f>
        <v>4512.97379516</v>
      </c>
      <c r="Q111" s="37">
        <f>SUMIFS(СВЦЭМ!$C$34:$C$777,СВЦЭМ!$A$34:$A$777,$A111,СВЦЭМ!$B$34:$B$777,Q$83)+'СЕТ СН'!$H$9+СВЦЭМ!$D$10+'СЕТ СН'!$H$5-'СЕТ СН'!$H$17</f>
        <v>4518.8681901099999</v>
      </c>
      <c r="R111" s="37">
        <f>SUMIFS(СВЦЭМ!$C$34:$C$777,СВЦЭМ!$A$34:$A$777,$A111,СВЦЭМ!$B$34:$B$777,R$83)+'СЕТ СН'!$H$9+СВЦЭМ!$D$10+'СЕТ СН'!$H$5-'СЕТ СН'!$H$17</f>
        <v>4524.6728734099997</v>
      </c>
      <c r="S111" s="37">
        <f>SUMIFS(СВЦЭМ!$C$34:$C$777,СВЦЭМ!$A$34:$A$777,$A111,СВЦЭМ!$B$34:$B$777,S$83)+'СЕТ СН'!$H$9+СВЦЭМ!$D$10+'СЕТ СН'!$H$5-'СЕТ СН'!$H$17</f>
        <v>4522.5140307299998</v>
      </c>
      <c r="T111" s="37">
        <f>SUMIFS(СВЦЭМ!$C$34:$C$777,СВЦЭМ!$A$34:$A$777,$A111,СВЦЭМ!$B$34:$B$777,T$83)+'СЕТ СН'!$H$9+СВЦЭМ!$D$10+'СЕТ СН'!$H$5-'СЕТ СН'!$H$17</f>
        <v>4514.77187727</v>
      </c>
      <c r="U111" s="37">
        <f>SUMIFS(СВЦЭМ!$C$34:$C$777,СВЦЭМ!$A$34:$A$777,$A111,СВЦЭМ!$B$34:$B$777,U$83)+'СЕТ СН'!$H$9+СВЦЭМ!$D$10+'СЕТ СН'!$H$5-'СЕТ СН'!$H$17</f>
        <v>4499.3529739400001</v>
      </c>
      <c r="V111" s="37">
        <f>SUMIFS(СВЦЭМ!$C$34:$C$777,СВЦЭМ!$A$34:$A$777,$A111,СВЦЭМ!$B$34:$B$777,V$83)+'СЕТ СН'!$H$9+СВЦЭМ!$D$10+'СЕТ СН'!$H$5-'СЕТ СН'!$H$17</f>
        <v>4512.0600442499999</v>
      </c>
      <c r="W111" s="37">
        <f>SUMIFS(СВЦЭМ!$C$34:$C$777,СВЦЭМ!$A$34:$A$777,$A111,СВЦЭМ!$B$34:$B$777,W$83)+'СЕТ СН'!$H$9+СВЦЭМ!$D$10+'СЕТ СН'!$H$5-'СЕТ СН'!$H$17</f>
        <v>4591.7128423499998</v>
      </c>
      <c r="X111" s="37">
        <f>SUMIFS(СВЦЭМ!$C$34:$C$777,СВЦЭМ!$A$34:$A$777,$A111,СВЦЭМ!$B$34:$B$777,X$83)+'СЕТ СН'!$H$9+СВЦЭМ!$D$10+'СЕТ СН'!$H$5-'СЕТ СН'!$H$17</f>
        <v>4655.8849093499994</v>
      </c>
      <c r="Y111" s="37">
        <f>SUMIFS(СВЦЭМ!$C$34:$C$777,СВЦЭМ!$A$34:$A$777,$A111,СВЦЭМ!$B$34:$B$777,Y$83)+'СЕТ СН'!$H$9+СВЦЭМ!$D$10+'СЕТ СН'!$H$5-'СЕТ СН'!$H$17</f>
        <v>4706.2311903700001</v>
      </c>
    </row>
    <row r="112" spans="1:25" ht="15.75" x14ac:dyDescent="0.2">
      <c r="A112" s="36">
        <f t="shared" si="2"/>
        <v>43007</v>
      </c>
      <c r="B112" s="37">
        <f>SUMIFS(СВЦЭМ!$C$34:$C$777,СВЦЭМ!$A$34:$A$777,$A112,СВЦЭМ!$B$34:$B$777,B$83)+'СЕТ СН'!$H$9+СВЦЭМ!$D$10+'СЕТ СН'!$H$5-'СЕТ СН'!$H$17</f>
        <v>4694.2769309599998</v>
      </c>
      <c r="C112" s="37">
        <f>SUMIFS(СВЦЭМ!$C$34:$C$777,СВЦЭМ!$A$34:$A$777,$A112,СВЦЭМ!$B$34:$B$777,C$83)+'СЕТ СН'!$H$9+СВЦЭМ!$D$10+'СЕТ СН'!$H$5-'СЕТ СН'!$H$17</f>
        <v>4797.58408177</v>
      </c>
      <c r="D112" s="37">
        <f>SUMIFS(СВЦЭМ!$C$34:$C$777,СВЦЭМ!$A$34:$A$777,$A112,СВЦЭМ!$B$34:$B$777,D$83)+'СЕТ СН'!$H$9+СВЦЭМ!$D$10+'СЕТ СН'!$H$5-'СЕТ СН'!$H$17</f>
        <v>4798.3014710400003</v>
      </c>
      <c r="E112" s="37">
        <f>SUMIFS(СВЦЭМ!$C$34:$C$777,СВЦЭМ!$A$34:$A$777,$A112,СВЦЭМ!$B$34:$B$777,E$83)+'СЕТ СН'!$H$9+СВЦЭМ!$D$10+'СЕТ СН'!$H$5-'СЕТ СН'!$H$17</f>
        <v>4799.3124120900002</v>
      </c>
      <c r="F112" s="37">
        <f>SUMIFS(СВЦЭМ!$C$34:$C$777,СВЦЭМ!$A$34:$A$777,$A112,СВЦЭМ!$B$34:$B$777,F$83)+'СЕТ СН'!$H$9+СВЦЭМ!$D$10+'СЕТ СН'!$H$5-'СЕТ СН'!$H$17</f>
        <v>4799.8594980799999</v>
      </c>
      <c r="G112" s="37">
        <f>SUMIFS(СВЦЭМ!$C$34:$C$777,СВЦЭМ!$A$34:$A$777,$A112,СВЦЭМ!$B$34:$B$777,G$83)+'СЕТ СН'!$H$9+СВЦЭМ!$D$10+'СЕТ СН'!$H$5-'СЕТ СН'!$H$17</f>
        <v>4791.8818909500005</v>
      </c>
      <c r="H112" s="37">
        <f>SUMIFS(СВЦЭМ!$C$34:$C$777,СВЦЭМ!$A$34:$A$777,$A112,СВЦЭМ!$B$34:$B$777,H$83)+'СЕТ СН'!$H$9+СВЦЭМ!$D$10+'СЕТ СН'!$H$5-'СЕТ СН'!$H$17</f>
        <v>4712.3532879100003</v>
      </c>
      <c r="I112" s="37">
        <f>SUMIFS(СВЦЭМ!$C$34:$C$777,СВЦЭМ!$A$34:$A$777,$A112,СВЦЭМ!$B$34:$B$777,I$83)+'СЕТ СН'!$H$9+СВЦЭМ!$D$10+'СЕТ СН'!$H$5-'СЕТ СН'!$H$17</f>
        <v>4668.4935956299996</v>
      </c>
      <c r="J112" s="37">
        <f>SUMIFS(СВЦЭМ!$C$34:$C$777,СВЦЭМ!$A$34:$A$777,$A112,СВЦЭМ!$B$34:$B$777,J$83)+'СЕТ СН'!$H$9+СВЦЭМ!$D$10+'СЕТ СН'!$H$5-'СЕТ СН'!$H$17</f>
        <v>4620.7370730699995</v>
      </c>
      <c r="K112" s="37">
        <f>SUMIFS(СВЦЭМ!$C$34:$C$777,СВЦЭМ!$A$34:$A$777,$A112,СВЦЭМ!$B$34:$B$777,K$83)+'СЕТ СН'!$H$9+СВЦЭМ!$D$10+'СЕТ СН'!$H$5-'СЕТ СН'!$H$17</f>
        <v>4615.2217998300002</v>
      </c>
      <c r="L112" s="37">
        <f>SUMIFS(СВЦЭМ!$C$34:$C$777,СВЦЭМ!$A$34:$A$777,$A112,СВЦЭМ!$B$34:$B$777,L$83)+'СЕТ СН'!$H$9+СВЦЭМ!$D$10+'СЕТ СН'!$H$5-'СЕТ СН'!$H$17</f>
        <v>4569.73002997</v>
      </c>
      <c r="M112" s="37">
        <f>SUMIFS(СВЦЭМ!$C$34:$C$777,СВЦЭМ!$A$34:$A$777,$A112,СВЦЭМ!$B$34:$B$777,M$83)+'СЕТ СН'!$H$9+СВЦЭМ!$D$10+'СЕТ СН'!$H$5-'СЕТ СН'!$H$17</f>
        <v>4551.4638737400001</v>
      </c>
      <c r="N112" s="37">
        <f>SUMIFS(СВЦЭМ!$C$34:$C$777,СВЦЭМ!$A$34:$A$777,$A112,СВЦЭМ!$B$34:$B$777,N$83)+'СЕТ СН'!$H$9+СВЦЭМ!$D$10+'СЕТ СН'!$H$5-'СЕТ СН'!$H$17</f>
        <v>4560.0167927900002</v>
      </c>
      <c r="O112" s="37">
        <f>SUMIFS(СВЦЭМ!$C$34:$C$777,СВЦЭМ!$A$34:$A$777,$A112,СВЦЭМ!$B$34:$B$777,O$83)+'СЕТ СН'!$H$9+СВЦЭМ!$D$10+'СЕТ СН'!$H$5-'СЕТ СН'!$H$17</f>
        <v>4569.6706325300001</v>
      </c>
      <c r="P112" s="37">
        <f>SUMIFS(СВЦЭМ!$C$34:$C$777,СВЦЭМ!$A$34:$A$777,$A112,СВЦЭМ!$B$34:$B$777,P$83)+'СЕТ СН'!$H$9+СВЦЭМ!$D$10+'СЕТ СН'!$H$5-'СЕТ СН'!$H$17</f>
        <v>4566.04375686</v>
      </c>
      <c r="Q112" s="37">
        <f>SUMIFS(СВЦЭМ!$C$34:$C$777,СВЦЭМ!$A$34:$A$777,$A112,СВЦЭМ!$B$34:$B$777,Q$83)+'СЕТ СН'!$H$9+СВЦЭМ!$D$10+'СЕТ СН'!$H$5-'СЕТ СН'!$H$17</f>
        <v>4559.2545505600001</v>
      </c>
      <c r="R112" s="37">
        <f>SUMIFS(СВЦЭМ!$C$34:$C$777,СВЦЭМ!$A$34:$A$777,$A112,СВЦЭМ!$B$34:$B$777,R$83)+'СЕТ СН'!$H$9+СВЦЭМ!$D$10+'СЕТ СН'!$H$5-'СЕТ СН'!$H$17</f>
        <v>4566.3867966799999</v>
      </c>
      <c r="S112" s="37">
        <f>SUMIFS(СВЦЭМ!$C$34:$C$777,СВЦЭМ!$A$34:$A$777,$A112,СВЦЭМ!$B$34:$B$777,S$83)+'СЕТ СН'!$H$9+СВЦЭМ!$D$10+'СЕТ СН'!$H$5-'СЕТ СН'!$H$17</f>
        <v>4559.0954016899996</v>
      </c>
      <c r="T112" s="37">
        <f>SUMIFS(СВЦЭМ!$C$34:$C$777,СВЦЭМ!$A$34:$A$777,$A112,СВЦЭМ!$B$34:$B$777,T$83)+'СЕТ СН'!$H$9+СВЦЭМ!$D$10+'СЕТ СН'!$H$5-'СЕТ СН'!$H$17</f>
        <v>4537.7069453399999</v>
      </c>
      <c r="U112" s="37">
        <f>SUMIFS(СВЦЭМ!$C$34:$C$777,СВЦЭМ!$A$34:$A$777,$A112,СВЦЭМ!$B$34:$B$777,U$83)+'СЕТ СН'!$H$9+СВЦЭМ!$D$10+'СЕТ СН'!$H$5-'СЕТ СН'!$H$17</f>
        <v>4500.6974414699998</v>
      </c>
      <c r="V112" s="37">
        <f>SUMIFS(СВЦЭМ!$C$34:$C$777,СВЦЭМ!$A$34:$A$777,$A112,СВЦЭМ!$B$34:$B$777,V$83)+'СЕТ СН'!$H$9+СВЦЭМ!$D$10+'СЕТ СН'!$H$5-'СЕТ СН'!$H$17</f>
        <v>4521.9027405099996</v>
      </c>
      <c r="W112" s="37">
        <f>SUMIFS(СВЦЭМ!$C$34:$C$777,СВЦЭМ!$A$34:$A$777,$A112,СВЦЭМ!$B$34:$B$777,W$83)+'СЕТ СН'!$H$9+СВЦЭМ!$D$10+'СЕТ СН'!$H$5-'СЕТ СН'!$H$17</f>
        <v>4571.4887433099993</v>
      </c>
      <c r="X112" s="37">
        <f>SUMIFS(СВЦЭМ!$C$34:$C$777,СВЦЭМ!$A$34:$A$777,$A112,СВЦЭМ!$B$34:$B$777,X$83)+'СЕТ СН'!$H$9+СВЦЭМ!$D$10+'СЕТ СН'!$H$5-'СЕТ СН'!$H$17</f>
        <v>4636.4248606299998</v>
      </c>
      <c r="Y112" s="37">
        <f>SUMIFS(СВЦЭМ!$C$34:$C$777,СВЦЭМ!$A$34:$A$777,$A112,СВЦЭМ!$B$34:$B$777,Y$83)+'СЕТ СН'!$H$9+СВЦЭМ!$D$10+'СЕТ СН'!$H$5-'СЕТ СН'!$H$17</f>
        <v>4666.1888350400004</v>
      </c>
    </row>
    <row r="113" spans="1:27" ht="15.75" x14ac:dyDescent="0.2">
      <c r="A113" s="36">
        <f t="shared" si="2"/>
        <v>43008</v>
      </c>
      <c r="B113" s="37">
        <f>SUMIFS(СВЦЭМ!$C$34:$C$777,СВЦЭМ!$A$34:$A$777,$A113,СВЦЭМ!$B$34:$B$777,B$83)+'СЕТ СН'!$H$9+СВЦЭМ!$D$10+'СЕТ СН'!$H$5-'СЕТ СН'!$H$17</f>
        <v>4695.0613552899995</v>
      </c>
      <c r="C113" s="37">
        <f>SUMIFS(СВЦЭМ!$C$34:$C$777,СВЦЭМ!$A$34:$A$777,$A113,СВЦЭМ!$B$34:$B$777,C$83)+'СЕТ СН'!$H$9+СВЦЭМ!$D$10+'СЕТ СН'!$H$5-'СЕТ СН'!$H$17</f>
        <v>4673.8333164300002</v>
      </c>
      <c r="D113" s="37">
        <f>SUMIFS(СВЦЭМ!$C$34:$C$777,СВЦЭМ!$A$34:$A$777,$A113,СВЦЭМ!$B$34:$B$777,D$83)+'СЕТ СН'!$H$9+СВЦЭМ!$D$10+'СЕТ СН'!$H$5-'СЕТ СН'!$H$17</f>
        <v>4767.4537753099994</v>
      </c>
      <c r="E113" s="37">
        <f>SUMIFS(СВЦЭМ!$C$34:$C$777,СВЦЭМ!$A$34:$A$777,$A113,СВЦЭМ!$B$34:$B$777,E$83)+'СЕТ СН'!$H$9+СВЦЭМ!$D$10+'СЕТ СН'!$H$5-'СЕТ СН'!$H$17</f>
        <v>4776.4560995800002</v>
      </c>
      <c r="F113" s="37">
        <f>SUMIFS(СВЦЭМ!$C$34:$C$777,СВЦЭМ!$A$34:$A$777,$A113,СВЦЭМ!$B$34:$B$777,F$83)+'СЕТ СН'!$H$9+СВЦЭМ!$D$10+'СЕТ СН'!$H$5-'СЕТ СН'!$H$17</f>
        <v>4775.4137999899995</v>
      </c>
      <c r="G113" s="37">
        <f>SUMIFS(СВЦЭМ!$C$34:$C$777,СВЦЭМ!$A$34:$A$777,$A113,СВЦЭМ!$B$34:$B$777,G$83)+'СЕТ СН'!$H$9+СВЦЭМ!$D$10+'СЕТ СН'!$H$5-'СЕТ СН'!$H$17</f>
        <v>4776.7426805599998</v>
      </c>
      <c r="H113" s="37">
        <f>SUMIFS(СВЦЭМ!$C$34:$C$777,СВЦЭМ!$A$34:$A$777,$A113,СВЦЭМ!$B$34:$B$777,H$83)+'СЕТ СН'!$H$9+СВЦЭМ!$D$10+'СЕТ СН'!$H$5-'СЕТ СН'!$H$17</f>
        <v>4763.6342725800005</v>
      </c>
      <c r="I113" s="37">
        <f>SUMIFS(СВЦЭМ!$C$34:$C$777,СВЦЭМ!$A$34:$A$777,$A113,СВЦЭМ!$B$34:$B$777,I$83)+'СЕТ СН'!$H$9+СВЦЭМ!$D$10+'СЕТ СН'!$H$5-'СЕТ СН'!$H$17</f>
        <v>4723.3258331100005</v>
      </c>
      <c r="J113" s="37">
        <f>SUMIFS(СВЦЭМ!$C$34:$C$777,СВЦЭМ!$A$34:$A$777,$A113,СВЦЭМ!$B$34:$B$777,J$83)+'СЕТ СН'!$H$9+СВЦЭМ!$D$10+'СЕТ СН'!$H$5-'СЕТ СН'!$H$17</f>
        <v>4678.0140591399995</v>
      </c>
      <c r="K113" s="37">
        <f>SUMIFS(СВЦЭМ!$C$34:$C$777,СВЦЭМ!$A$34:$A$777,$A113,СВЦЭМ!$B$34:$B$777,K$83)+'СЕТ СН'!$H$9+СВЦЭМ!$D$10+'СЕТ СН'!$H$5-'СЕТ СН'!$H$17</f>
        <v>4606.9930343099995</v>
      </c>
      <c r="L113" s="37">
        <f>SUMIFS(СВЦЭМ!$C$34:$C$777,СВЦЭМ!$A$34:$A$777,$A113,СВЦЭМ!$B$34:$B$777,L$83)+'СЕТ СН'!$H$9+СВЦЭМ!$D$10+'СЕТ СН'!$H$5-'СЕТ СН'!$H$17</f>
        <v>4543.4513752599996</v>
      </c>
      <c r="M113" s="37">
        <f>SUMIFS(СВЦЭМ!$C$34:$C$777,СВЦЭМ!$A$34:$A$777,$A113,СВЦЭМ!$B$34:$B$777,M$83)+'СЕТ СН'!$H$9+СВЦЭМ!$D$10+'СЕТ СН'!$H$5-'СЕТ СН'!$H$17</f>
        <v>4518.8750129800001</v>
      </c>
      <c r="N113" s="37">
        <f>SUMIFS(СВЦЭМ!$C$34:$C$777,СВЦЭМ!$A$34:$A$777,$A113,СВЦЭМ!$B$34:$B$777,N$83)+'СЕТ СН'!$H$9+СВЦЭМ!$D$10+'СЕТ СН'!$H$5-'СЕТ СН'!$H$17</f>
        <v>4534.2539481599997</v>
      </c>
      <c r="O113" s="37">
        <f>SUMIFS(СВЦЭМ!$C$34:$C$777,СВЦЭМ!$A$34:$A$777,$A113,СВЦЭМ!$B$34:$B$777,O$83)+'СЕТ СН'!$H$9+СВЦЭМ!$D$10+'СЕТ СН'!$H$5-'СЕТ СН'!$H$17</f>
        <v>4543.3067842299997</v>
      </c>
      <c r="P113" s="37">
        <f>SUMIFS(СВЦЭМ!$C$34:$C$777,СВЦЭМ!$A$34:$A$777,$A113,СВЦЭМ!$B$34:$B$777,P$83)+'СЕТ СН'!$H$9+СВЦЭМ!$D$10+'СЕТ СН'!$H$5-'СЕТ СН'!$H$17</f>
        <v>4548.1781243999994</v>
      </c>
      <c r="Q113" s="37">
        <f>SUMIFS(СВЦЭМ!$C$34:$C$777,СВЦЭМ!$A$34:$A$777,$A113,СВЦЭМ!$B$34:$B$777,Q$83)+'СЕТ СН'!$H$9+СВЦЭМ!$D$10+'СЕТ СН'!$H$5-'СЕТ СН'!$H$17</f>
        <v>4553.9664123599996</v>
      </c>
      <c r="R113" s="37">
        <f>SUMIFS(СВЦЭМ!$C$34:$C$777,СВЦЭМ!$A$34:$A$777,$A113,СВЦЭМ!$B$34:$B$777,R$83)+'СЕТ СН'!$H$9+СВЦЭМ!$D$10+'СЕТ СН'!$H$5-'СЕТ СН'!$H$17</f>
        <v>4548.2582090099995</v>
      </c>
      <c r="S113" s="37">
        <f>SUMIFS(СВЦЭМ!$C$34:$C$777,СВЦЭМ!$A$34:$A$777,$A113,СВЦЭМ!$B$34:$B$777,S$83)+'СЕТ СН'!$H$9+СВЦЭМ!$D$10+'СЕТ СН'!$H$5-'СЕТ СН'!$H$17</f>
        <v>4544.2262398599996</v>
      </c>
      <c r="T113" s="37">
        <f>SUMIFS(СВЦЭМ!$C$34:$C$777,СВЦЭМ!$A$34:$A$777,$A113,СВЦЭМ!$B$34:$B$777,T$83)+'СЕТ СН'!$H$9+СВЦЭМ!$D$10+'СЕТ СН'!$H$5-'СЕТ СН'!$H$17</f>
        <v>4529.8260716799996</v>
      </c>
      <c r="U113" s="37">
        <f>SUMIFS(СВЦЭМ!$C$34:$C$777,СВЦЭМ!$A$34:$A$777,$A113,СВЦЭМ!$B$34:$B$777,U$83)+'СЕТ СН'!$H$9+СВЦЭМ!$D$10+'СЕТ СН'!$H$5-'СЕТ СН'!$H$17</f>
        <v>4509.4508548200001</v>
      </c>
      <c r="V113" s="37">
        <f>SUMIFS(СВЦЭМ!$C$34:$C$777,СВЦЭМ!$A$34:$A$777,$A113,СВЦЭМ!$B$34:$B$777,V$83)+'СЕТ СН'!$H$9+СВЦЭМ!$D$10+'СЕТ СН'!$H$5-'СЕТ СН'!$H$17</f>
        <v>4510.8097532299998</v>
      </c>
      <c r="W113" s="37">
        <f>SUMIFS(СВЦЭМ!$C$34:$C$777,СВЦЭМ!$A$34:$A$777,$A113,СВЦЭМ!$B$34:$B$777,W$83)+'СЕТ СН'!$H$9+СВЦЭМ!$D$10+'СЕТ СН'!$H$5-'СЕТ СН'!$H$17</f>
        <v>4587.1362462400002</v>
      </c>
      <c r="X113" s="37">
        <f>SUMIFS(СВЦЭМ!$C$34:$C$777,СВЦЭМ!$A$34:$A$777,$A113,СВЦЭМ!$B$34:$B$777,X$83)+'СЕТ СН'!$H$9+СВЦЭМ!$D$10+'СЕТ СН'!$H$5-'СЕТ СН'!$H$17</f>
        <v>4661.26315454</v>
      </c>
      <c r="Y113" s="37">
        <f>SUMIFS(СВЦЭМ!$C$34:$C$777,СВЦЭМ!$A$34:$A$777,$A113,СВЦЭМ!$B$34:$B$777,Y$83)+'СЕТ СН'!$H$9+СВЦЭМ!$D$10+'СЕТ СН'!$H$5-'СЕТ СН'!$H$17</f>
        <v>4703.8395300000002</v>
      </c>
      <c r="AA113" s="38"/>
    </row>
    <row r="114" spans="1:27" ht="15.75" hidden="1" x14ac:dyDescent="0.2">
      <c r="A114" s="36">
        <f t="shared" si="2"/>
        <v>43009</v>
      </c>
      <c r="B114" s="37">
        <f>SUMIFS(СВЦЭМ!$C$34:$C$777,СВЦЭМ!$A$34:$A$777,$A114,СВЦЭМ!$B$34:$B$777,B$83)+'СЕТ СН'!$H$9+СВЦЭМ!$D$10+'СЕТ СН'!$H$5-'СЕТ СН'!$H$17</f>
        <v>3887.8874608999995</v>
      </c>
      <c r="C114" s="37">
        <f>SUMIFS(СВЦЭМ!$C$34:$C$777,СВЦЭМ!$A$34:$A$777,$A114,СВЦЭМ!$B$34:$B$777,C$83)+'СЕТ СН'!$H$9+СВЦЭМ!$D$10+'СЕТ СН'!$H$5-'СЕТ СН'!$H$17</f>
        <v>3887.8874608999995</v>
      </c>
      <c r="D114" s="37">
        <f>SUMIFS(СВЦЭМ!$C$34:$C$777,СВЦЭМ!$A$34:$A$777,$A114,СВЦЭМ!$B$34:$B$777,D$83)+'СЕТ СН'!$H$9+СВЦЭМ!$D$10+'СЕТ СН'!$H$5-'СЕТ СН'!$H$17</f>
        <v>3887.8874608999995</v>
      </c>
      <c r="E114" s="37">
        <f>SUMIFS(СВЦЭМ!$C$34:$C$777,СВЦЭМ!$A$34:$A$777,$A114,СВЦЭМ!$B$34:$B$777,E$83)+'СЕТ СН'!$H$9+СВЦЭМ!$D$10+'СЕТ СН'!$H$5-'СЕТ СН'!$H$17</f>
        <v>3887.8874608999995</v>
      </c>
      <c r="F114" s="37">
        <f>SUMIFS(СВЦЭМ!$C$34:$C$777,СВЦЭМ!$A$34:$A$777,$A114,СВЦЭМ!$B$34:$B$777,F$83)+'СЕТ СН'!$H$9+СВЦЭМ!$D$10+'СЕТ СН'!$H$5-'СЕТ СН'!$H$17</f>
        <v>3887.8874608999995</v>
      </c>
      <c r="G114" s="37">
        <f>SUMIFS(СВЦЭМ!$C$34:$C$777,СВЦЭМ!$A$34:$A$777,$A114,СВЦЭМ!$B$34:$B$777,G$83)+'СЕТ СН'!$H$9+СВЦЭМ!$D$10+'СЕТ СН'!$H$5-'СЕТ СН'!$H$17</f>
        <v>3887.8874608999995</v>
      </c>
      <c r="H114" s="37">
        <f>SUMIFS(СВЦЭМ!$C$34:$C$777,СВЦЭМ!$A$34:$A$777,$A114,СВЦЭМ!$B$34:$B$777,H$83)+'СЕТ СН'!$H$9+СВЦЭМ!$D$10+'СЕТ СН'!$H$5-'СЕТ СН'!$H$17</f>
        <v>3887.8874608999995</v>
      </c>
      <c r="I114" s="37">
        <f>SUMIFS(СВЦЭМ!$C$34:$C$777,СВЦЭМ!$A$34:$A$777,$A114,СВЦЭМ!$B$34:$B$777,I$83)+'СЕТ СН'!$H$9+СВЦЭМ!$D$10+'СЕТ СН'!$H$5-'СЕТ СН'!$H$17</f>
        <v>3887.8874608999995</v>
      </c>
      <c r="J114" s="37">
        <f>SUMIFS(СВЦЭМ!$C$34:$C$777,СВЦЭМ!$A$34:$A$777,$A114,СВЦЭМ!$B$34:$B$777,J$83)+'СЕТ СН'!$H$9+СВЦЭМ!$D$10+'СЕТ СН'!$H$5-'СЕТ СН'!$H$17</f>
        <v>3887.8874608999995</v>
      </c>
      <c r="K114" s="37">
        <f>SUMIFS(СВЦЭМ!$C$34:$C$777,СВЦЭМ!$A$34:$A$777,$A114,СВЦЭМ!$B$34:$B$777,K$83)+'СЕТ СН'!$H$9+СВЦЭМ!$D$10+'СЕТ СН'!$H$5-'СЕТ СН'!$H$17</f>
        <v>3887.8874608999995</v>
      </c>
      <c r="L114" s="37">
        <f>SUMIFS(СВЦЭМ!$C$34:$C$777,СВЦЭМ!$A$34:$A$777,$A114,СВЦЭМ!$B$34:$B$777,L$83)+'СЕТ СН'!$H$9+СВЦЭМ!$D$10+'СЕТ СН'!$H$5-'СЕТ СН'!$H$17</f>
        <v>3887.8874608999995</v>
      </c>
      <c r="M114" s="37">
        <f>SUMIFS(СВЦЭМ!$C$34:$C$777,СВЦЭМ!$A$34:$A$777,$A114,СВЦЭМ!$B$34:$B$777,M$83)+'СЕТ СН'!$H$9+СВЦЭМ!$D$10+'СЕТ СН'!$H$5-'СЕТ СН'!$H$17</f>
        <v>3887.8874608999995</v>
      </c>
      <c r="N114" s="37">
        <f>SUMIFS(СВЦЭМ!$C$34:$C$777,СВЦЭМ!$A$34:$A$777,$A114,СВЦЭМ!$B$34:$B$777,N$83)+'СЕТ СН'!$H$9+СВЦЭМ!$D$10+'СЕТ СН'!$H$5-'СЕТ СН'!$H$17</f>
        <v>3887.8874608999995</v>
      </c>
      <c r="O114" s="37">
        <f>SUMIFS(СВЦЭМ!$C$34:$C$777,СВЦЭМ!$A$34:$A$777,$A114,СВЦЭМ!$B$34:$B$777,O$83)+'СЕТ СН'!$H$9+СВЦЭМ!$D$10+'СЕТ СН'!$H$5-'СЕТ СН'!$H$17</f>
        <v>3887.8874608999995</v>
      </c>
      <c r="P114" s="37">
        <f>SUMIFS(СВЦЭМ!$C$34:$C$777,СВЦЭМ!$A$34:$A$777,$A114,СВЦЭМ!$B$34:$B$777,P$83)+'СЕТ СН'!$H$9+СВЦЭМ!$D$10+'СЕТ СН'!$H$5-'СЕТ СН'!$H$17</f>
        <v>3887.8874608999995</v>
      </c>
      <c r="Q114" s="37">
        <f>SUMIFS(СВЦЭМ!$C$34:$C$777,СВЦЭМ!$A$34:$A$777,$A114,СВЦЭМ!$B$34:$B$777,Q$83)+'СЕТ СН'!$H$9+СВЦЭМ!$D$10+'СЕТ СН'!$H$5-'СЕТ СН'!$H$17</f>
        <v>3887.8874608999995</v>
      </c>
      <c r="R114" s="37">
        <f>SUMIFS(СВЦЭМ!$C$34:$C$777,СВЦЭМ!$A$34:$A$777,$A114,СВЦЭМ!$B$34:$B$777,R$83)+'СЕТ СН'!$H$9+СВЦЭМ!$D$10+'СЕТ СН'!$H$5-'СЕТ СН'!$H$17</f>
        <v>3887.8874608999995</v>
      </c>
      <c r="S114" s="37">
        <f>SUMIFS(СВЦЭМ!$C$34:$C$777,СВЦЭМ!$A$34:$A$777,$A114,СВЦЭМ!$B$34:$B$777,S$83)+'СЕТ СН'!$H$9+СВЦЭМ!$D$10+'СЕТ СН'!$H$5-'СЕТ СН'!$H$17</f>
        <v>3887.8874608999995</v>
      </c>
      <c r="T114" s="37">
        <f>SUMIFS(СВЦЭМ!$C$34:$C$777,СВЦЭМ!$A$34:$A$777,$A114,СВЦЭМ!$B$34:$B$777,T$83)+'СЕТ СН'!$H$9+СВЦЭМ!$D$10+'СЕТ СН'!$H$5-'СЕТ СН'!$H$17</f>
        <v>3887.8874608999995</v>
      </c>
      <c r="U114" s="37">
        <f>SUMIFS(СВЦЭМ!$C$34:$C$777,СВЦЭМ!$A$34:$A$777,$A114,СВЦЭМ!$B$34:$B$777,U$83)+'СЕТ СН'!$H$9+СВЦЭМ!$D$10+'СЕТ СН'!$H$5-'СЕТ СН'!$H$17</f>
        <v>3887.8874608999995</v>
      </c>
      <c r="V114" s="37">
        <f>SUMIFS(СВЦЭМ!$C$34:$C$777,СВЦЭМ!$A$34:$A$777,$A114,СВЦЭМ!$B$34:$B$777,V$83)+'СЕТ СН'!$H$9+СВЦЭМ!$D$10+'СЕТ СН'!$H$5-'СЕТ СН'!$H$17</f>
        <v>3887.8874608999995</v>
      </c>
      <c r="W114" s="37">
        <f>SUMIFS(СВЦЭМ!$C$34:$C$777,СВЦЭМ!$A$34:$A$777,$A114,СВЦЭМ!$B$34:$B$777,W$83)+'СЕТ СН'!$H$9+СВЦЭМ!$D$10+'СЕТ СН'!$H$5-'СЕТ СН'!$H$17</f>
        <v>3887.8874608999995</v>
      </c>
      <c r="X114" s="37">
        <f>SUMIFS(СВЦЭМ!$C$34:$C$777,СВЦЭМ!$A$34:$A$777,$A114,СВЦЭМ!$B$34:$B$777,X$83)+'СЕТ СН'!$H$9+СВЦЭМ!$D$10+'СЕТ СН'!$H$5-'СЕТ СН'!$H$17</f>
        <v>3887.8874608999995</v>
      </c>
      <c r="Y114" s="37">
        <f>SUMIFS(СВЦЭМ!$C$34:$C$777,СВЦЭМ!$A$34:$A$777,$A114,СВЦЭМ!$B$34:$B$777,Y$83)+'СЕТ СН'!$H$9+СВЦЭМ!$D$10+'СЕТ СН'!$H$5-'СЕТ СН'!$H$17</f>
        <v>3887.8874608999995</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01.09.2017</v>
      </c>
      <c r="B120" s="37">
        <f>SUMIFS(СВЦЭМ!$C$34:$C$777,СВЦЭМ!$A$34:$A$777,$A120,СВЦЭМ!$B$34:$B$777,B$119)+'СЕТ СН'!$I$9+СВЦЭМ!$D$10+'СЕТ СН'!$I$5-'СЕТ СН'!$I$17</f>
        <v>4812.06010083</v>
      </c>
      <c r="C120" s="37">
        <f>SUMIFS(СВЦЭМ!$C$34:$C$777,СВЦЭМ!$A$34:$A$777,$A120,СВЦЭМ!$B$34:$B$777,C$119)+'СЕТ СН'!$I$9+СВЦЭМ!$D$10+'СЕТ СН'!$I$5-'СЕТ СН'!$I$17</f>
        <v>4854.1996804999999</v>
      </c>
      <c r="D120" s="37">
        <f>SUMIFS(СВЦЭМ!$C$34:$C$777,СВЦЭМ!$A$34:$A$777,$A120,СВЦЭМ!$B$34:$B$777,D$119)+'СЕТ СН'!$I$9+СВЦЭМ!$D$10+'СЕТ СН'!$I$5-'СЕТ СН'!$I$17</f>
        <v>4879.5431075199995</v>
      </c>
      <c r="E120" s="37">
        <f>SUMIFS(СВЦЭМ!$C$34:$C$777,СВЦЭМ!$A$34:$A$777,$A120,СВЦЭМ!$B$34:$B$777,E$119)+'СЕТ СН'!$I$9+СВЦЭМ!$D$10+'СЕТ СН'!$I$5-'СЕТ СН'!$I$17</f>
        <v>4884.2001261699997</v>
      </c>
      <c r="F120" s="37">
        <f>SUMIFS(СВЦЭМ!$C$34:$C$777,СВЦЭМ!$A$34:$A$777,$A120,СВЦЭМ!$B$34:$B$777,F$119)+'СЕТ СН'!$I$9+СВЦЭМ!$D$10+'СЕТ СН'!$I$5-'СЕТ СН'!$I$17</f>
        <v>4880.8041985700002</v>
      </c>
      <c r="G120" s="37">
        <f>SUMIFS(СВЦЭМ!$C$34:$C$777,СВЦЭМ!$A$34:$A$777,$A120,СВЦЭМ!$B$34:$B$777,G$119)+'СЕТ СН'!$I$9+СВЦЭМ!$D$10+'СЕТ СН'!$I$5-'СЕТ СН'!$I$17</f>
        <v>4863.19334222</v>
      </c>
      <c r="H120" s="37">
        <f>SUMIFS(СВЦЭМ!$C$34:$C$777,СВЦЭМ!$A$34:$A$777,$A120,СВЦЭМ!$B$34:$B$777,H$119)+'СЕТ СН'!$I$9+СВЦЭМ!$D$10+'СЕТ СН'!$I$5-'СЕТ СН'!$I$17</f>
        <v>4849.8060478199995</v>
      </c>
      <c r="I120" s="37">
        <f>SUMIFS(СВЦЭМ!$C$34:$C$777,СВЦЭМ!$A$34:$A$777,$A120,СВЦЭМ!$B$34:$B$777,I$119)+'СЕТ СН'!$I$9+СВЦЭМ!$D$10+'СЕТ СН'!$I$5-'СЕТ СН'!$I$17</f>
        <v>4798.6340362600004</v>
      </c>
      <c r="J120" s="37">
        <f>SUMIFS(СВЦЭМ!$C$34:$C$777,СВЦЭМ!$A$34:$A$777,$A120,СВЦЭМ!$B$34:$B$777,J$119)+'СЕТ СН'!$I$9+СВЦЭМ!$D$10+'СЕТ СН'!$I$5-'СЕТ СН'!$I$17</f>
        <v>4744.56805962</v>
      </c>
      <c r="K120" s="37">
        <f>SUMIFS(СВЦЭМ!$C$34:$C$777,СВЦЭМ!$A$34:$A$777,$A120,СВЦЭМ!$B$34:$B$777,K$119)+'СЕТ СН'!$I$9+СВЦЭМ!$D$10+'СЕТ СН'!$I$5-'СЕТ СН'!$I$17</f>
        <v>4692.4472177799998</v>
      </c>
      <c r="L120" s="37">
        <f>SUMIFS(СВЦЭМ!$C$34:$C$777,СВЦЭМ!$A$34:$A$777,$A120,СВЦЭМ!$B$34:$B$777,L$119)+'СЕТ СН'!$I$9+СВЦЭМ!$D$10+'СЕТ СН'!$I$5-'СЕТ СН'!$I$17</f>
        <v>4626.7765474999997</v>
      </c>
      <c r="M120" s="37">
        <f>SUMIFS(СВЦЭМ!$C$34:$C$777,СВЦЭМ!$A$34:$A$777,$A120,СВЦЭМ!$B$34:$B$777,M$119)+'СЕТ СН'!$I$9+СВЦЭМ!$D$10+'СЕТ СН'!$I$5-'СЕТ СН'!$I$17</f>
        <v>4623.4025539499999</v>
      </c>
      <c r="N120" s="37">
        <f>SUMIFS(СВЦЭМ!$C$34:$C$777,СВЦЭМ!$A$34:$A$777,$A120,СВЦЭМ!$B$34:$B$777,N$119)+'СЕТ СН'!$I$9+СВЦЭМ!$D$10+'СЕТ СН'!$I$5-'СЕТ СН'!$I$17</f>
        <v>4623.8091946099994</v>
      </c>
      <c r="O120" s="37">
        <f>SUMIFS(СВЦЭМ!$C$34:$C$777,СВЦЭМ!$A$34:$A$777,$A120,СВЦЭМ!$B$34:$B$777,O$119)+'СЕТ СН'!$I$9+СВЦЭМ!$D$10+'СЕТ СН'!$I$5-'СЕТ СН'!$I$17</f>
        <v>4631.3634311400001</v>
      </c>
      <c r="P120" s="37">
        <f>SUMIFS(СВЦЭМ!$C$34:$C$777,СВЦЭМ!$A$34:$A$777,$A120,СВЦЭМ!$B$34:$B$777,P$119)+'СЕТ СН'!$I$9+СВЦЭМ!$D$10+'СЕТ СН'!$I$5-'СЕТ СН'!$I$17</f>
        <v>4638.5628554599998</v>
      </c>
      <c r="Q120" s="37">
        <f>SUMIFS(СВЦЭМ!$C$34:$C$777,СВЦЭМ!$A$34:$A$777,$A120,СВЦЭМ!$B$34:$B$777,Q$119)+'СЕТ СН'!$I$9+СВЦЭМ!$D$10+'СЕТ СН'!$I$5-'СЕТ СН'!$I$17</f>
        <v>4664.5513822699995</v>
      </c>
      <c r="R120" s="37">
        <f>SUMIFS(СВЦЭМ!$C$34:$C$777,СВЦЭМ!$A$34:$A$777,$A120,СВЦЭМ!$B$34:$B$777,R$119)+'СЕТ СН'!$I$9+СВЦЭМ!$D$10+'СЕТ СН'!$I$5-'СЕТ СН'!$I$17</f>
        <v>4677.7022264799998</v>
      </c>
      <c r="S120" s="37">
        <f>SUMIFS(СВЦЭМ!$C$34:$C$777,СВЦЭМ!$A$34:$A$777,$A120,СВЦЭМ!$B$34:$B$777,S$119)+'СЕТ СН'!$I$9+СВЦЭМ!$D$10+'СЕТ СН'!$I$5-'СЕТ СН'!$I$17</f>
        <v>4660.6918453799999</v>
      </c>
      <c r="T120" s="37">
        <f>SUMIFS(СВЦЭМ!$C$34:$C$777,СВЦЭМ!$A$34:$A$777,$A120,СВЦЭМ!$B$34:$B$777,T$119)+'СЕТ СН'!$I$9+СВЦЭМ!$D$10+'СЕТ СН'!$I$5-'СЕТ СН'!$I$17</f>
        <v>4639.4301702299999</v>
      </c>
      <c r="U120" s="37">
        <f>SUMIFS(СВЦЭМ!$C$34:$C$777,СВЦЭМ!$A$34:$A$777,$A120,СВЦЭМ!$B$34:$B$777,U$119)+'СЕТ СН'!$I$9+СВЦЭМ!$D$10+'СЕТ СН'!$I$5-'СЕТ СН'!$I$17</f>
        <v>4635.0387315499993</v>
      </c>
      <c r="V120" s="37">
        <f>SUMIFS(СВЦЭМ!$C$34:$C$777,СВЦЭМ!$A$34:$A$777,$A120,СВЦЭМ!$B$34:$B$777,V$119)+'СЕТ СН'!$I$9+СВЦЭМ!$D$10+'СЕТ СН'!$I$5-'СЕТ СН'!$I$17</f>
        <v>4650.7830955899999</v>
      </c>
      <c r="W120" s="37">
        <f>SUMIFS(СВЦЭМ!$C$34:$C$777,СВЦЭМ!$A$34:$A$777,$A120,СВЦЭМ!$B$34:$B$777,W$119)+'СЕТ СН'!$I$9+СВЦЭМ!$D$10+'СЕТ СН'!$I$5-'СЕТ СН'!$I$17</f>
        <v>4726.2427072299997</v>
      </c>
      <c r="X120" s="37">
        <f>SUMIFS(СВЦЭМ!$C$34:$C$777,СВЦЭМ!$A$34:$A$777,$A120,СВЦЭМ!$B$34:$B$777,X$119)+'СЕТ СН'!$I$9+СВЦЭМ!$D$10+'СЕТ СН'!$I$5-'СЕТ СН'!$I$17</f>
        <v>4795.2059311199991</v>
      </c>
      <c r="Y120" s="37">
        <f>SUMIFS(СВЦЭМ!$C$34:$C$777,СВЦЭМ!$A$34:$A$777,$A120,СВЦЭМ!$B$34:$B$777,Y$119)+'СЕТ СН'!$I$9+СВЦЭМ!$D$10+'СЕТ СН'!$I$5-'СЕТ СН'!$I$17</f>
        <v>4842.0942725499999</v>
      </c>
    </row>
    <row r="121" spans="1:27" ht="15.75" x14ac:dyDescent="0.2">
      <c r="A121" s="36">
        <f>A120+1</f>
        <v>42980</v>
      </c>
      <c r="B121" s="37">
        <f>SUMIFS(СВЦЭМ!$C$34:$C$777,СВЦЭМ!$A$34:$A$777,$A121,СВЦЭМ!$B$34:$B$777,B$119)+'СЕТ СН'!$I$9+СВЦЭМ!$D$10+'СЕТ СН'!$I$5-'СЕТ СН'!$I$17</f>
        <v>4841.2913316699996</v>
      </c>
      <c r="C121" s="37">
        <f>SUMIFS(СВЦЭМ!$C$34:$C$777,СВЦЭМ!$A$34:$A$777,$A121,СВЦЭМ!$B$34:$B$777,C$119)+'СЕТ СН'!$I$9+СВЦЭМ!$D$10+'СЕТ СН'!$I$5-'СЕТ СН'!$I$17</f>
        <v>4868.6348358699997</v>
      </c>
      <c r="D121" s="37">
        <f>SUMIFS(СВЦЭМ!$C$34:$C$777,СВЦЭМ!$A$34:$A$777,$A121,СВЦЭМ!$B$34:$B$777,D$119)+'СЕТ СН'!$I$9+СВЦЭМ!$D$10+'СЕТ СН'!$I$5-'СЕТ СН'!$I$17</f>
        <v>4903.2893623799991</v>
      </c>
      <c r="E121" s="37">
        <f>SUMIFS(СВЦЭМ!$C$34:$C$777,СВЦЭМ!$A$34:$A$777,$A121,СВЦЭМ!$B$34:$B$777,E$119)+'СЕТ СН'!$I$9+СВЦЭМ!$D$10+'СЕТ СН'!$I$5-'СЕТ СН'!$I$17</f>
        <v>4916.2704225399993</v>
      </c>
      <c r="F121" s="37">
        <f>SUMIFS(СВЦЭМ!$C$34:$C$777,СВЦЭМ!$A$34:$A$777,$A121,СВЦЭМ!$B$34:$B$777,F$119)+'СЕТ СН'!$I$9+СВЦЭМ!$D$10+'СЕТ СН'!$I$5-'СЕТ СН'!$I$17</f>
        <v>4927.3346847699995</v>
      </c>
      <c r="G121" s="37">
        <f>SUMIFS(СВЦЭМ!$C$34:$C$777,СВЦЭМ!$A$34:$A$777,$A121,СВЦЭМ!$B$34:$B$777,G$119)+'СЕТ СН'!$I$9+СВЦЭМ!$D$10+'СЕТ СН'!$I$5-'СЕТ СН'!$I$17</f>
        <v>4914.09143391</v>
      </c>
      <c r="H121" s="37">
        <f>SUMIFS(СВЦЭМ!$C$34:$C$777,СВЦЭМ!$A$34:$A$777,$A121,СВЦЭМ!$B$34:$B$777,H$119)+'СЕТ СН'!$I$9+СВЦЭМ!$D$10+'СЕТ СН'!$I$5-'СЕТ СН'!$I$17</f>
        <v>4892.8213343699999</v>
      </c>
      <c r="I121" s="37">
        <f>SUMIFS(СВЦЭМ!$C$34:$C$777,СВЦЭМ!$A$34:$A$777,$A121,СВЦЭМ!$B$34:$B$777,I$119)+'СЕТ СН'!$I$9+СВЦЭМ!$D$10+'СЕТ СН'!$I$5-'СЕТ СН'!$I$17</f>
        <v>4842.8519523899995</v>
      </c>
      <c r="J121" s="37">
        <f>SUMIFS(СВЦЭМ!$C$34:$C$777,СВЦЭМ!$A$34:$A$777,$A121,СВЦЭМ!$B$34:$B$777,J$119)+'СЕТ СН'!$I$9+СВЦЭМ!$D$10+'СЕТ СН'!$I$5-'СЕТ СН'!$I$17</f>
        <v>4760.8133523300003</v>
      </c>
      <c r="K121" s="37">
        <f>SUMIFS(СВЦЭМ!$C$34:$C$777,СВЦЭМ!$A$34:$A$777,$A121,СВЦЭМ!$B$34:$B$777,K$119)+'СЕТ СН'!$I$9+СВЦЭМ!$D$10+'СЕТ СН'!$I$5-'СЕТ СН'!$I$17</f>
        <v>4690.2811949299994</v>
      </c>
      <c r="L121" s="37">
        <f>SUMIFS(СВЦЭМ!$C$34:$C$777,СВЦЭМ!$A$34:$A$777,$A121,СВЦЭМ!$B$34:$B$777,L$119)+'СЕТ СН'!$I$9+СВЦЭМ!$D$10+'СЕТ СН'!$I$5-'СЕТ СН'!$I$17</f>
        <v>4595.9972278699997</v>
      </c>
      <c r="M121" s="37">
        <f>SUMIFS(СВЦЭМ!$C$34:$C$777,СВЦЭМ!$A$34:$A$777,$A121,СВЦЭМ!$B$34:$B$777,M$119)+'СЕТ СН'!$I$9+СВЦЭМ!$D$10+'СЕТ СН'!$I$5-'СЕТ СН'!$I$17</f>
        <v>4583.1552539599998</v>
      </c>
      <c r="N121" s="37">
        <f>SUMIFS(СВЦЭМ!$C$34:$C$777,СВЦЭМ!$A$34:$A$777,$A121,СВЦЭМ!$B$34:$B$777,N$119)+'СЕТ СН'!$I$9+СВЦЭМ!$D$10+'СЕТ СН'!$I$5-'СЕТ СН'!$I$17</f>
        <v>4577.81972365</v>
      </c>
      <c r="O121" s="37">
        <f>SUMIFS(СВЦЭМ!$C$34:$C$777,СВЦЭМ!$A$34:$A$777,$A121,СВЦЭМ!$B$34:$B$777,O$119)+'СЕТ СН'!$I$9+СВЦЭМ!$D$10+'СЕТ СН'!$I$5-'СЕТ СН'!$I$17</f>
        <v>4577.8903123199998</v>
      </c>
      <c r="P121" s="37">
        <f>SUMIFS(СВЦЭМ!$C$34:$C$777,СВЦЭМ!$A$34:$A$777,$A121,СВЦЭМ!$B$34:$B$777,P$119)+'СЕТ СН'!$I$9+СВЦЭМ!$D$10+'СЕТ СН'!$I$5-'СЕТ СН'!$I$17</f>
        <v>4575.3735715099992</v>
      </c>
      <c r="Q121" s="37">
        <f>SUMIFS(СВЦЭМ!$C$34:$C$777,СВЦЭМ!$A$34:$A$777,$A121,СВЦЭМ!$B$34:$B$777,Q$119)+'СЕТ СН'!$I$9+СВЦЭМ!$D$10+'СЕТ СН'!$I$5-'СЕТ СН'!$I$17</f>
        <v>4582.7761614399997</v>
      </c>
      <c r="R121" s="37">
        <f>SUMIFS(СВЦЭМ!$C$34:$C$777,СВЦЭМ!$A$34:$A$777,$A121,СВЦЭМ!$B$34:$B$777,R$119)+'СЕТ СН'!$I$9+СВЦЭМ!$D$10+'СЕТ СН'!$I$5-'СЕТ СН'!$I$17</f>
        <v>4590.64064616</v>
      </c>
      <c r="S121" s="37">
        <f>SUMIFS(СВЦЭМ!$C$34:$C$777,СВЦЭМ!$A$34:$A$777,$A121,СВЦЭМ!$B$34:$B$777,S$119)+'СЕТ СН'!$I$9+СВЦЭМ!$D$10+'СЕТ СН'!$I$5-'СЕТ СН'!$I$17</f>
        <v>4578.7440972499999</v>
      </c>
      <c r="T121" s="37">
        <f>SUMIFS(СВЦЭМ!$C$34:$C$777,СВЦЭМ!$A$34:$A$777,$A121,СВЦЭМ!$B$34:$B$777,T$119)+'СЕТ СН'!$I$9+СВЦЭМ!$D$10+'СЕТ СН'!$I$5-'СЕТ СН'!$I$17</f>
        <v>4578.6856147999997</v>
      </c>
      <c r="U121" s="37">
        <f>SUMIFS(СВЦЭМ!$C$34:$C$777,СВЦЭМ!$A$34:$A$777,$A121,СВЦЭМ!$B$34:$B$777,U$119)+'СЕТ СН'!$I$9+СВЦЭМ!$D$10+'СЕТ СН'!$I$5-'СЕТ СН'!$I$17</f>
        <v>4579.4095860199996</v>
      </c>
      <c r="V121" s="37">
        <f>SUMIFS(СВЦЭМ!$C$34:$C$777,СВЦЭМ!$A$34:$A$777,$A121,СВЦЭМ!$B$34:$B$777,V$119)+'СЕТ СН'!$I$9+СВЦЭМ!$D$10+'СЕТ СН'!$I$5-'СЕТ СН'!$I$17</f>
        <v>4589.8524590199995</v>
      </c>
      <c r="W121" s="37">
        <f>SUMIFS(СВЦЭМ!$C$34:$C$777,СВЦЭМ!$A$34:$A$777,$A121,СВЦЭМ!$B$34:$B$777,W$119)+'СЕТ СН'!$I$9+СВЦЭМ!$D$10+'СЕТ СН'!$I$5-'СЕТ СН'!$I$17</f>
        <v>4635.2206489199998</v>
      </c>
      <c r="X121" s="37">
        <f>SUMIFS(СВЦЭМ!$C$34:$C$777,СВЦЭМ!$A$34:$A$777,$A121,СВЦЭМ!$B$34:$B$777,X$119)+'СЕТ СН'!$I$9+СВЦЭМ!$D$10+'СЕТ СН'!$I$5-'СЕТ СН'!$I$17</f>
        <v>4708.3255372099993</v>
      </c>
      <c r="Y121" s="37">
        <f>SUMIFS(СВЦЭМ!$C$34:$C$777,СВЦЭМ!$A$34:$A$777,$A121,СВЦЭМ!$B$34:$B$777,Y$119)+'СЕТ СН'!$I$9+СВЦЭМ!$D$10+'СЕТ СН'!$I$5-'СЕТ СН'!$I$17</f>
        <v>4759.9214646</v>
      </c>
    </row>
    <row r="122" spans="1:27" ht="15.75" x14ac:dyDescent="0.2">
      <c r="A122" s="36">
        <f t="shared" ref="A122:A150" si="3">A121+1</f>
        <v>42981</v>
      </c>
      <c r="B122" s="37">
        <f>SUMIFS(СВЦЭМ!$C$34:$C$777,СВЦЭМ!$A$34:$A$777,$A122,СВЦЭМ!$B$34:$B$777,B$119)+'СЕТ СН'!$I$9+СВЦЭМ!$D$10+'СЕТ СН'!$I$5-'СЕТ СН'!$I$17</f>
        <v>4819.7984179399991</v>
      </c>
      <c r="C122" s="37">
        <f>SUMIFS(СВЦЭМ!$C$34:$C$777,СВЦЭМ!$A$34:$A$777,$A122,СВЦЭМ!$B$34:$B$777,C$119)+'СЕТ СН'!$I$9+СВЦЭМ!$D$10+'СЕТ СН'!$I$5-'СЕТ СН'!$I$17</f>
        <v>4910.43119243</v>
      </c>
      <c r="D122" s="37">
        <f>SUMIFS(СВЦЭМ!$C$34:$C$777,СВЦЭМ!$A$34:$A$777,$A122,СВЦЭМ!$B$34:$B$777,D$119)+'СЕТ СН'!$I$9+СВЦЭМ!$D$10+'СЕТ СН'!$I$5-'СЕТ СН'!$I$17</f>
        <v>4937.7777787399991</v>
      </c>
      <c r="E122" s="37">
        <f>SUMIFS(СВЦЭМ!$C$34:$C$777,СВЦЭМ!$A$34:$A$777,$A122,СВЦЭМ!$B$34:$B$777,E$119)+'СЕТ СН'!$I$9+СВЦЭМ!$D$10+'СЕТ СН'!$I$5-'СЕТ СН'!$I$17</f>
        <v>4957.0848447199996</v>
      </c>
      <c r="F122" s="37">
        <f>SUMIFS(СВЦЭМ!$C$34:$C$777,СВЦЭМ!$A$34:$A$777,$A122,СВЦЭМ!$B$34:$B$777,F$119)+'СЕТ СН'!$I$9+СВЦЭМ!$D$10+'СЕТ СН'!$I$5-'СЕТ СН'!$I$17</f>
        <v>4968.5749643399995</v>
      </c>
      <c r="G122" s="37">
        <f>SUMIFS(СВЦЭМ!$C$34:$C$777,СВЦЭМ!$A$34:$A$777,$A122,СВЦЭМ!$B$34:$B$777,G$119)+'СЕТ СН'!$I$9+СВЦЭМ!$D$10+'СЕТ СН'!$I$5-'СЕТ СН'!$I$17</f>
        <v>4966.0617599599991</v>
      </c>
      <c r="H122" s="37">
        <f>SUMIFS(СВЦЭМ!$C$34:$C$777,СВЦЭМ!$A$34:$A$777,$A122,СВЦЭМ!$B$34:$B$777,H$119)+'СЕТ СН'!$I$9+СВЦЭМ!$D$10+'СЕТ СН'!$I$5-'СЕТ СН'!$I$17</f>
        <v>4940.9091847299997</v>
      </c>
      <c r="I122" s="37">
        <f>SUMIFS(СВЦЭМ!$C$34:$C$777,СВЦЭМ!$A$34:$A$777,$A122,СВЦЭМ!$B$34:$B$777,I$119)+'СЕТ СН'!$I$9+СВЦЭМ!$D$10+'СЕТ СН'!$I$5-'СЕТ СН'!$I$17</f>
        <v>4900.2851423599996</v>
      </c>
      <c r="J122" s="37">
        <f>SUMIFS(СВЦЭМ!$C$34:$C$777,СВЦЭМ!$A$34:$A$777,$A122,СВЦЭМ!$B$34:$B$777,J$119)+'СЕТ СН'!$I$9+СВЦЭМ!$D$10+'СЕТ СН'!$I$5-'СЕТ СН'!$I$17</f>
        <v>4774.2861046199996</v>
      </c>
      <c r="K122" s="37">
        <f>SUMIFS(СВЦЭМ!$C$34:$C$777,СВЦЭМ!$A$34:$A$777,$A122,СВЦЭМ!$B$34:$B$777,K$119)+'СЕТ СН'!$I$9+СВЦЭМ!$D$10+'СЕТ СН'!$I$5-'СЕТ СН'!$I$17</f>
        <v>4758.1013258900002</v>
      </c>
      <c r="L122" s="37">
        <f>SUMIFS(СВЦЭМ!$C$34:$C$777,СВЦЭМ!$A$34:$A$777,$A122,СВЦЭМ!$B$34:$B$777,L$119)+'СЕТ СН'!$I$9+СВЦЭМ!$D$10+'СЕТ СН'!$I$5-'СЕТ СН'!$I$17</f>
        <v>4650.5414790699997</v>
      </c>
      <c r="M122" s="37">
        <f>SUMIFS(СВЦЭМ!$C$34:$C$777,СВЦЭМ!$A$34:$A$777,$A122,СВЦЭМ!$B$34:$B$777,M$119)+'СЕТ СН'!$I$9+СВЦЭМ!$D$10+'СЕТ СН'!$I$5-'СЕТ СН'!$I$17</f>
        <v>4619.3873537399995</v>
      </c>
      <c r="N122" s="37">
        <f>SUMIFS(СВЦЭМ!$C$34:$C$777,СВЦЭМ!$A$34:$A$777,$A122,СВЦЭМ!$B$34:$B$777,N$119)+'СЕТ СН'!$I$9+СВЦЭМ!$D$10+'СЕТ СН'!$I$5-'СЕТ СН'!$I$17</f>
        <v>4624.1032626099995</v>
      </c>
      <c r="O122" s="37">
        <f>SUMIFS(СВЦЭМ!$C$34:$C$777,СВЦЭМ!$A$34:$A$777,$A122,СВЦЭМ!$B$34:$B$777,O$119)+'СЕТ СН'!$I$9+СВЦЭМ!$D$10+'СЕТ СН'!$I$5-'СЕТ СН'!$I$17</f>
        <v>4623.0691713999995</v>
      </c>
      <c r="P122" s="37">
        <f>SUMIFS(СВЦЭМ!$C$34:$C$777,СВЦЭМ!$A$34:$A$777,$A122,СВЦЭМ!$B$34:$B$777,P$119)+'СЕТ СН'!$I$9+СВЦЭМ!$D$10+'СЕТ СН'!$I$5-'СЕТ СН'!$I$17</f>
        <v>4628.1791405799995</v>
      </c>
      <c r="Q122" s="37">
        <f>SUMIFS(СВЦЭМ!$C$34:$C$777,СВЦЭМ!$A$34:$A$777,$A122,СВЦЭМ!$B$34:$B$777,Q$119)+'СЕТ СН'!$I$9+СВЦЭМ!$D$10+'СЕТ СН'!$I$5-'СЕТ СН'!$I$17</f>
        <v>4633.8211136</v>
      </c>
      <c r="R122" s="37">
        <f>SUMIFS(СВЦЭМ!$C$34:$C$777,СВЦЭМ!$A$34:$A$777,$A122,СВЦЭМ!$B$34:$B$777,R$119)+'СЕТ СН'!$I$9+СВЦЭМ!$D$10+'СЕТ СН'!$I$5-'СЕТ СН'!$I$17</f>
        <v>4634.33195273</v>
      </c>
      <c r="S122" s="37">
        <f>SUMIFS(СВЦЭМ!$C$34:$C$777,СВЦЭМ!$A$34:$A$777,$A122,СВЦЭМ!$B$34:$B$777,S$119)+'СЕТ СН'!$I$9+СВЦЭМ!$D$10+'СЕТ СН'!$I$5-'СЕТ СН'!$I$17</f>
        <v>4631.3588306099991</v>
      </c>
      <c r="T122" s="37">
        <f>SUMIFS(СВЦЭМ!$C$34:$C$777,СВЦЭМ!$A$34:$A$777,$A122,СВЦЭМ!$B$34:$B$777,T$119)+'СЕТ СН'!$I$9+СВЦЭМ!$D$10+'СЕТ СН'!$I$5-'СЕТ СН'!$I$17</f>
        <v>4621.9522639299994</v>
      </c>
      <c r="U122" s="37">
        <f>SUMIFS(СВЦЭМ!$C$34:$C$777,СВЦЭМ!$A$34:$A$777,$A122,СВЦЭМ!$B$34:$B$777,U$119)+'СЕТ СН'!$I$9+СВЦЭМ!$D$10+'СЕТ СН'!$I$5-'СЕТ СН'!$I$17</f>
        <v>4618.3285914899998</v>
      </c>
      <c r="V122" s="37">
        <f>SUMIFS(СВЦЭМ!$C$34:$C$777,СВЦЭМ!$A$34:$A$777,$A122,СВЦЭМ!$B$34:$B$777,V$119)+'СЕТ СН'!$I$9+СВЦЭМ!$D$10+'СЕТ СН'!$I$5-'СЕТ СН'!$I$17</f>
        <v>4623.5351399899992</v>
      </c>
      <c r="W122" s="37">
        <f>SUMIFS(СВЦЭМ!$C$34:$C$777,СВЦЭМ!$A$34:$A$777,$A122,СВЦЭМ!$B$34:$B$777,W$119)+'СЕТ СН'!$I$9+СВЦЭМ!$D$10+'СЕТ СН'!$I$5-'СЕТ СН'!$I$17</f>
        <v>4693.8316099599997</v>
      </c>
      <c r="X122" s="37">
        <f>SUMIFS(СВЦЭМ!$C$34:$C$777,СВЦЭМ!$A$34:$A$777,$A122,СВЦЭМ!$B$34:$B$777,X$119)+'СЕТ СН'!$I$9+СВЦЭМ!$D$10+'СЕТ СН'!$I$5-'СЕТ СН'!$I$17</f>
        <v>4757.6571689100001</v>
      </c>
      <c r="Y122" s="37">
        <f>SUMIFS(СВЦЭМ!$C$34:$C$777,СВЦЭМ!$A$34:$A$777,$A122,СВЦЭМ!$B$34:$B$777,Y$119)+'СЕТ СН'!$I$9+СВЦЭМ!$D$10+'СЕТ СН'!$I$5-'СЕТ СН'!$I$17</f>
        <v>4788.2728070800003</v>
      </c>
    </row>
    <row r="123" spans="1:27" ht="15.75" x14ac:dyDescent="0.2">
      <c r="A123" s="36">
        <f t="shared" si="3"/>
        <v>42982</v>
      </c>
      <c r="B123" s="37">
        <f>SUMIFS(СВЦЭМ!$C$34:$C$777,СВЦЭМ!$A$34:$A$777,$A123,СВЦЭМ!$B$34:$B$777,B$119)+'СЕТ СН'!$I$9+СВЦЭМ!$D$10+'СЕТ СН'!$I$5-'СЕТ СН'!$I$17</f>
        <v>4883.3130817799993</v>
      </c>
      <c r="C123" s="37">
        <f>SUMIFS(СВЦЭМ!$C$34:$C$777,СВЦЭМ!$A$34:$A$777,$A123,СВЦЭМ!$B$34:$B$777,C$119)+'СЕТ СН'!$I$9+СВЦЭМ!$D$10+'СЕТ СН'!$I$5-'СЕТ СН'!$I$17</f>
        <v>4919.7041804199998</v>
      </c>
      <c r="D123" s="37">
        <f>SUMIFS(СВЦЭМ!$C$34:$C$777,СВЦЭМ!$A$34:$A$777,$A123,СВЦЭМ!$B$34:$B$777,D$119)+'СЕТ СН'!$I$9+СВЦЭМ!$D$10+'СЕТ СН'!$I$5-'СЕТ СН'!$I$17</f>
        <v>4951.9991286999993</v>
      </c>
      <c r="E123" s="37">
        <f>SUMIFS(СВЦЭМ!$C$34:$C$777,СВЦЭМ!$A$34:$A$777,$A123,СВЦЭМ!$B$34:$B$777,E$119)+'СЕТ СН'!$I$9+СВЦЭМ!$D$10+'СЕТ СН'!$I$5-'СЕТ СН'!$I$17</f>
        <v>4967.4165398899995</v>
      </c>
      <c r="F123" s="37">
        <f>SUMIFS(СВЦЭМ!$C$34:$C$777,СВЦЭМ!$A$34:$A$777,$A123,СВЦЭМ!$B$34:$B$777,F$119)+'СЕТ СН'!$I$9+СВЦЭМ!$D$10+'СЕТ СН'!$I$5-'СЕТ СН'!$I$17</f>
        <v>4976.9361276500003</v>
      </c>
      <c r="G123" s="37">
        <f>SUMIFS(СВЦЭМ!$C$34:$C$777,СВЦЭМ!$A$34:$A$777,$A123,СВЦЭМ!$B$34:$B$777,G$119)+'СЕТ СН'!$I$9+СВЦЭМ!$D$10+'СЕТ СН'!$I$5-'СЕТ СН'!$I$17</f>
        <v>4967.2848216799994</v>
      </c>
      <c r="H123" s="37">
        <f>SUMIFS(СВЦЭМ!$C$34:$C$777,СВЦЭМ!$A$34:$A$777,$A123,СВЦЭМ!$B$34:$B$777,H$119)+'СЕТ СН'!$I$9+СВЦЭМ!$D$10+'СЕТ СН'!$I$5-'СЕТ СН'!$I$17</f>
        <v>4923.1153555799992</v>
      </c>
      <c r="I123" s="37">
        <f>SUMIFS(СВЦЭМ!$C$34:$C$777,СВЦЭМ!$A$34:$A$777,$A123,СВЦЭМ!$B$34:$B$777,I$119)+'СЕТ СН'!$I$9+СВЦЭМ!$D$10+'СЕТ СН'!$I$5-'СЕТ СН'!$I$17</f>
        <v>4861.6544222899993</v>
      </c>
      <c r="J123" s="37">
        <f>SUMIFS(СВЦЭМ!$C$34:$C$777,СВЦЭМ!$A$34:$A$777,$A123,СВЦЭМ!$B$34:$B$777,J$119)+'СЕТ СН'!$I$9+СВЦЭМ!$D$10+'СЕТ СН'!$I$5-'СЕТ СН'!$I$17</f>
        <v>4812.4803113999997</v>
      </c>
      <c r="K123" s="37">
        <f>SUMIFS(СВЦЭМ!$C$34:$C$777,СВЦЭМ!$A$34:$A$777,$A123,СВЦЭМ!$B$34:$B$777,K$119)+'СЕТ СН'!$I$9+СВЦЭМ!$D$10+'СЕТ СН'!$I$5-'СЕТ СН'!$I$17</f>
        <v>4752.6757966200003</v>
      </c>
      <c r="L123" s="37">
        <f>SUMIFS(СВЦЭМ!$C$34:$C$777,СВЦЭМ!$A$34:$A$777,$A123,СВЦЭМ!$B$34:$B$777,L$119)+'СЕТ СН'!$I$9+СВЦЭМ!$D$10+'СЕТ СН'!$I$5-'СЕТ СН'!$I$17</f>
        <v>4661.3014821399993</v>
      </c>
      <c r="M123" s="37">
        <f>SUMIFS(СВЦЭМ!$C$34:$C$777,СВЦЭМ!$A$34:$A$777,$A123,СВЦЭМ!$B$34:$B$777,M$119)+'СЕТ СН'!$I$9+СВЦЭМ!$D$10+'СЕТ СН'!$I$5-'СЕТ СН'!$I$17</f>
        <v>4631.7759946699998</v>
      </c>
      <c r="N123" s="37">
        <f>SUMIFS(СВЦЭМ!$C$34:$C$777,СВЦЭМ!$A$34:$A$777,$A123,СВЦЭМ!$B$34:$B$777,N$119)+'СЕТ СН'!$I$9+СВЦЭМ!$D$10+'СЕТ СН'!$I$5-'СЕТ СН'!$I$17</f>
        <v>4640.0293012899992</v>
      </c>
      <c r="O123" s="37">
        <f>SUMIFS(СВЦЭМ!$C$34:$C$777,СВЦЭМ!$A$34:$A$777,$A123,СВЦЭМ!$B$34:$B$777,O$119)+'СЕТ СН'!$I$9+СВЦЭМ!$D$10+'СЕТ СН'!$I$5-'СЕТ СН'!$I$17</f>
        <v>4638.6224207199994</v>
      </c>
      <c r="P123" s="37">
        <f>SUMIFS(СВЦЭМ!$C$34:$C$777,СВЦЭМ!$A$34:$A$777,$A123,СВЦЭМ!$B$34:$B$777,P$119)+'СЕТ СН'!$I$9+СВЦЭМ!$D$10+'СЕТ СН'!$I$5-'СЕТ СН'!$I$17</f>
        <v>4643.1221091899997</v>
      </c>
      <c r="Q123" s="37">
        <f>SUMIFS(СВЦЭМ!$C$34:$C$777,СВЦЭМ!$A$34:$A$777,$A123,СВЦЭМ!$B$34:$B$777,Q$119)+'СЕТ СН'!$I$9+СВЦЭМ!$D$10+'СЕТ СН'!$I$5-'СЕТ СН'!$I$17</f>
        <v>4650.2136047799995</v>
      </c>
      <c r="R123" s="37">
        <f>SUMIFS(СВЦЭМ!$C$34:$C$777,СВЦЭМ!$A$34:$A$777,$A123,СВЦЭМ!$B$34:$B$777,R$119)+'СЕТ СН'!$I$9+СВЦЭМ!$D$10+'СЕТ СН'!$I$5-'СЕТ СН'!$I$17</f>
        <v>4653.0708471099997</v>
      </c>
      <c r="S123" s="37">
        <f>SUMIFS(СВЦЭМ!$C$34:$C$777,СВЦЭМ!$A$34:$A$777,$A123,СВЦЭМ!$B$34:$B$777,S$119)+'СЕТ СН'!$I$9+СВЦЭМ!$D$10+'СЕТ СН'!$I$5-'СЕТ СН'!$I$17</f>
        <v>4648.6826735199993</v>
      </c>
      <c r="T123" s="37">
        <f>SUMIFS(СВЦЭМ!$C$34:$C$777,СВЦЭМ!$A$34:$A$777,$A123,СВЦЭМ!$B$34:$B$777,T$119)+'СЕТ СН'!$I$9+СВЦЭМ!$D$10+'СЕТ СН'!$I$5-'СЕТ СН'!$I$17</f>
        <v>4636.5247621099998</v>
      </c>
      <c r="U123" s="37">
        <f>SUMIFS(СВЦЭМ!$C$34:$C$777,СВЦЭМ!$A$34:$A$777,$A123,СВЦЭМ!$B$34:$B$777,U$119)+'СЕТ СН'!$I$9+СВЦЭМ!$D$10+'СЕТ СН'!$I$5-'СЕТ СН'!$I$17</f>
        <v>4647.0375197799995</v>
      </c>
      <c r="V123" s="37">
        <f>SUMIFS(СВЦЭМ!$C$34:$C$777,СВЦЭМ!$A$34:$A$777,$A123,СВЦЭМ!$B$34:$B$777,V$119)+'СЕТ СН'!$I$9+СВЦЭМ!$D$10+'СЕТ СН'!$I$5-'СЕТ СН'!$I$17</f>
        <v>4657.9503259899993</v>
      </c>
      <c r="W123" s="37">
        <f>SUMIFS(СВЦЭМ!$C$34:$C$777,СВЦЭМ!$A$34:$A$777,$A123,СВЦЭМ!$B$34:$B$777,W$119)+'СЕТ СН'!$I$9+СВЦЭМ!$D$10+'СЕТ СН'!$I$5-'СЕТ СН'!$I$17</f>
        <v>4741.2444660799993</v>
      </c>
      <c r="X123" s="37">
        <f>SUMIFS(СВЦЭМ!$C$34:$C$777,СВЦЭМ!$A$34:$A$777,$A123,СВЦЭМ!$B$34:$B$777,X$119)+'СЕТ СН'!$I$9+СВЦЭМ!$D$10+'СЕТ СН'!$I$5-'СЕТ СН'!$I$17</f>
        <v>4809.8622367799999</v>
      </c>
      <c r="Y123" s="37">
        <f>SUMIFS(СВЦЭМ!$C$34:$C$777,СВЦЭМ!$A$34:$A$777,$A123,СВЦЭМ!$B$34:$B$777,Y$119)+'СЕТ СН'!$I$9+СВЦЭМ!$D$10+'СЕТ СН'!$I$5-'СЕТ СН'!$I$17</f>
        <v>4853.1857713999998</v>
      </c>
    </row>
    <row r="124" spans="1:27" ht="15.75" x14ac:dyDescent="0.2">
      <c r="A124" s="36">
        <f t="shared" si="3"/>
        <v>42983</v>
      </c>
      <c r="B124" s="37">
        <f>SUMIFS(СВЦЭМ!$C$34:$C$777,СВЦЭМ!$A$34:$A$777,$A124,СВЦЭМ!$B$34:$B$777,B$119)+'СЕТ СН'!$I$9+СВЦЭМ!$D$10+'СЕТ СН'!$I$5-'СЕТ СН'!$I$17</f>
        <v>4827.08203839</v>
      </c>
      <c r="C124" s="37">
        <f>SUMIFS(СВЦЭМ!$C$34:$C$777,СВЦЭМ!$A$34:$A$777,$A124,СВЦЭМ!$B$34:$B$777,C$119)+'СЕТ СН'!$I$9+СВЦЭМ!$D$10+'СЕТ СН'!$I$5-'СЕТ СН'!$I$17</f>
        <v>4855.1868582699999</v>
      </c>
      <c r="D124" s="37">
        <f>SUMIFS(СВЦЭМ!$C$34:$C$777,СВЦЭМ!$A$34:$A$777,$A124,СВЦЭМ!$B$34:$B$777,D$119)+'СЕТ СН'!$I$9+СВЦЭМ!$D$10+'СЕТ СН'!$I$5-'СЕТ СН'!$I$17</f>
        <v>4872.4801932199998</v>
      </c>
      <c r="E124" s="37">
        <f>SUMIFS(СВЦЭМ!$C$34:$C$777,СВЦЭМ!$A$34:$A$777,$A124,СВЦЭМ!$B$34:$B$777,E$119)+'СЕТ СН'!$I$9+СВЦЭМ!$D$10+'СЕТ СН'!$I$5-'СЕТ СН'!$I$17</f>
        <v>4909.7308624300003</v>
      </c>
      <c r="F124" s="37">
        <f>SUMIFS(СВЦЭМ!$C$34:$C$777,СВЦЭМ!$A$34:$A$777,$A124,СВЦЭМ!$B$34:$B$777,F$119)+'СЕТ СН'!$I$9+СВЦЭМ!$D$10+'СЕТ СН'!$I$5-'СЕТ СН'!$I$17</f>
        <v>4907.5911577400002</v>
      </c>
      <c r="G124" s="37">
        <f>SUMIFS(СВЦЭМ!$C$34:$C$777,СВЦЭМ!$A$34:$A$777,$A124,СВЦЭМ!$B$34:$B$777,G$119)+'СЕТ СН'!$I$9+СВЦЭМ!$D$10+'СЕТ СН'!$I$5-'СЕТ СН'!$I$17</f>
        <v>4871.1692771099997</v>
      </c>
      <c r="H124" s="37">
        <f>SUMIFS(СВЦЭМ!$C$34:$C$777,СВЦЭМ!$A$34:$A$777,$A124,СВЦЭМ!$B$34:$B$777,H$119)+'СЕТ СН'!$I$9+СВЦЭМ!$D$10+'СЕТ СН'!$I$5-'СЕТ СН'!$I$17</f>
        <v>4837.6975157399993</v>
      </c>
      <c r="I124" s="37">
        <f>SUMIFS(СВЦЭМ!$C$34:$C$777,СВЦЭМ!$A$34:$A$777,$A124,СВЦЭМ!$B$34:$B$777,I$119)+'СЕТ СН'!$I$9+СВЦЭМ!$D$10+'СЕТ СН'!$I$5-'СЕТ СН'!$I$17</f>
        <v>4773.18354585</v>
      </c>
      <c r="J124" s="37">
        <f>SUMIFS(СВЦЭМ!$C$34:$C$777,СВЦЭМ!$A$34:$A$777,$A124,СВЦЭМ!$B$34:$B$777,J$119)+'СЕТ СН'!$I$9+СВЦЭМ!$D$10+'СЕТ СН'!$I$5-'СЕТ СН'!$I$17</f>
        <v>4734.4559223099996</v>
      </c>
      <c r="K124" s="37">
        <f>SUMIFS(СВЦЭМ!$C$34:$C$777,СВЦЭМ!$A$34:$A$777,$A124,СВЦЭМ!$B$34:$B$777,K$119)+'СЕТ СН'!$I$9+СВЦЭМ!$D$10+'СЕТ СН'!$I$5-'СЕТ СН'!$I$17</f>
        <v>4689.8316159699998</v>
      </c>
      <c r="L124" s="37">
        <f>SUMIFS(СВЦЭМ!$C$34:$C$777,СВЦЭМ!$A$34:$A$777,$A124,СВЦЭМ!$B$34:$B$777,L$119)+'СЕТ СН'!$I$9+СВЦЭМ!$D$10+'СЕТ СН'!$I$5-'СЕТ СН'!$I$17</f>
        <v>4612.9335125499993</v>
      </c>
      <c r="M124" s="37">
        <f>SUMIFS(СВЦЭМ!$C$34:$C$777,СВЦЭМ!$A$34:$A$777,$A124,СВЦЭМ!$B$34:$B$777,M$119)+'СЕТ СН'!$I$9+СВЦЭМ!$D$10+'СЕТ СН'!$I$5-'СЕТ СН'!$I$17</f>
        <v>4583.0506022199997</v>
      </c>
      <c r="N124" s="37">
        <f>SUMIFS(СВЦЭМ!$C$34:$C$777,СВЦЭМ!$A$34:$A$777,$A124,СВЦЭМ!$B$34:$B$777,N$119)+'СЕТ СН'!$I$9+СВЦЭМ!$D$10+'СЕТ СН'!$I$5-'СЕТ СН'!$I$17</f>
        <v>4595.63539571</v>
      </c>
      <c r="O124" s="37">
        <f>SUMIFS(СВЦЭМ!$C$34:$C$777,СВЦЭМ!$A$34:$A$777,$A124,СВЦЭМ!$B$34:$B$777,O$119)+'СЕТ СН'!$I$9+СВЦЭМ!$D$10+'СЕТ СН'!$I$5-'СЕТ СН'!$I$17</f>
        <v>4601.6812643199992</v>
      </c>
      <c r="P124" s="37">
        <f>SUMIFS(СВЦЭМ!$C$34:$C$777,СВЦЭМ!$A$34:$A$777,$A124,СВЦЭМ!$B$34:$B$777,P$119)+'СЕТ СН'!$I$9+СВЦЭМ!$D$10+'СЕТ СН'!$I$5-'СЕТ СН'!$I$17</f>
        <v>4609.2878647499992</v>
      </c>
      <c r="Q124" s="37">
        <f>SUMIFS(СВЦЭМ!$C$34:$C$777,СВЦЭМ!$A$34:$A$777,$A124,СВЦЭМ!$B$34:$B$777,Q$119)+'СЕТ СН'!$I$9+СВЦЭМ!$D$10+'СЕТ СН'!$I$5-'СЕТ СН'!$I$17</f>
        <v>4600.5095641499993</v>
      </c>
      <c r="R124" s="37">
        <f>SUMIFS(СВЦЭМ!$C$34:$C$777,СВЦЭМ!$A$34:$A$777,$A124,СВЦЭМ!$B$34:$B$777,R$119)+'СЕТ СН'!$I$9+СВЦЭМ!$D$10+'СЕТ СН'!$I$5-'СЕТ СН'!$I$17</f>
        <v>4601.4244837799997</v>
      </c>
      <c r="S124" s="37">
        <f>SUMIFS(СВЦЭМ!$C$34:$C$777,СВЦЭМ!$A$34:$A$777,$A124,СВЦЭМ!$B$34:$B$777,S$119)+'СЕТ СН'!$I$9+СВЦЭМ!$D$10+'СЕТ СН'!$I$5-'СЕТ СН'!$I$17</f>
        <v>4601.5801851299993</v>
      </c>
      <c r="T124" s="37">
        <f>SUMIFS(СВЦЭМ!$C$34:$C$777,СВЦЭМ!$A$34:$A$777,$A124,СВЦЭМ!$B$34:$B$777,T$119)+'СЕТ СН'!$I$9+СВЦЭМ!$D$10+'СЕТ СН'!$I$5-'СЕТ СН'!$I$17</f>
        <v>4598.6894353600001</v>
      </c>
      <c r="U124" s="37">
        <f>SUMIFS(СВЦЭМ!$C$34:$C$777,СВЦЭМ!$A$34:$A$777,$A124,СВЦЭМ!$B$34:$B$777,U$119)+'СЕТ СН'!$I$9+СВЦЭМ!$D$10+'СЕТ СН'!$I$5-'СЕТ СН'!$I$17</f>
        <v>4589.4053997899991</v>
      </c>
      <c r="V124" s="37">
        <f>SUMIFS(СВЦЭМ!$C$34:$C$777,СВЦЭМ!$A$34:$A$777,$A124,СВЦЭМ!$B$34:$B$777,V$119)+'СЕТ СН'!$I$9+СВЦЭМ!$D$10+'СЕТ СН'!$I$5-'СЕТ СН'!$I$17</f>
        <v>4597.88640227</v>
      </c>
      <c r="W124" s="37">
        <f>SUMIFS(СВЦЭМ!$C$34:$C$777,СВЦЭМ!$A$34:$A$777,$A124,СВЦЭМ!$B$34:$B$777,W$119)+'СЕТ СН'!$I$9+СВЦЭМ!$D$10+'СЕТ СН'!$I$5-'СЕТ СН'!$I$17</f>
        <v>4657.8940470999996</v>
      </c>
      <c r="X124" s="37">
        <f>SUMIFS(СВЦЭМ!$C$34:$C$777,СВЦЭМ!$A$34:$A$777,$A124,СВЦЭМ!$B$34:$B$777,X$119)+'СЕТ СН'!$I$9+СВЦЭМ!$D$10+'СЕТ СН'!$I$5-'СЕТ СН'!$I$17</f>
        <v>4714.43384926</v>
      </c>
      <c r="Y124" s="37">
        <f>SUMIFS(СВЦЭМ!$C$34:$C$777,СВЦЭМ!$A$34:$A$777,$A124,СВЦЭМ!$B$34:$B$777,Y$119)+'СЕТ СН'!$I$9+СВЦЭМ!$D$10+'СЕТ СН'!$I$5-'СЕТ СН'!$I$17</f>
        <v>4766.4208975399997</v>
      </c>
    </row>
    <row r="125" spans="1:27" ht="15.75" x14ac:dyDescent="0.2">
      <c r="A125" s="36">
        <f t="shared" si="3"/>
        <v>42984</v>
      </c>
      <c r="B125" s="37">
        <f>SUMIFS(СВЦЭМ!$C$34:$C$777,СВЦЭМ!$A$34:$A$777,$A125,СВЦЭМ!$B$34:$B$777,B$119)+'СЕТ СН'!$I$9+СВЦЭМ!$D$10+'СЕТ СН'!$I$5-'СЕТ СН'!$I$17</f>
        <v>4908.5720876199994</v>
      </c>
      <c r="C125" s="37">
        <f>SUMIFS(СВЦЭМ!$C$34:$C$777,СВЦЭМ!$A$34:$A$777,$A125,СВЦЭМ!$B$34:$B$777,C$119)+'СЕТ СН'!$I$9+СВЦЭМ!$D$10+'СЕТ СН'!$I$5-'СЕТ СН'!$I$17</f>
        <v>4948.0575377499999</v>
      </c>
      <c r="D125" s="37">
        <f>SUMIFS(СВЦЭМ!$C$34:$C$777,СВЦЭМ!$A$34:$A$777,$A125,СВЦЭМ!$B$34:$B$777,D$119)+'СЕТ СН'!$I$9+СВЦЭМ!$D$10+'СЕТ СН'!$I$5-'СЕТ СН'!$I$17</f>
        <v>4976.9770269399996</v>
      </c>
      <c r="E125" s="37">
        <f>SUMIFS(СВЦЭМ!$C$34:$C$777,СВЦЭМ!$A$34:$A$777,$A125,СВЦЭМ!$B$34:$B$777,E$119)+'СЕТ СН'!$I$9+СВЦЭМ!$D$10+'СЕТ СН'!$I$5-'СЕТ СН'!$I$17</f>
        <v>4986.4989931499995</v>
      </c>
      <c r="F125" s="37">
        <f>SUMIFS(СВЦЭМ!$C$34:$C$777,СВЦЭМ!$A$34:$A$777,$A125,СВЦЭМ!$B$34:$B$777,F$119)+'СЕТ СН'!$I$9+СВЦЭМ!$D$10+'СЕТ СН'!$I$5-'СЕТ СН'!$I$17</f>
        <v>4991.9478754499996</v>
      </c>
      <c r="G125" s="37">
        <f>SUMIFS(СВЦЭМ!$C$34:$C$777,СВЦЭМ!$A$34:$A$777,$A125,СВЦЭМ!$B$34:$B$777,G$119)+'СЕТ СН'!$I$9+СВЦЭМ!$D$10+'СЕТ СН'!$I$5-'СЕТ СН'!$I$17</f>
        <v>4972.3927569299995</v>
      </c>
      <c r="H125" s="37">
        <f>SUMIFS(СВЦЭМ!$C$34:$C$777,СВЦЭМ!$A$34:$A$777,$A125,СВЦЭМ!$B$34:$B$777,H$119)+'СЕТ СН'!$I$9+СВЦЭМ!$D$10+'СЕТ СН'!$I$5-'СЕТ СН'!$I$17</f>
        <v>4920.6614209399995</v>
      </c>
      <c r="I125" s="37">
        <f>SUMIFS(СВЦЭМ!$C$34:$C$777,СВЦЭМ!$A$34:$A$777,$A125,СВЦЭМ!$B$34:$B$777,I$119)+'СЕТ СН'!$I$9+СВЦЭМ!$D$10+'СЕТ СН'!$I$5-'СЕТ СН'!$I$17</f>
        <v>4857.6169245999999</v>
      </c>
      <c r="J125" s="37">
        <f>SUMIFS(СВЦЭМ!$C$34:$C$777,СВЦЭМ!$A$34:$A$777,$A125,СВЦЭМ!$B$34:$B$777,J$119)+'СЕТ СН'!$I$9+СВЦЭМ!$D$10+'СЕТ СН'!$I$5-'СЕТ СН'!$I$17</f>
        <v>4805.9831688899994</v>
      </c>
      <c r="K125" s="37">
        <f>SUMIFS(СВЦЭМ!$C$34:$C$777,СВЦЭМ!$A$34:$A$777,$A125,СВЦЭМ!$B$34:$B$777,K$119)+'СЕТ СН'!$I$9+СВЦЭМ!$D$10+'СЕТ СН'!$I$5-'СЕТ СН'!$I$17</f>
        <v>4733.7710887399999</v>
      </c>
      <c r="L125" s="37">
        <f>SUMIFS(СВЦЭМ!$C$34:$C$777,СВЦЭМ!$A$34:$A$777,$A125,СВЦЭМ!$B$34:$B$777,L$119)+'СЕТ СН'!$I$9+СВЦЭМ!$D$10+'СЕТ СН'!$I$5-'СЕТ СН'!$I$17</f>
        <v>4640.13730029</v>
      </c>
      <c r="M125" s="37">
        <f>SUMIFS(СВЦЭМ!$C$34:$C$777,СВЦЭМ!$A$34:$A$777,$A125,СВЦЭМ!$B$34:$B$777,M$119)+'СЕТ СН'!$I$9+СВЦЭМ!$D$10+'СЕТ СН'!$I$5-'СЕТ СН'!$I$17</f>
        <v>4627.3199768099994</v>
      </c>
      <c r="N125" s="37">
        <f>SUMIFS(СВЦЭМ!$C$34:$C$777,СВЦЭМ!$A$34:$A$777,$A125,СВЦЭМ!$B$34:$B$777,N$119)+'СЕТ СН'!$I$9+СВЦЭМ!$D$10+'СЕТ СН'!$I$5-'СЕТ СН'!$I$17</f>
        <v>4626.37192495</v>
      </c>
      <c r="O125" s="37">
        <f>SUMIFS(СВЦЭМ!$C$34:$C$777,СВЦЭМ!$A$34:$A$777,$A125,СВЦЭМ!$B$34:$B$777,O$119)+'СЕТ СН'!$I$9+СВЦЭМ!$D$10+'СЕТ СН'!$I$5-'СЕТ СН'!$I$17</f>
        <v>4635.5567795299994</v>
      </c>
      <c r="P125" s="37">
        <f>SUMIFS(СВЦЭМ!$C$34:$C$777,СВЦЭМ!$A$34:$A$777,$A125,СВЦЭМ!$B$34:$B$777,P$119)+'СЕТ СН'!$I$9+СВЦЭМ!$D$10+'СЕТ СН'!$I$5-'СЕТ СН'!$I$17</f>
        <v>4638.5389871699999</v>
      </c>
      <c r="Q125" s="37">
        <f>SUMIFS(СВЦЭМ!$C$34:$C$777,СВЦЭМ!$A$34:$A$777,$A125,СВЦЭМ!$B$34:$B$777,Q$119)+'СЕТ СН'!$I$9+СВЦЭМ!$D$10+'СЕТ СН'!$I$5-'СЕТ СН'!$I$17</f>
        <v>4645.2734202399997</v>
      </c>
      <c r="R125" s="37">
        <f>SUMIFS(СВЦЭМ!$C$34:$C$777,СВЦЭМ!$A$34:$A$777,$A125,СВЦЭМ!$B$34:$B$777,R$119)+'СЕТ СН'!$I$9+СВЦЭМ!$D$10+'СЕТ СН'!$I$5-'СЕТ СН'!$I$17</f>
        <v>4649.98420979</v>
      </c>
      <c r="S125" s="37">
        <f>SUMIFS(СВЦЭМ!$C$34:$C$777,СВЦЭМ!$A$34:$A$777,$A125,СВЦЭМ!$B$34:$B$777,S$119)+'СЕТ СН'!$I$9+СВЦЭМ!$D$10+'СЕТ СН'!$I$5-'СЕТ СН'!$I$17</f>
        <v>4649.6135166199992</v>
      </c>
      <c r="T125" s="37">
        <f>SUMIFS(СВЦЭМ!$C$34:$C$777,СВЦЭМ!$A$34:$A$777,$A125,СВЦЭМ!$B$34:$B$777,T$119)+'СЕТ СН'!$I$9+СВЦЭМ!$D$10+'СЕТ СН'!$I$5-'СЕТ СН'!$I$17</f>
        <v>4643.8620218399992</v>
      </c>
      <c r="U125" s="37">
        <f>SUMIFS(СВЦЭМ!$C$34:$C$777,СВЦЭМ!$A$34:$A$777,$A125,СВЦЭМ!$B$34:$B$777,U$119)+'СЕТ СН'!$I$9+СВЦЭМ!$D$10+'СЕТ СН'!$I$5-'СЕТ СН'!$I$17</f>
        <v>4631.7654678499994</v>
      </c>
      <c r="V125" s="37">
        <f>SUMIFS(СВЦЭМ!$C$34:$C$777,СВЦЭМ!$A$34:$A$777,$A125,СВЦЭМ!$B$34:$B$777,V$119)+'СЕТ СН'!$I$9+СВЦЭМ!$D$10+'СЕТ СН'!$I$5-'СЕТ СН'!$I$17</f>
        <v>4636.8194981099996</v>
      </c>
      <c r="W125" s="37">
        <f>SUMIFS(СВЦЭМ!$C$34:$C$777,СВЦЭМ!$A$34:$A$777,$A125,СВЦЭМ!$B$34:$B$777,W$119)+'СЕТ СН'!$I$9+СВЦЭМ!$D$10+'СЕТ СН'!$I$5-'СЕТ СН'!$I$17</f>
        <v>4713.4183569399993</v>
      </c>
      <c r="X125" s="37">
        <f>SUMIFS(СВЦЭМ!$C$34:$C$777,СВЦЭМ!$A$34:$A$777,$A125,СВЦЭМ!$B$34:$B$777,X$119)+'СЕТ СН'!$I$9+СВЦЭМ!$D$10+'СЕТ СН'!$I$5-'СЕТ СН'!$I$17</f>
        <v>4783.7273038200001</v>
      </c>
      <c r="Y125" s="37">
        <f>SUMIFS(СВЦЭМ!$C$34:$C$777,СВЦЭМ!$A$34:$A$777,$A125,СВЦЭМ!$B$34:$B$777,Y$119)+'СЕТ СН'!$I$9+СВЦЭМ!$D$10+'СЕТ СН'!$I$5-'СЕТ СН'!$I$17</f>
        <v>4839.1958778099997</v>
      </c>
    </row>
    <row r="126" spans="1:27" ht="15.75" x14ac:dyDescent="0.2">
      <c r="A126" s="36">
        <f t="shared" si="3"/>
        <v>42985</v>
      </c>
      <c r="B126" s="37">
        <f>SUMIFS(СВЦЭМ!$C$34:$C$777,СВЦЭМ!$A$34:$A$777,$A126,СВЦЭМ!$B$34:$B$777,B$119)+'СЕТ СН'!$I$9+СВЦЭМ!$D$10+'СЕТ СН'!$I$5-'СЕТ СН'!$I$17</f>
        <v>4860.9763121699998</v>
      </c>
      <c r="C126" s="37">
        <f>SUMIFS(СВЦЭМ!$C$34:$C$777,СВЦЭМ!$A$34:$A$777,$A126,СВЦЭМ!$B$34:$B$777,C$119)+'СЕТ СН'!$I$9+СВЦЭМ!$D$10+'СЕТ СН'!$I$5-'СЕТ СН'!$I$17</f>
        <v>4914.6449033399995</v>
      </c>
      <c r="D126" s="37">
        <f>SUMIFS(СВЦЭМ!$C$34:$C$777,СВЦЭМ!$A$34:$A$777,$A126,СВЦЭМ!$B$34:$B$777,D$119)+'СЕТ СН'!$I$9+СВЦЭМ!$D$10+'СЕТ СН'!$I$5-'СЕТ СН'!$I$17</f>
        <v>4918.6528865499995</v>
      </c>
      <c r="E126" s="37">
        <f>SUMIFS(СВЦЭМ!$C$34:$C$777,СВЦЭМ!$A$34:$A$777,$A126,СВЦЭМ!$B$34:$B$777,E$119)+'СЕТ СН'!$I$9+СВЦЭМ!$D$10+'СЕТ СН'!$I$5-'СЕТ СН'!$I$17</f>
        <v>4925.52142714</v>
      </c>
      <c r="F126" s="37">
        <f>SUMIFS(СВЦЭМ!$C$34:$C$777,СВЦЭМ!$A$34:$A$777,$A126,СВЦЭМ!$B$34:$B$777,F$119)+'СЕТ СН'!$I$9+СВЦЭМ!$D$10+'СЕТ СН'!$I$5-'СЕТ СН'!$I$17</f>
        <v>4923.3412392499995</v>
      </c>
      <c r="G126" s="37">
        <f>SUMIFS(СВЦЭМ!$C$34:$C$777,СВЦЭМ!$A$34:$A$777,$A126,СВЦЭМ!$B$34:$B$777,G$119)+'СЕТ СН'!$I$9+СВЦЭМ!$D$10+'СЕТ СН'!$I$5-'СЕТ СН'!$I$17</f>
        <v>4918.5205631699991</v>
      </c>
      <c r="H126" s="37">
        <f>SUMIFS(СВЦЭМ!$C$34:$C$777,СВЦЭМ!$A$34:$A$777,$A126,СВЦЭМ!$B$34:$B$777,H$119)+'СЕТ СН'!$I$9+СВЦЭМ!$D$10+'СЕТ СН'!$I$5-'СЕТ СН'!$I$17</f>
        <v>4888.8956151099992</v>
      </c>
      <c r="I126" s="37">
        <f>SUMIFS(СВЦЭМ!$C$34:$C$777,СВЦЭМ!$A$34:$A$777,$A126,СВЦЭМ!$B$34:$B$777,I$119)+'СЕТ СН'!$I$9+СВЦЭМ!$D$10+'СЕТ СН'!$I$5-'СЕТ СН'!$I$17</f>
        <v>4768.3262588299995</v>
      </c>
      <c r="J126" s="37">
        <f>SUMIFS(СВЦЭМ!$C$34:$C$777,СВЦЭМ!$A$34:$A$777,$A126,СВЦЭМ!$B$34:$B$777,J$119)+'СЕТ СН'!$I$9+СВЦЭМ!$D$10+'СЕТ СН'!$I$5-'СЕТ СН'!$I$17</f>
        <v>4777.6121230499994</v>
      </c>
      <c r="K126" s="37">
        <f>SUMIFS(СВЦЭМ!$C$34:$C$777,СВЦЭМ!$A$34:$A$777,$A126,СВЦЭМ!$B$34:$B$777,K$119)+'СЕТ СН'!$I$9+СВЦЭМ!$D$10+'СЕТ СН'!$I$5-'СЕТ СН'!$I$17</f>
        <v>4728.8026784499998</v>
      </c>
      <c r="L126" s="37">
        <f>SUMIFS(СВЦЭМ!$C$34:$C$777,СВЦЭМ!$A$34:$A$777,$A126,СВЦЭМ!$B$34:$B$777,L$119)+'СЕТ СН'!$I$9+СВЦЭМ!$D$10+'СЕТ СН'!$I$5-'СЕТ СН'!$I$17</f>
        <v>4638.7596633799994</v>
      </c>
      <c r="M126" s="37">
        <f>SUMIFS(СВЦЭМ!$C$34:$C$777,СВЦЭМ!$A$34:$A$777,$A126,СВЦЭМ!$B$34:$B$777,M$119)+'СЕТ СН'!$I$9+СВЦЭМ!$D$10+'СЕТ СН'!$I$5-'СЕТ СН'!$I$17</f>
        <v>4610.3824262099997</v>
      </c>
      <c r="N126" s="37">
        <f>SUMIFS(СВЦЭМ!$C$34:$C$777,СВЦЭМ!$A$34:$A$777,$A126,СВЦЭМ!$B$34:$B$777,N$119)+'СЕТ СН'!$I$9+СВЦЭМ!$D$10+'СЕТ СН'!$I$5-'СЕТ СН'!$I$17</f>
        <v>4622.4560664699993</v>
      </c>
      <c r="O126" s="37">
        <f>SUMIFS(СВЦЭМ!$C$34:$C$777,СВЦЭМ!$A$34:$A$777,$A126,СВЦЭМ!$B$34:$B$777,O$119)+'СЕТ СН'!$I$9+СВЦЭМ!$D$10+'СЕТ СН'!$I$5-'СЕТ СН'!$I$17</f>
        <v>4623.0885318000001</v>
      </c>
      <c r="P126" s="37">
        <f>SUMIFS(СВЦЭМ!$C$34:$C$777,СВЦЭМ!$A$34:$A$777,$A126,СВЦЭМ!$B$34:$B$777,P$119)+'СЕТ СН'!$I$9+СВЦЭМ!$D$10+'СЕТ СН'!$I$5-'СЕТ СН'!$I$17</f>
        <v>4625.5792175499992</v>
      </c>
      <c r="Q126" s="37">
        <f>SUMIFS(СВЦЭМ!$C$34:$C$777,СВЦЭМ!$A$34:$A$777,$A126,СВЦЭМ!$B$34:$B$777,Q$119)+'СЕТ СН'!$I$9+СВЦЭМ!$D$10+'СЕТ СН'!$I$5-'СЕТ СН'!$I$17</f>
        <v>4624.8534900099994</v>
      </c>
      <c r="R126" s="37">
        <f>SUMIFS(СВЦЭМ!$C$34:$C$777,СВЦЭМ!$A$34:$A$777,$A126,СВЦЭМ!$B$34:$B$777,R$119)+'СЕТ СН'!$I$9+СВЦЭМ!$D$10+'СЕТ СН'!$I$5-'СЕТ СН'!$I$17</f>
        <v>4632.3004609799991</v>
      </c>
      <c r="S126" s="37">
        <f>SUMIFS(СВЦЭМ!$C$34:$C$777,СВЦЭМ!$A$34:$A$777,$A126,СВЦЭМ!$B$34:$B$777,S$119)+'СЕТ СН'!$I$9+СВЦЭМ!$D$10+'СЕТ СН'!$I$5-'СЕТ СН'!$I$17</f>
        <v>4628.4331913299993</v>
      </c>
      <c r="T126" s="37">
        <f>SUMIFS(СВЦЭМ!$C$34:$C$777,СВЦЭМ!$A$34:$A$777,$A126,СВЦЭМ!$B$34:$B$777,T$119)+'СЕТ СН'!$I$9+СВЦЭМ!$D$10+'СЕТ СН'!$I$5-'СЕТ СН'!$I$17</f>
        <v>4619.5762608599998</v>
      </c>
      <c r="U126" s="37">
        <f>SUMIFS(СВЦЭМ!$C$34:$C$777,СВЦЭМ!$A$34:$A$777,$A126,СВЦЭМ!$B$34:$B$777,U$119)+'СЕТ СН'!$I$9+СВЦЭМ!$D$10+'СЕТ СН'!$I$5-'СЕТ СН'!$I$17</f>
        <v>4606.0127643399992</v>
      </c>
      <c r="V126" s="37">
        <f>SUMIFS(СВЦЭМ!$C$34:$C$777,СВЦЭМ!$A$34:$A$777,$A126,СВЦЭМ!$B$34:$B$777,V$119)+'СЕТ СН'!$I$9+СВЦЭМ!$D$10+'СЕТ СН'!$I$5-'СЕТ СН'!$I$17</f>
        <v>4615.9022527799998</v>
      </c>
      <c r="W126" s="37">
        <f>SUMIFS(СВЦЭМ!$C$34:$C$777,СВЦЭМ!$A$34:$A$777,$A126,СВЦЭМ!$B$34:$B$777,W$119)+'СЕТ СН'!$I$9+СВЦЭМ!$D$10+'СЕТ СН'!$I$5-'СЕТ СН'!$I$17</f>
        <v>4687.54875309</v>
      </c>
      <c r="X126" s="37">
        <f>SUMIFS(СВЦЭМ!$C$34:$C$777,СВЦЭМ!$A$34:$A$777,$A126,СВЦЭМ!$B$34:$B$777,X$119)+'СЕТ СН'!$I$9+СВЦЭМ!$D$10+'СЕТ СН'!$I$5-'СЕТ СН'!$I$17</f>
        <v>4751.3894239499996</v>
      </c>
      <c r="Y126" s="37">
        <f>SUMIFS(СВЦЭМ!$C$34:$C$777,СВЦЭМ!$A$34:$A$777,$A126,СВЦЭМ!$B$34:$B$777,Y$119)+'СЕТ СН'!$I$9+СВЦЭМ!$D$10+'СЕТ СН'!$I$5-'СЕТ СН'!$I$17</f>
        <v>4786.3418856899998</v>
      </c>
    </row>
    <row r="127" spans="1:27" ht="15.75" x14ac:dyDescent="0.2">
      <c r="A127" s="36">
        <f t="shared" si="3"/>
        <v>42986</v>
      </c>
      <c r="B127" s="37">
        <f>SUMIFS(СВЦЭМ!$C$34:$C$777,СВЦЭМ!$A$34:$A$777,$A127,СВЦЭМ!$B$34:$B$777,B$119)+'СЕТ СН'!$I$9+СВЦЭМ!$D$10+'СЕТ СН'!$I$5-'СЕТ СН'!$I$17</f>
        <v>4796.1182508000002</v>
      </c>
      <c r="C127" s="37">
        <f>SUMIFS(СВЦЭМ!$C$34:$C$777,СВЦЭМ!$A$34:$A$777,$A127,СВЦЭМ!$B$34:$B$777,C$119)+'СЕТ СН'!$I$9+СВЦЭМ!$D$10+'СЕТ СН'!$I$5-'СЕТ СН'!$I$17</f>
        <v>4820.2082781899999</v>
      </c>
      <c r="D127" s="37">
        <f>SUMIFS(СВЦЭМ!$C$34:$C$777,СВЦЭМ!$A$34:$A$777,$A127,СВЦЭМ!$B$34:$B$777,D$119)+'СЕТ СН'!$I$9+СВЦЭМ!$D$10+'СЕТ СН'!$I$5-'СЕТ СН'!$I$17</f>
        <v>4829.1310496999995</v>
      </c>
      <c r="E127" s="37">
        <f>SUMIFS(СВЦЭМ!$C$34:$C$777,СВЦЭМ!$A$34:$A$777,$A127,СВЦЭМ!$B$34:$B$777,E$119)+'СЕТ СН'!$I$9+СВЦЭМ!$D$10+'СЕТ СН'!$I$5-'СЕТ СН'!$I$17</f>
        <v>4891.28306118</v>
      </c>
      <c r="F127" s="37">
        <f>SUMIFS(СВЦЭМ!$C$34:$C$777,СВЦЭМ!$A$34:$A$777,$A127,СВЦЭМ!$B$34:$B$777,F$119)+'СЕТ СН'!$I$9+СВЦЭМ!$D$10+'СЕТ СН'!$I$5-'СЕТ СН'!$I$17</f>
        <v>4899.4246445199997</v>
      </c>
      <c r="G127" s="37">
        <f>SUMIFS(СВЦЭМ!$C$34:$C$777,СВЦЭМ!$A$34:$A$777,$A127,СВЦЭМ!$B$34:$B$777,G$119)+'СЕТ СН'!$I$9+СВЦЭМ!$D$10+'СЕТ СН'!$I$5-'СЕТ СН'!$I$17</f>
        <v>4850.6718483899995</v>
      </c>
      <c r="H127" s="37">
        <f>SUMIFS(СВЦЭМ!$C$34:$C$777,СВЦЭМ!$A$34:$A$777,$A127,СВЦЭМ!$B$34:$B$777,H$119)+'СЕТ СН'!$I$9+СВЦЭМ!$D$10+'СЕТ СН'!$I$5-'СЕТ СН'!$I$17</f>
        <v>4809.46334131</v>
      </c>
      <c r="I127" s="37">
        <f>SUMIFS(СВЦЭМ!$C$34:$C$777,СВЦЭМ!$A$34:$A$777,$A127,СВЦЭМ!$B$34:$B$777,I$119)+'СЕТ СН'!$I$9+СВЦЭМ!$D$10+'СЕТ СН'!$I$5-'СЕТ СН'!$I$17</f>
        <v>4759.84888882</v>
      </c>
      <c r="J127" s="37">
        <f>SUMIFS(СВЦЭМ!$C$34:$C$777,СВЦЭМ!$A$34:$A$777,$A127,СВЦЭМ!$B$34:$B$777,J$119)+'СЕТ СН'!$I$9+СВЦЭМ!$D$10+'СЕТ СН'!$I$5-'СЕТ СН'!$I$17</f>
        <v>4739.6132310799994</v>
      </c>
      <c r="K127" s="37">
        <f>SUMIFS(СВЦЭМ!$C$34:$C$777,СВЦЭМ!$A$34:$A$777,$A127,СВЦЭМ!$B$34:$B$777,K$119)+'СЕТ СН'!$I$9+СВЦЭМ!$D$10+'СЕТ СН'!$I$5-'СЕТ СН'!$I$17</f>
        <v>4721.2109951499997</v>
      </c>
      <c r="L127" s="37">
        <f>SUMIFS(СВЦЭМ!$C$34:$C$777,СВЦЭМ!$A$34:$A$777,$A127,СВЦЭМ!$B$34:$B$777,L$119)+'СЕТ СН'!$I$9+СВЦЭМ!$D$10+'СЕТ СН'!$I$5-'СЕТ СН'!$I$17</f>
        <v>4656.3596119999993</v>
      </c>
      <c r="M127" s="37">
        <f>SUMIFS(СВЦЭМ!$C$34:$C$777,СВЦЭМ!$A$34:$A$777,$A127,СВЦЭМ!$B$34:$B$777,M$119)+'СЕТ СН'!$I$9+СВЦЭМ!$D$10+'СЕТ СН'!$I$5-'СЕТ СН'!$I$17</f>
        <v>4628.2080026799995</v>
      </c>
      <c r="N127" s="37">
        <f>SUMIFS(СВЦЭМ!$C$34:$C$777,СВЦЭМ!$A$34:$A$777,$A127,СВЦЭМ!$B$34:$B$777,N$119)+'СЕТ СН'!$I$9+СВЦЭМ!$D$10+'СЕТ СН'!$I$5-'СЕТ СН'!$I$17</f>
        <v>4634.18218161</v>
      </c>
      <c r="O127" s="37">
        <f>SUMIFS(СВЦЭМ!$C$34:$C$777,СВЦЭМ!$A$34:$A$777,$A127,СВЦЭМ!$B$34:$B$777,O$119)+'СЕТ СН'!$I$9+СВЦЭМ!$D$10+'СЕТ СН'!$I$5-'СЕТ СН'!$I$17</f>
        <v>4631.5094190999998</v>
      </c>
      <c r="P127" s="37">
        <f>SUMIFS(СВЦЭМ!$C$34:$C$777,СВЦЭМ!$A$34:$A$777,$A127,СВЦЭМ!$B$34:$B$777,P$119)+'СЕТ СН'!$I$9+СВЦЭМ!$D$10+'СЕТ СН'!$I$5-'СЕТ СН'!$I$17</f>
        <v>4637.5247584299996</v>
      </c>
      <c r="Q127" s="37">
        <f>SUMIFS(СВЦЭМ!$C$34:$C$777,СВЦЭМ!$A$34:$A$777,$A127,СВЦЭМ!$B$34:$B$777,Q$119)+'СЕТ СН'!$I$9+СВЦЭМ!$D$10+'СЕТ СН'!$I$5-'СЕТ СН'!$I$17</f>
        <v>4641.2228847999995</v>
      </c>
      <c r="R127" s="37">
        <f>SUMIFS(СВЦЭМ!$C$34:$C$777,СВЦЭМ!$A$34:$A$777,$A127,СВЦЭМ!$B$34:$B$777,R$119)+'СЕТ СН'!$I$9+СВЦЭМ!$D$10+'СЕТ СН'!$I$5-'СЕТ СН'!$I$17</f>
        <v>4643.2030386399992</v>
      </c>
      <c r="S127" s="37">
        <f>SUMIFS(СВЦЭМ!$C$34:$C$777,СВЦЭМ!$A$34:$A$777,$A127,СВЦЭМ!$B$34:$B$777,S$119)+'СЕТ СН'!$I$9+СВЦЭМ!$D$10+'СЕТ СН'!$I$5-'СЕТ СН'!$I$17</f>
        <v>4642.8495453999994</v>
      </c>
      <c r="T127" s="37">
        <f>SUMIFS(СВЦЭМ!$C$34:$C$777,СВЦЭМ!$A$34:$A$777,$A127,СВЦЭМ!$B$34:$B$777,T$119)+'СЕТ СН'!$I$9+СВЦЭМ!$D$10+'СЕТ СН'!$I$5-'СЕТ СН'!$I$17</f>
        <v>4629.081913</v>
      </c>
      <c r="U127" s="37">
        <f>SUMIFS(СВЦЭМ!$C$34:$C$777,СВЦЭМ!$A$34:$A$777,$A127,СВЦЭМ!$B$34:$B$777,U$119)+'СЕТ СН'!$I$9+СВЦЭМ!$D$10+'СЕТ СН'!$I$5-'СЕТ СН'!$I$17</f>
        <v>4629.2367657999994</v>
      </c>
      <c r="V127" s="37">
        <f>SUMIFS(СВЦЭМ!$C$34:$C$777,СВЦЭМ!$A$34:$A$777,$A127,СВЦЭМ!$B$34:$B$777,V$119)+'СЕТ СН'!$I$9+СВЦЭМ!$D$10+'СЕТ СН'!$I$5-'СЕТ СН'!$I$17</f>
        <v>4636.0871488199991</v>
      </c>
      <c r="W127" s="37">
        <f>SUMIFS(СВЦЭМ!$C$34:$C$777,СВЦЭМ!$A$34:$A$777,$A127,СВЦЭМ!$B$34:$B$777,W$119)+'СЕТ СН'!$I$9+СВЦЭМ!$D$10+'СЕТ СН'!$I$5-'СЕТ СН'!$I$17</f>
        <v>4716.1991164399997</v>
      </c>
      <c r="X127" s="37">
        <f>SUMIFS(СВЦЭМ!$C$34:$C$777,СВЦЭМ!$A$34:$A$777,$A127,СВЦЭМ!$B$34:$B$777,X$119)+'СЕТ СН'!$I$9+СВЦЭМ!$D$10+'СЕТ СН'!$I$5-'СЕТ СН'!$I$17</f>
        <v>4783.4747508099999</v>
      </c>
      <c r="Y127" s="37">
        <f>SUMIFS(СВЦЭМ!$C$34:$C$777,СВЦЭМ!$A$34:$A$777,$A127,СВЦЭМ!$B$34:$B$777,Y$119)+'СЕТ СН'!$I$9+СВЦЭМ!$D$10+'СЕТ СН'!$I$5-'СЕТ СН'!$I$17</f>
        <v>4842.3061778199999</v>
      </c>
    </row>
    <row r="128" spans="1:27" ht="15.75" x14ac:dyDescent="0.2">
      <c r="A128" s="36">
        <f t="shared" si="3"/>
        <v>42987</v>
      </c>
      <c r="B128" s="37">
        <f>SUMIFS(СВЦЭМ!$C$34:$C$777,СВЦЭМ!$A$34:$A$777,$A128,СВЦЭМ!$B$34:$B$777,B$119)+'СЕТ СН'!$I$9+СВЦЭМ!$D$10+'СЕТ СН'!$I$5-'СЕТ СН'!$I$17</f>
        <v>4863.2364666699996</v>
      </c>
      <c r="C128" s="37">
        <f>SUMIFS(СВЦЭМ!$C$34:$C$777,СВЦЭМ!$A$34:$A$777,$A128,СВЦЭМ!$B$34:$B$777,C$119)+'СЕТ СН'!$I$9+СВЦЭМ!$D$10+'СЕТ СН'!$I$5-'СЕТ СН'!$I$17</f>
        <v>4894.9507905999999</v>
      </c>
      <c r="D128" s="37">
        <f>SUMIFS(СВЦЭМ!$C$34:$C$777,СВЦЭМ!$A$34:$A$777,$A128,СВЦЭМ!$B$34:$B$777,D$119)+'СЕТ СН'!$I$9+СВЦЭМ!$D$10+'СЕТ СН'!$I$5-'СЕТ СН'!$I$17</f>
        <v>4935.3460052800001</v>
      </c>
      <c r="E128" s="37">
        <f>SUMIFS(СВЦЭМ!$C$34:$C$777,СВЦЭМ!$A$34:$A$777,$A128,СВЦЭМ!$B$34:$B$777,E$119)+'СЕТ СН'!$I$9+СВЦЭМ!$D$10+'СЕТ СН'!$I$5-'СЕТ СН'!$I$17</f>
        <v>4950.3188829699993</v>
      </c>
      <c r="F128" s="37">
        <f>SUMIFS(СВЦЭМ!$C$34:$C$777,СВЦЭМ!$A$34:$A$777,$A128,СВЦЭМ!$B$34:$B$777,F$119)+'СЕТ СН'!$I$9+СВЦЭМ!$D$10+'СЕТ СН'!$I$5-'СЕТ СН'!$I$17</f>
        <v>4956.0968438099999</v>
      </c>
      <c r="G128" s="37">
        <f>SUMIFS(СВЦЭМ!$C$34:$C$777,СВЦЭМ!$A$34:$A$777,$A128,СВЦЭМ!$B$34:$B$777,G$119)+'СЕТ СН'!$I$9+СВЦЭМ!$D$10+'СЕТ СН'!$I$5-'СЕТ СН'!$I$17</f>
        <v>4937.9919615500003</v>
      </c>
      <c r="H128" s="37">
        <f>SUMIFS(СВЦЭМ!$C$34:$C$777,СВЦЭМ!$A$34:$A$777,$A128,СВЦЭМ!$B$34:$B$777,H$119)+'СЕТ СН'!$I$9+СВЦЭМ!$D$10+'СЕТ СН'!$I$5-'СЕТ СН'!$I$17</f>
        <v>4923.5128937600002</v>
      </c>
      <c r="I128" s="37">
        <f>SUMIFS(СВЦЭМ!$C$34:$C$777,СВЦЭМ!$A$34:$A$777,$A128,СВЦЭМ!$B$34:$B$777,I$119)+'СЕТ СН'!$I$9+СВЦЭМ!$D$10+'СЕТ СН'!$I$5-'СЕТ СН'!$I$17</f>
        <v>4862.0950684399995</v>
      </c>
      <c r="J128" s="37">
        <f>SUMIFS(СВЦЭМ!$C$34:$C$777,СВЦЭМ!$A$34:$A$777,$A128,СВЦЭМ!$B$34:$B$777,J$119)+'СЕТ СН'!$I$9+СВЦЭМ!$D$10+'СЕТ СН'!$I$5-'СЕТ СН'!$I$17</f>
        <v>4776.7896860700002</v>
      </c>
      <c r="K128" s="37">
        <f>SUMIFS(СВЦЭМ!$C$34:$C$777,СВЦЭМ!$A$34:$A$777,$A128,СВЦЭМ!$B$34:$B$777,K$119)+'СЕТ СН'!$I$9+СВЦЭМ!$D$10+'СЕТ СН'!$I$5-'СЕТ СН'!$I$17</f>
        <v>4718.1635083000001</v>
      </c>
      <c r="L128" s="37">
        <f>SUMIFS(СВЦЭМ!$C$34:$C$777,СВЦЭМ!$A$34:$A$777,$A128,СВЦЭМ!$B$34:$B$777,L$119)+'СЕТ СН'!$I$9+СВЦЭМ!$D$10+'СЕТ СН'!$I$5-'СЕТ СН'!$I$17</f>
        <v>4626.9435714799993</v>
      </c>
      <c r="M128" s="37">
        <f>SUMIFS(СВЦЭМ!$C$34:$C$777,СВЦЭМ!$A$34:$A$777,$A128,СВЦЭМ!$B$34:$B$777,M$119)+'СЕТ СН'!$I$9+СВЦЭМ!$D$10+'СЕТ СН'!$I$5-'СЕТ СН'!$I$17</f>
        <v>4599.1021155599992</v>
      </c>
      <c r="N128" s="37">
        <f>SUMIFS(СВЦЭМ!$C$34:$C$777,СВЦЭМ!$A$34:$A$777,$A128,СВЦЭМ!$B$34:$B$777,N$119)+'СЕТ СН'!$I$9+СВЦЭМ!$D$10+'СЕТ СН'!$I$5-'СЕТ СН'!$I$17</f>
        <v>4601.1856802999991</v>
      </c>
      <c r="O128" s="37">
        <f>SUMIFS(СВЦЭМ!$C$34:$C$777,СВЦЭМ!$A$34:$A$777,$A128,СВЦЭМ!$B$34:$B$777,O$119)+'СЕТ СН'!$I$9+СВЦЭМ!$D$10+'СЕТ СН'!$I$5-'СЕТ СН'!$I$17</f>
        <v>4603.6326102599996</v>
      </c>
      <c r="P128" s="37">
        <f>SUMIFS(СВЦЭМ!$C$34:$C$777,СВЦЭМ!$A$34:$A$777,$A128,СВЦЭМ!$B$34:$B$777,P$119)+'СЕТ СН'!$I$9+СВЦЭМ!$D$10+'СЕТ СН'!$I$5-'СЕТ СН'!$I$17</f>
        <v>4608.4412631399991</v>
      </c>
      <c r="Q128" s="37">
        <f>SUMIFS(СВЦЭМ!$C$34:$C$777,СВЦЭМ!$A$34:$A$777,$A128,СВЦЭМ!$B$34:$B$777,Q$119)+'СЕТ СН'!$I$9+СВЦЭМ!$D$10+'СЕТ СН'!$I$5-'СЕТ СН'!$I$17</f>
        <v>4612.2364353199991</v>
      </c>
      <c r="R128" s="37">
        <f>SUMIFS(СВЦЭМ!$C$34:$C$777,СВЦЭМ!$A$34:$A$777,$A128,СВЦЭМ!$B$34:$B$777,R$119)+'СЕТ СН'!$I$9+СВЦЭМ!$D$10+'СЕТ СН'!$I$5-'СЕТ СН'!$I$17</f>
        <v>4616.5744581899999</v>
      </c>
      <c r="S128" s="37">
        <f>SUMIFS(СВЦЭМ!$C$34:$C$777,СВЦЭМ!$A$34:$A$777,$A128,СВЦЭМ!$B$34:$B$777,S$119)+'СЕТ СН'!$I$9+СВЦЭМ!$D$10+'СЕТ СН'!$I$5-'СЕТ СН'!$I$17</f>
        <v>4616.3950419799994</v>
      </c>
      <c r="T128" s="37">
        <f>SUMIFS(СВЦЭМ!$C$34:$C$777,СВЦЭМ!$A$34:$A$777,$A128,СВЦЭМ!$B$34:$B$777,T$119)+'СЕТ СН'!$I$9+СВЦЭМ!$D$10+'СЕТ СН'!$I$5-'СЕТ СН'!$I$17</f>
        <v>4607.3919275399994</v>
      </c>
      <c r="U128" s="37">
        <f>SUMIFS(СВЦЭМ!$C$34:$C$777,СВЦЭМ!$A$34:$A$777,$A128,СВЦЭМ!$B$34:$B$777,U$119)+'СЕТ СН'!$I$9+СВЦЭМ!$D$10+'СЕТ СН'!$I$5-'СЕТ СН'!$I$17</f>
        <v>4601.2148976899998</v>
      </c>
      <c r="V128" s="37">
        <f>SUMIFS(СВЦЭМ!$C$34:$C$777,СВЦЭМ!$A$34:$A$777,$A128,СВЦЭМ!$B$34:$B$777,V$119)+'СЕТ СН'!$I$9+СВЦЭМ!$D$10+'СЕТ СН'!$I$5-'СЕТ СН'!$I$17</f>
        <v>4612.46210101</v>
      </c>
      <c r="W128" s="37">
        <f>SUMIFS(СВЦЭМ!$C$34:$C$777,СВЦЭМ!$A$34:$A$777,$A128,СВЦЭМ!$B$34:$B$777,W$119)+'СЕТ СН'!$I$9+СВЦЭМ!$D$10+'СЕТ СН'!$I$5-'СЕТ СН'!$I$17</f>
        <v>4683.4000993999998</v>
      </c>
      <c r="X128" s="37">
        <f>SUMIFS(СВЦЭМ!$C$34:$C$777,СВЦЭМ!$A$34:$A$777,$A128,СВЦЭМ!$B$34:$B$777,X$119)+'СЕТ СН'!$I$9+СВЦЭМ!$D$10+'СЕТ СН'!$I$5-'СЕТ СН'!$I$17</f>
        <v>4762.2579281299995</v>
      </c>
      <c r="Y128" s="37">
        <f>SUMIFS(СВЦЭМ!$C$34:$C$777,СВЦЭМ!$A$34:$A$777,$A128,СВЦЭМ!$B$34:$B$777,Y$119)+'СЕТ СН'!$I$9+СВЦЭМ!$D$10+'СЕТ СН'!$I$5-'СЕТ СН'!$I$17</f>
        <v>4814.1551815099992</v>
      </c>
    </row>
    <row r="129" spans="1:25" ht="15.75" x14ac:dyDescent="0.2">
      <c r="A129" s="36">
        <f t="shared" si="3"/>
        <v>42988</v>
      </c>
      <c r="B129" s="37">
        <f>SUMIFS(СВЦЭМ!$C$34:$C$777,СВЦЭМ!$A$34:$A$777,$A129,СВЦЭМ!$B$34:$B$777,B$119)+'СЕТ СН'!$I$9+СВЦЭМ!$D$10+'СЕТ СН'!$I$5-'СЕТ СН'!$I$17</f>
        <v>4849.9264459799997</v>
      </c>
      <c r="C129" s="37">
        <f>SUMIFS(СВЦЭМ!$C$34:$C$777,СВЦЭМ!$A$34:$A$777,$A129,СВЦЭМ!$B$34:$B$777,C$119)+'СЕТ СН'!$I$9+СВЦЭМ!$D$10+'СЕТ СН'!$I$5-'СЕТ СН'!$I$17</f>
        <v>4896.2074383899999</v>
      </c>
      <c r="D129" s="37">
        <f>SUMIFS(СВЦЭМ!$C$34:$C$777,СВЦЭМ!$A$34:$A$777,$A129,СВЦЭМ!$B$34:$B$777,D$119)+'СЕТ СН'!$I$9+СВЦЭМ!$D$10+'СЕТ СН'!$I$5-'СЕТ СН'!$I$17</f>
        <v>4927.9714064700001</v>
      </c>
      <c r="E129" s="37">
        <f>SUMIFS(СВЦЭМ!$C$34:$C$777,СВЦЭМ!$A$34:$A$777,$A129,СВЦЭМ!$B$34:$B$777,E$119)+'СЕТ СН'!$I$9+СВЦЭМ!$D$10+'СЕТ СН'!$I$5-'СЕТ СН'!$I$17</f>
        <v>4939.4458453400002</v>
      </c>
      <c r="F129" s="37">
        <f>SUMIFS(СВЦЭМ!$C$34:$C$777,СВЦЭМ!$A$34:$A$777,$A129,СВЦЭМ!$B$34:$B$777,F$119)+'СЕТ СН'!$I$9+СВЦЭМ!$D$10+'СЕТ СН'!$I$5-'СЕТ СН'!$I$17</f>
        <v>4953.5667341400003</v>
      </c>
      <c r="G129" s="37">
        <f>SUMIFS(СВЦЭМ!$C$34:$C$777,СВЦЭМ!$A$34:$A$777,$A129,СВЦЭМ!$B$34:$B$777,G$119)+'СЕТ СН'!$I$9+СВЦЭМ!$D$10+'СЕТ СН'!$I$5-'СЕТ СН'!$I$17</f>
        <v>4946.6656815299993</v>
      </c>
      <c r="H129" s="37">
        <f>SUMIFS(СВЦЭМ!$C$34:$C$777,СВЦЭМ!$A$34:$A$777,$A129,СВЦЭМ!$B$34:$B$777,H$119)+'СЕТ СН'!$I$9+СВЦЭМ!$D$10+'СЕТ СН'!$I$5-'СЕТ СН'!$I$17</f>
        <v>4923.2007811000003</v>
      </c>
      <c r="I129" s="37">
        <f>SUMIFS(СВЦЭМ!$C$34:$C$777,СВЦЭМ!$A$34:$A$777,$A129,СВЦЭМ!$B$34:$B$777,I$119)+'СЕТ СН'!$I$9+СВЦЭМ!$D$10+'СЕТ СН'!$I$5-'СЕТ СН'!$I$17</f>
        <v>4870.8389511299993</v>
      </c>
      <c r="J129" s="37">
        <f>SUMIFS(СВЦЭМ!$C$34:$C$777,СВЦЭМ!$A$34:$A$777,$A129,СВЦЭМ!$B$34:$B$777,J$119)+'СЕТ СН'!$I$9+СВЦЭМ!$D$10+'СЕТ СН'!$I$5-'СЕТ СН'!$I$17</f>
        <v>4804.5856424399999</v>
      </c>
      <c r="K129" s="37">
        <f>SUMIFS(СВЦЭМ!$C$34:$C$777,СВЦЭМ!$A$34:$A$777,$A129,СВЦЭМ!$B$34:$B$777,K$119)+'СЕТ СН'!$I$9+СВЦЭМ!$D$10+'СЕТ СН'!$I$5-'СЕТ СН'!$I$17</f>
        <v>4724.1359244199994</v>
      </c>
      <c r="L129" s="37">
        <f>SUMIFS(СВЦЭМ!$C$34:$C$777,СВЦЭМ!$A$34:$A$777,$A129,СВЦЭМ!$B$34:$B$777,L$119)+'СЕТ СН'!$I$9+СВЦЭМ!$D$10+'СЕТ СН'!$I$5-'СЕТ СН'!$I$17</f>
        <v>4624.2560563899997</v>
      </c>
      <c r="M129" s="37">
        <f>SUMIFS(СВЦЭМ!$C$34:$C$777,СВЦЭМ!$A$34:$A$777,$A129,СВЦЭМ!$B$34:$B$777,M$119)+'СЕТ СН'!$I$9+СВЦЭМ!$D$10+'СЕТ СН'!$I$5-'СЕТ СН'!$I$17</f>
        <v>4597.3350112399994</v>
      </c>
      <c r="N129" s="37">
        <f>SUMIFS(СВЦЭМ!$C$34:$C$777,СВЦЭМ!$A$34:$A$777,$A129,СВЦЭМ!$B$34:$B$777,N$119)+'СЕТ СН'!$I$9+СВЦЭМ!$D$10+'СЕТ СН'!$I$5-'СЕТ СН'!$I$17</f>
        <v>4600.0193689600001</v>
      </c>
      <c r="O129" s="37">
        <f>SUMIFS(СВЦЭМ!$C$34:$C$777,СВЦЭМ!$A$34:$A$777,$A129,СВЦЭМ!$B$34:$B$777,O$119)+'СЕТ СН'!$I$9+СВЦЭМ!$D$10+'СЕТ СН'!$I$5-'СЕТ СН'!$I$17</f>
        <v>4587.98397381</v>
      </c>
      <c r="P129" s="37">
        <f>SUMIFS(СВЦЭМ!$C$34:$C$777,СВЦЭМ!$A$34:$A$777,$A129,СВЦЭМ!$B$34:$B$777,P$119)+'СЕТ СН'!$I$9+СВЦЭМ!$D$10+'СЕТ СН'!$I$5-'СЕТ СН'!$I$17</f>
        <v>4595.2844776099992</v>
      </c>
      <c r="Q129" s="37">
        <f>SUMIFS(СВЦЭМ!$C$34:$C$777,СВЦЭМ!$A$34:$A$777,$A129,СВЦЭМ!$B$34:$B$777,Q$119)+'СЕТ СН'!$I$9+СВЦЭМ!$D$10+'СЕТ СН'!$I$5-'СЕТ СН'!$I$17</f>
        <v>4599.7638561799995</v>
      </c>
      <c r="R129" s="37">
        <f>SUMIFS(СВЦЭМ!$C$34:$C$777,СВЦЭМ!$A$34:$A$777,$A129,СВЦЭМ!$B$34:$B$777,R$119)+'СЕТ СН'!$I$9+СВЦЭМ!$D$10+'СЕТ СН'!$I$5-'СЕТ СН'!$I$17</f>
        <v>4602.47561735</v>
      </c>
      <c r="S129" s="37">
        <f>SUMIFS(СВЦЭМ!$C$34:$C$777,СВЦЭМ!$A$34:$A$777,$A129,СВЦЭМ!$B$34:$B$777,S$119)+'СЕТ СН'!$I$9+СВЦЭМ!$D$10+'СЕТ СН'!$I$5-'СЕТ СН'!$I$17</f>
        <v>4599.3605357199995</v>
      </c>
      <c r="T129" s="37">
        <f>SUMIFS(СВЦЭМ!$C$34:$C$777,СВЦЭМ!$A$34:$A$777,$A129,СВЦЭМ!$B$34:$B$777,T$119)+'СЕТ СН'!$I$9+СВЦЭМ!$D$10+'СЕТ СН'!$I$5-'СЕТ СН'!$I$17</f>
        <v>4585.4337261399996</v>
      </c>
      <c r="U129" s="37">
        <f>SUMIFS(СВЦЭМ!$C$34:$C$777,СВЦЭМ!$A$34:$A$777,$A129,СВЦЭМ!$B$34:$B$777,U$119)+'СЕТ СН'!$I$9+СВЦЭМ!$D$10+'СЕТ СН'!$I$5-'СЕТ СН'!$I$17</f>
        <v>4575.3348778499994</v>
      </c>
      <c r="V129" s="37">
        <f>SUMIFS(СВЦЭМ!$C$34:$C$777,СВЦЭМ!$A$34:$A$777,$A129,СВЦЭМ!$B$34:$B$777,V$119)+'СЕТ СН'!$I$9+СВЦЭМ!$D$10+'СЕТ СН'!$I$5-'СЕТ СН'!$I$17</f>
        <v>4579.4985704499995</v>
      </c>
      <c r="W129" s="37">
        <f>SUMIFS(СВЦЭМ!$C$34:$C$777,СВЦЭМ!$A$34:$A$777,$A129,СВЦЭМ!$B$34:$B$777,W$119)+'СЕТ СН'!$I$9+СВЦЭМ!$D$10+'СЕТ СН'!$I$5-'СЕТ СН'!$I$17</f>
        <v>4650.1866307999999</v>
      </c>
      <c r="X129" s="37">
        <f>SUMIFS(СВЦЭМ!$C$34:$C$777,СВЦЭМ!$A$34:$A$777,$A129,СВЦЭМ!$B$34:$B$777,X$119)+'СЕТ СН'!$I$9+СВЦЭМ!$D$10+'СЕТ СН'!$I$5-'СЕТ СН'!$I$17</f>
        <v>4703.8067922099999</v>
      </c>
      <c r="Y129" s="37">
        <f>SUMIFS(СВЦЭМ!$C$34:$C$777,СВЦЭМ!$A$34:$A$777,$A129,СВЦЭМ!$B$34:$B$777,Y$119)+'СЕТ СН'!$I$9+СВЦЭМ!$D$10+'СЕТ СН'!$I$5-'СЕТ СН'!$I$17</f>
        <v>4762.3605009599996</v>
      </c>
    </row>
    <row r="130" spans="1:25" ht="15.75" x14ac:dyDescent="0.2">
      <c r="A130" s="36">
        <f t="shared" si="3"/>
        <v>42989</v>
      </c>
      <c r="B130" s="37">
        <f>SUMIFS(СВЦЭМ!$C$34:$C$777,СВЦЭМ!$A$34:$A$777,$A130,СВЦЭМ!$B$34:$B$777,B$119)+'СЕТ СН'!$I$9+СВЦЭМ!$D$10+'СЕТ СН'!$I$5-'СЕТ СН'!$I$17</f>
        <v>4813.8385187499998</v>
      </c>
      <c r="C130" s="37">
        <f>SUMIFS(СВЦЭМ!$C$34:$C$777,СВЦЭМ!$A$34:$A$777,$A130,СВЦЭМ!$B$34:$B$777,C$119)+'СЕТ СН'!$I$9+СВЦЭМ!$D$10+'СЕТ СН'!$I$5-'СЕТ СН'!$I$17</f>
        <v>4875.7207136899997</v>
      </c>
      <c r="D130" s="37">
        <f>SUMIFS(СВЦЭМ!$C$34:$C$777,СВЦЭМ!$A$34:$A$777,$A130,СВЦЭМ!$B$34:$B$777,D$119)+'СЕТ СН'!$I$9+СВЦЭМ!$D$10+'СЕТ СН'!$I$5-'СЕТ СН'!$I$17</f>
        <v>4898.2769092099998</v>
      </c>
      <c r="E130" s="37">
        <f>SUMIFS(СВЦЭМ!$C$34:$C$777,СВЦЭМ!$A$34:$A$777,$A130,СВЦЭМ!$B$34:$B$777,E$119)+'СЕТ СН'!$I$9+СВЦЭМ!$D$10+'СЕТ СН'!$I$5-'СЕТ СН'!$I$17</f>
        <v>4907.4266377099993</v>
      </c>
      <c r="F130" s="37">
        <f>SUMIFS(СВЦЭМ!$C$34:$C$777,СВЦЭМ!$A$34:$A$777,$A130,СВЦЭМ!$B$34:$B$777,F$119)+'СЕТ СН'!$I$9+СВЦЭМ!$D$10+'СЕТ СН'!$I$5-'СЕТ СН'!$I$17</f>
        <v>4912.3285524999992</v>
      </c>
      <c r="G130" s="37">
        <f>SUMIFS(СВЦЭМ!$C$34:$C$777,СВЦЭМ!$A$34:$A$777,$A130,СВЦЭМ!$B$34:$B$777,G$119)+'СЕТ СН'!$I$9+СВЦЭМ!$D$10+'СЕТ СН'!$I$5-'СЕТ СН'!$I$17</f>
        <v>4900.6114478199997</v>
      </c>
      <c r="H130" s="37">
        <f>SUMIFS(СВЦЭМ!$C$34:$C$777,СВЦЭМ!$A$34:$A$777,$A130,СВЦЭМ!$B$34:$B$777,H$119)+'СЕТ СН'!$I$9+СВЦЭМ!$D$10+'СЕТ СН'!$I$5-'СЕТ СН'!$I$17</f>
        <v>4841.8527666</v>
      </c>
      <c r="I130" s="37">
        <f>SUMIFS(СВЦЭМ!$C$34:$C$777,СВЦЭМ!$A$34:$A$777,$A130,СВЦЭМ!$B$34:$B$777,I$119)+'СЕТ СН'!$I$9+СВЦЭМ!$D$10+'СЕТ СН'!$I$5-'СЕТ СН'!$I$17</f>
        <v>4783.6448377799998</v>
      </c>
      <c r="J130" s="37">
        <f>SUMIFS(СВЦЭМ!$C$34:$C$777,СВЦЭМ!$A$34:$A$777,$A130,СВЦЭМ!$B$34:$B$777,J$119)+'СЕТ СН'!$I$9+СВЦЭМ!$D$10+'СЕТ СН'!$I$5-'СЕТ СН'!$I$17</f>
        <v>4733.7466494</v>
      </c>
      <c r="K130" s="37">
        <f>SUMIFS(СВЦЭМ!$C$34:$C$777,СВЦЭМ!$A$34:$A$777,$A130,СВЦЭМ!$B$34:$B$777,K$119)+'СЕТ СН'!$I$9+СВЦЭМ!$D$10+'СЕТ СН'!$I$5-'СЕТ СН'!$I$17</f>
        <v>4699.8873764999998</v>
      </c>
      <c r="L130" s="37">
        <f>SUMIFS(СВЦЭМ!$C$34:$C$777,СВЦЭМ!$A$34:$A$777,$A130,СВЦЭМ!$B$34:$B$777,L$119)+'СЕТ СН'!$I$9+СВЦЭМ!$D$10+'СЕТ СН'!$I$5-'СЕТ СН'!$I$17</f>
        <v>4633.3965448499994</v>
      </c>
      <c r="M130" s="37">
        <f>SUMIFS(СВЦЭМ!$C$34:$C$777,СВЦЭМ!$A$34:$A$777,$A130,СВЦЭМ!$B$34:$B$777,M$119)+'СЕТ СН'!$I$9+СВЦЭМ!$D$10+'СЕТ СН'!$I$5-'СЕТ СН'!$I$17</f>
        <v>4616.7989785199998</v>
      </c>
      <c r="N130" s="37">
        <f>SUMIFS(СВЦЭМ!$C$34:$C$777,СВЦЭМ!$A$34:$A$777,$A130,СВЦЭМ!$B$34:$B$777,N$119)+'СЕТ СН'!$I$9+СВЦЭМ!$D$10+'СЕТ СН'!$I$5-'СЕТ СН'!$I$17</f>
        <v>4643.2996021099998</v>
      </c>
      <c r="O130" s="37">
        <f>SUMIFS(СВЦЭМ!$C$34:$C$777,СВЦЭМ!$A$34:$A$777,$A130,СВЦЭМ!$B$34:$B$777,O$119)+'СЕТ СН'!$I$9+СВЦЭМ!$D$10+'СЕТ СН'!$I$5-'СЕТ СН'!$I$17</f>
        <v>4657.8786530699999</v>
      </c>
      <c r="P130" s="37">
        <f>SUMIFS(СВЦЭМ!$C$34:$C$777,СВЦЭМ!$A$34:$A$777,$A130,СВЦЭМ!$B$34:$B$777,P$119)+'СЕТ СН'!$I$9+СВЦЭМ!$D$10+'СЕТ СН'!$I$5-'СЕТ СН'!$I$17</f>
        <v>4668.1271270299994</v>
      </c>
      <c r="Q130" s="37">
        <f>SUMIFS(СВЦЭМ!$C$34:$C$777,СВЦЭМ!$A$34:$A$777,$A130,СВЦЭМ!$B$34:$B$777,Q$119)+'СЕТ СН'!$I$9+СВЦЭМ!$D$10+'СЕТ СН'!$I$5-'СЕТ СН'!$I$17</f>
        <v>4671.57872735</v>
      </c>
      <c r="R130" s="37">
        <f>SUMIFS(СВЦЭМ!$C$34:$C$777,СВЦЭМ!$A$34:$A$777,$A130,СВЦЭМ!$B$34:$B$777,R$119)+'СЕТ СН'!$I$9+СВЦЭМ!$D$10+'СЕТ СН'!$I$5-'СЕТ СН'!$I$17</f>
        <v>4670.7030685199998</v>
      </c>
      <c r="S130" s="37">
        <f>SUMIFS(СВЦЭМ!$C$34:$C$777,СВЦЭМ!$A$34:$A$777,$A130,СВЦЭМ!$B$34:$B$777,S$119)+'СЕТ СН'!$I$9+СВЦЭМ!$D$10+'СЕТ СН'!$I$5-'СЕТ СН'!$I$17</f>
        <v>4669.0636200899999</v>
      </c>
      <c r="T130" s="37">
        <f>SUMIFS(СВЦЭМ!$C$34:$C$777,СВЦЭМ!$A$34:$A$777,$A130,СВЦЭМ!$B$34:$B$777,T$119)+'СЕТ СН'!$I$9+СВЦЭМ!$D$10+'СЕТ СН'!$I$5-'СЕТ СН'!$I$17</f>
        <v>4668.2418918399999</v>
      </c>
      <c r="U130" s="37">
        <f>SUMIFS(СВЦЭМ!$C$34:$C$777,СВЦЭМ!$A$34:$A$777,$A130,СВЦЭМ!$B$34:$B$777,U$119)+'СЕТ СН'!$I$9+СВЦЭМ!$D$10+'СЕТ СН'!$I$5-'СЕТ СН'!$I$17</f>
        <v>4658.6430842299997</v>
      </c>
      <c r="V130" s="37">
        <f>SUMIFS(СВЦЭМ!$C$34:$C$777,СВЦЭМ!$A$34:$A$777,$A130,СВЦЭМ!$B$34:$B$777,V$119)+'СЕТ СН'!$I$9+СВЦЭМ!$D$10+'СЕТ СН'!$I$5-'СЕТ СН'!$I$17</f>
        <v>4668.9801728799994</v>
      </c>
      <c r="W130" s="37">
        <f>SUMIFS(СВЦЭМ!$C$34:$C$777,СВЦЭМ!$A$34:$A$777,$A130,СВЦЭМ!$B$34:$B$777,W$119)+'СЕТ СН'!$I$9+СВЦЭМ!$D$10+'СЕТ СН'!$I$5-'СЕТ СН'!$I$17</f>
        <v>4756.39600935</v>
      </c>
      <c r="X130" s="37">
        <f>SUMIFS(СВЦЭМ!$C$34:$C$777,СВЦЭМ!$A$34:$A$777,$A130,СВЦЭМ!$B$34:$B$777,X$119)+'СЕТ СН'!$I$9+СВЦЭМ!$D$10+'СЕТ СН'!$I$5-'СЕТ СН'!$I$17</f>
        <v>4783.9000540999996</v>
      </c>
      <c r="Y130" s="37">
        <f>SUMIFS(СВЦЭМ!$C$34:$C$777,СВЦЭМ!$A$34:$A$777,$A130,СВЦЭМ!$B$34:$B$777,Y$119)+'СЕТ СН'!$I$9+СВЦЭМ!$D$10+'СЕТ СН'!$I$5-'СЕТ СН'!$I$17</f>
        <v>4813.9169165900003</v>
      </c>
    </row>
    <row r="131" spans="1:25" ht="15.75" x14ac:dyDescent="0.2">
      <c r="A131" s="36">
        <f t="shared" si="3"/>
        <v>42990</v>
      </c>
      <c r="B131" s="37">
        <f>SUMIFS(СВЦЭМ!$C$34:$C$777,СВЦЭМ!$A$34:$A$777,$A131,СВЦЭМ!$B$34:$B$777,B$119)+'СЕТ СН'!$I$9+СВЦЭМ!$D$10+'СЕТ СН'!$I$5-'СЕТ СН'!$I$17</f>
        <v>4847.0183063499999</v>
      </c>
      <c r="C131" s="37">
        <f>SUMIFS(СВЦЭМ!$C$34:$C$777,СВЦЭМ!$A$34:$A$777,$A131,СВЦЭМ!$B$34:$B$777,C$119)+'СЕТ СН'!$I$9+СВЦЭМ!$D$10+'СЕТ СН'!$I$5-'СЕТ СН'!$I$17</f>
        <v>4893.8306084399992</v>
      </c>
      <c r="D131" s="37">
        <f>SUMIFS(СВЦЭМ!$C$34:$C$777,СВЦЭМ!$A$34:$A$777,$A131,СВЦЭМ!$B$34:$B$777,D$119)+'СЕТ СН'!$I$9+СВЦЭМ!$D$10+'СЕТ СН'!$I$5-'СЕТ СН'!$I$17</f>
        <v>4924.5083723199996</v>
      </c>
      <c r="E131" s="37">
        <f>SUMIFS(СВЦЭМ!$C$34:$C$777,СВЦЭМ!$A$34:$A$777,$A131,СВЦЭМ!$B$34:$B$777,E$119)+'СЕТ СН'!$I$9+СВЦЭМ!$D$10+'СЕТ СН'!$I$5-'СЕТ СН'!$I$17</f>
        <v>4924.5498597699998</v>
      </c>
      <c r="F131" s="37">
        <f>SUMIFS(СВЦЭМ!$C$34:$C$777,СВЦЭМ!$A$34:$A$777,$A131,СВЦЭМ!$B$34:$B$777,F$119)+'СЕТ СН'!$I$9+СВЦЭМ!$D$10+'СЕТ СН'!$I$5-'СЕТ СН'!$I$17</f>
        <v>4925.5916910099995</v>
      </c>
      <c r="G131" s="37">
        <f>SUMIFS(СВЦЭМ!$C$34:$C$777,СВЦЭМ!$A$34:$A$777,$A131,СВЦЭМ!$B$34:$B$777,G$119)+'СЕТ СН'!$I$9+СВЦЭМ!$D$10+'СЕТ СН'!$I$5-'СЕТ СН'!$I$17</f>
        <v>4922.7821915200002</v>
      </c>
      <c r="H131" s="37">
        <f>SUMIFS(СВЦЭМ!$C$34:$C$777,СВЦЭМ!$A$34:$A$777,$A131,СВЦЭМ!$B$34:$B$777,H$119)+'СЕТ СН'!$I$9+СВЦЭМ!$D$10+'СЕТ СН'!$I$5-'СЕТ СН'!$I$17</f>
        <v>4864.8777298699997</v>
      </c>
      <c r="I131" s="37">
        <f>SUMIFS(СВЦЭМ!$C$34:$C$777,СВЦЭМ!$A$34:$A$777,$A131,СВЦЭМ!$B$34:$B$777,I$119)+'СЕТ СН'!$I$9+СВЦЭМ!$D$10+'СЕТ СН'!$I$5-'СЕТ СН'!$I$17</f>
        <v>4800.4738890199997</v>
      </c>
      <c r="J131" s="37">
        <f>SUMIFS(СВЦЭМ!$C$34:$C$777,СВЦЭМ!$A$34:$A$777,$A131,СВЦЭМ!$B$34:$B$777,J$119)+'СЕТ СН'!$I$9+СВЦЭМ!$D$10+'СЕТ СН'!$I$5-'СЕТ СН'!$I$17</f>
        <v>4768.7597669299994</v>
      </c>
      <c r="K131" s="37">
        <f>SUMIFS(СВЦЭМ!$C$34:$C$777,СВЦЭМ!$A$34:$A$777,$A131,СВЦЭМ!$B$34:$B$777,K$119)+'СЕТ СН'!$I$9+СВЦЭМ!$D$10+'СЕТ СН'!$I$5-'СЕТ СН'!$I$17</f>
        <v>4722.1069075099995</v>
      </c>
      <c r="L131" s="37">
        <f>SUMIFS(СВЦЭМ!$C$34:$C$777,СВЦЭМ!$A$34:$A$777,$A131,СВЦЭМ!$B$34:$B$777,L$119)+'СЕТ СН'!$I$9+СВЦЭМ!$D$10+'СЕТ СН'!$I$5-'СЕТ СН'!$I$17</f>
        <v>4638.5113660399993</v>
      </c>
      <c r="M131" s="37">
        <f>SUMIFS(СВЦЭМ!$C$34:$C$777,СВЦЭМ!$A$34:$A$777,$A131,СВЦЭМ!$B$34:$B$777,M$119)+'СЕТ СН'!$I$9+СВЦЭМ!$D$10+'СЕТ СН'!$I$5-'СЕТ СН'!$I$17</f>
        <v>4619.0936285899998</v>
      </c>
      <c r="N131" s="37">
        <f>SUMIFS(СВЦЭМ!$C$34:$C$777,СВЦЭМ!$A$34:$A$777,$A131,СВЦЭМ!$B$34:$B$777,N$119)+'СЕТ СН'!$I$9+СВЦЭМ!$D$10+'СЕТ СН'!$I$5-'СЕТ СН'!$I$17</f>
        <v>4624.5586944299994</v>
      </c>
      <c r="O131" s="37">
        <f>SUMIFS(СВЦЭМ!$C$34:$C$777,СВЦЭМ!$A$34:$A$777,$A131,СВЦЭМ!$B$34:$B$777,O$119)+'СЕТ СН'!$I$9+СВЦЭМ!$D$10+'СЕТ СН'!$I$5-'СЕТ СН'!$I$17</f>
        <v>4631.3935273299994</v>
      </c>
      <c r="P131" s="37">
        <f>SUMIFS(СВЦЭМ!$C$34:$C$777,СВЦЭМ!$A$34:$A$777,$A131,СВЦЭМ!$B$34:$B$777,P$119)+'СЕТ СН'!$I$9+СВЦЭМ!$D$10+'СЕТ СН'!$I$5-'СЕТ СН'!$I$17</f>
        <v>4630.6465182499996</v>
      </c>
      <c r="Q131" s="37">
        <f>SUMIFS(СВЦЭМ!$C$34:$C$777,СВЦЭМ!$A$34:$A$777,$A131,СВЦЭМ!$B$34:$B$777,Q$119)+'СЕТ СН'!$I$9+СВЦЭМ!$D$10+'СЕТ СН'!$I$5-'СЕТ СН'!$I$17</f>
        <v>4636.7716941799999</v>
      </c>
      <c r="R131" s="37">
        <f>SUMIFS(СВЦЭМ!$C$34:$C$777,СВЦЭМ!$A$34:$A$777,$A131,СВЦЭМ!$B$34:$B$777,R$119)+'СЕТ СН'!$I$9+СВЦЭМ!$D$10+'СЕТ СН'!$I$5-'СЕТ СН'!$I$17</f>
        <v>4635.1887154799997</v>
      </c>
      <c r="S131" s="37">
        <f>SUMIFS(СВЦЭМ!$C$34:$C$777,СВЦЭМ!$A$34:$A$777,$A131,СВЦЭМ!$B$34:$B$777,S$119)+'СЕТ СН'!$I$9+СВЦЭМ!$D$10+'СЕТ СН'!$I$5-'СЕТ СН'!$I$17</f>
        <v>4633.7756391299999</v>
      </c>
      <c r="T131" s="37">
        <f>SUMIFS(СВЦЭМ!$C$34:$C$777,СВЦЭМ!$A$34:$A$777,$A131,СВЦЭМ!$B$34:$B$777,T$119)+'СЕТ СН'!$I$9+СВЦЭМ!$D$10+'СЕТ СН'!$I$5-'СЕТ СН'!$I$17</f>
        <v>4624.1764234799994</v>
      </c>
      <c r="U131" s="37">
        <f>SUMIFS(СВЦЭМ!$C$34:$C$777,СВЦЭМ!$A$34:$A$777,$A131,СВЦЭМ!$B$34:$B$777,U$119)+'СЕТ СН'!$I$9+СВЦЭМ!$D$10+'СЕТ СН'!$I$5-'СЕТ СН'!$I$17</f>
        <v>4609.7037545599997</v>
      </c>
      <c r="V131" s="37">
        <f>SUMIFS(СВЦЭМ!$C$34:$C$777,СВЦЭМ!$A$34:$A$777,$A131,СВЦЭМ!$B$34:$B$777,V$119)+'СЕТ СН'!$I$9+СВЦЭМ!$D$10+'СЕТ СН'!$I$5-'СЕТ СН'!$I$17</f>
        <v>4624.3509305499992</v>
      </c>
      <c r="W131" s="37">
        <f>SUMIFS(СВЦЭМ!$C$34:$C$777,СВЦЭМ!$A$34:$A$777,$A131,СВЦЭМ!$B$34:$B$777,W$119)+'СЕТ СН'!$I$9+СВЦЭМ!$D$10+'СЕТ СН'!$I$5-'СЕТ СН'!$I$17</f>
        <v>4702.9718173599995</v>
      </c>
      <c r="X131" s="37">
        <f>SUMIFS(СВЦЭМ!$C$34:$C$777,СВЦЭМ!$A$34:$A$777,$A131,СВЦЭМ!$B$34:$B$777,X$119)+'СЕТ СН'!$I$9+СВЦЭМ!$D$10+'СЕТ СН'!$I$5-'СЕТ СН'!$I$17</f>
        <v>4778.8165754099991</v>
      </c>
      <c r="Y131" s="37">
        <f>SUMIFS(СВЦЭМ!$C$34:$C$777,СВЦЭМ!$A$34:$A$777,$A131,СВЦЭМ!$B$34:$B$777,Y$119)+'СЕТ СН'!$I$9+СВЦЭМ!$D$10+'СЕТ СН'!$I$5-'СЕТ СН'!$I$17</f>
        <v>4853.225144</v>
      </c>
    </row>
    <row r="132" spans="1:25" ht="15.75" x14ac:dyDescent="0.2">
      <c r="A132" s="36">
        <f t="shared" si="3"/>
        <v>42991</v>
      </c>
      <c r="B132" s="37">
        <f>SUMIFS(СВЦЭМ!$C$34:$C$777,СВЦЭМ!$A$34:$A$777,$A132,СВЦЭМ!$B$34:$B$777,B$119)+'СЕТ СН'!$I$9+СВЦЭМ!$D$10+'СЕТ СН'!$I$5-'СЕТ СН'!$I$17</f>
        <v>4854.6951715899995</v>
      </c>
      <c r="C132" s="37">
        <f>SUMIFS(СВЦЭМ!$C$34:$C$777,СВЦЭМ!$A$34:$A$777,$A132,СВЦЭМ!$B$34:$B$777,C$119)+'СЕТ СН'!$I$9+СВЦЭМ!$D$10+'СЕТ СН'!$I$5-'СЕТ СН'!$I$17</f>
        <v>4909.8240277099994</v>
      </c>
      <c r="D132" s="37">
        <f>SUMIFS(СВЦЭМ!$C$34:$C$777,СВЦЭМ!$A$34:$A$777,$A132,СВЦЭМ!$B$34:$B$777,D$119)+'СЕТ СН'!$I$9+СВЦЭМ!$D$10+'СЕТ СН'!$I$5-'СЕТ СН'!$I$17</f>
        <v>4911.8245069799996</v>
      </c>
      <c r="E132" s="37">
        <f>SUMIFS(СВЦЭМ!$C$34:$C$777,СВЦЭМ!$A$34:$A$777,$A132,СВЦЭМ!$B$34:$B$777,E$119)+'СЕТ СН'!$I$9+СВЦЭМ!$D$10+'СЕТ СН'!$I$5-'СЕТ СН'!$I$17</f>
        <v>4910.2228044699996</v>
      </c>
      <c r="F132" s="37">
        <f>SUMIFS(СВЦЭМ!$C$34:$C$777,СВЦЭМ!$A$34:$A$777,$A132,СВЦЭМ!$B$34:$B$777,F$119)+'СЕТ СН'!$I$9+СВЦЭМ!$D$10+'СЕТ СН'!$I$5-'СЕТ СН'!$I$17</f>
        <v>4909.2233452700002</v>
      </c>
      <c r="G132" s="37">
        <f>SUMIFS(СВЦЭМ!$C$34:$C$777,СВЦЭМ!$A$34:$A$777,$A132,СВЦЭМ!$B$34:$B$777,G$119)+'СЕТ СН'!$I$9+СВЦЭМ!$D$10+'СЕТ СН'!$I$5-'СЕТ СН'!$I$17</f>
        <v>4899.6450221699997</v>
      </c>
      <c r="H132" s="37">
        <f>SUMIFS(СВЦЭМ!$C$34:$C$777,СВЦЭМ!$A$34:$A$777,$A132,СВЦЭМ!$B$34:$B$777,H$119)+'СЕТ СН'!$I$9+СВЦЭМ!$D$10+'СЕТ СН'!$I$5-'СЕТ СН'!$I$17</f>
        <v>4832.8021343599994</v>
      </c>
      <c r="I132" s="37">
        <f>SUMIFS(СВЦЭМ!$C$34:$C$777,СВЦЭМ!$A$34:$A$777,$A132,СВЦЭМ!$B$34:$B$777,I$119)+'СЕТ СН'!$I$9+СВЦЭМ!$D$10+'СЕТ СН'!$I$5-'СЕТ СН'!$I$17</f>
        <v>4773.3333776700001</v>
      </c>
      <c r="J132" s="37">
        <f>SUMIFS(СВЦЭМ!$C$34:$C$777,СВЦЭМ!$A$34:$A$777,$A132,СВЦЭМ!$B$34:$B$777,J$119)+'СЕТ СН'!$I$9+СВЦЭМ!$D$10+'СЕТ СН'!$I$5-'СЕТ СН'!$I$17</f>
        <v>4746.5956406599998</v>
      </c>
      <c r="K132" s="37">
        <f>SUMIFS(СВЦЭМ!$C$34:$C$777,СВЦЭМ!$A$34:$A$777,$A132,СВЦЭМ!$B$34:$B$777,K$119)+'СЕТ СН'!$I$9+СВЦЭМ!$D$10+'СЕТ СН'!$I$5-'СЕТ СН'!$I$17</f>
        <v>4730.1575596999992</v>
      </c>
      <c r="L132" s="37">
        <f>SUMIFS(СВЦЭМ!$C$34:$C$777,СВЦЭМ!$A$34:$A$777,$A132,СВЦЭМ!$B$34:$B$777,L$119)+'СЕТ СН'!$I$9+СВЦЭМ!$D$10+'СЕТ СН'!$I$5-'СЕТ СН'!$I$17</f>
        <v>4640.0175954399992</v>
      </c>
      <c r="M132" s="37">
        <f>SUMIFS(СВЦЭМ!$C$34:$C$777,СВЦЭМ!$A$34:$A$777,$A132,СВЦЭМ!$B$34:$B$777,M$119)+'СЕТ СН'!$I$9+СВЦЭМ!$D$10+'СЕТ СН'!$I$5-'СЕТ СН'!$I$17</f>
        <v>4606.4171149799995</v>
      </c>
      <c r="N132" s="37">
        <f>SUMIFS(СВЦЭМ!$C$34:$C$777,СВЦЭМ!$A$34:$A$777,$A132,СВЦЭМ!$B$34:$B$777,N$119)+'СЕТ СН'!$I$9+СВЦЭМ!$D$10+'СЕТ СН'!$I$5-'СЕТ СН'!$I$17</f>
        <v>4609.3046670699996</v>
      </c>
      <c r="O132" s="37">
        <f>SUMIFS(СВЦЭМ!$C$34:$C$777,СВЦЭМ!$A$34:$A$777,$A132,СВЦЭМ!$B$34:$B$777,O$119)+'СЕТ СН'!$I$9+СВЦЭМ!$D$10+'СЕТ СН'!$I$5-'СЕТ СН'!$I$17</f>
        <v>4608.9771108099994</v>
      </c>
      <c r="P132" s="37">
        <f>SUMIFS(СВЦЭМ!$C$34:$C$777,СВЦЭМ!$A$34:$A$777,$A132,СВЦЭМ!$B$34:$B$777,P$119)+'СЕТ СН'!$I$9+СВЦЭМ!$D$10+'СЕТ СН'!$I$5-'СЕТ СН'!$I$17</f>
        <v>4608.5647220399997</v>
      </c>
      <c r="Q132" s="37">
        <f>SUMIFS(СВЦЭМ!$C$34:$C$777,СВЦЭМ!$A$34:$A$777,$A132,СВЦЭМ!$B$34:$B$777,Q$119)+'СЕТ СН'!$I$9+СВЦЭМ!$D$10+'СЕТ СН'!$I$5-'СЕТ СН'!$I$17</f>
        <v>4609.2786371799994</v>
      </c>
      <c r="R132" s="37">
        <f>SUMIFS(СВЦЭМ!$C$34:$C$777,СВЦЭМ!$A$34:$A$777,$A132,СВЦЭМ!$B$34:$B$777,R$119)+'СЕТ СН'!$I$9+СВЦЭМ!$D$10+'СЕТ СН'!$I$5-'СЕТ СН'!$I$17</f>
        <v>4608.0919676899994</v>
      </c>
      <c r="S132" s="37">
        <f>SUMIFS(СВЦЭМ!$C$34:$C$777,СВЦЭМ!$A$34:$A$777,$A132,СВЦЭМ!$B$34:$B$777,S$119)+'СЕТ СН'!$I$9+СВЦЭМ!$D$10+'СЕТ СН'!$I$5-'СЕТ СН'!$I$17</f>
        <v>4608.7637235799994</v>
      </c>
      <c r="T132" s="37">
        <f>SUMIFS(СВЦЭМ!$C$34:$C$777,СВЦЭМ!$A$34:$A$777,$A132,СВЦЭМ!$B$34:$B$777,T$119)+'СЕТ СН'!$I$9+СВЦЭМ!$D$10+'СЕТ СН'!$I$5-'СЕТ СН'!$I$17</f>
        <v>4605.1201105399996</v>
      </c>
      <c r="U132" s="37">
        <f>SUMIFS(СВЦЭМ!$C$34:$C$777,СВЦЭМ!$A$34:$A$777,$A132,СВЦЭМ!$B$34:$B$777,U$119)+'СЕТ СН'!$I$9+СВЦЭМ!$D$10+'СЕТ СН'!$I$5-'СЕТ СН'!$I$17</f>
        <v>4619.2524783099998</v>
      </c>
      <c r="V132" s="37">
        <f>SUMIFS(СВЦЭМ!$C$34:$C$777,СВЦЭМ!$A$34:$A$777,$A132,СВЦЭМ!$B$34:$B$777,V$119)+'СЕТ СН'!$I$9+СВЦЭМ!$D$10+'СЕТ СН'!$I$5-'СЕТ СН'!$I$17</f>
        <v>4635.3418490099994</v>
      </c>
      <c r="W132" s="37">
        <f>SUMIFS(СВЦЭМ!$C$34:$C$777,СВЦЭМ!$A$34:$A$777,$A132,СВЦЭМ!$B$34:$B$777,W$119)+'СЕТ СН'!$I$9+СВЦЭМ!$D$10+'СЕТ СН'!$I$5-'СЕТ СН'!$I$17</f>
        <v>4696.5866262099998</v>
      </c>
      <c r="X132" s="37">
        <f>SUMIFS(СВЦЭМ!$C$34:$C$777,СВЦЭМ!$A$34:$A$777,$A132,СВЦЭМ!$B$34:$B$777,X$119)+'СЕТ СН'!$I$9+СВЦЭМ!$D$10+'СЕТ СН'!$I$5-'СЕТ СН'!$I$17</f>
        <v>4741.6279364999991</v>
      </c>
      <c r="Y132" s="37">
        <f>SUMIFS(СВЦЭМ!$C$34:$C$777,СВЦЭМ!$A$34:$A$777,$A132,СВЦЭМ!$B$34:$B$777,Y$119)+'СЕТ СН'!$I$9+СВЦЭМ!$D$10+'СЕТ СН'!$I$5-'СЕТ СН'!$I$17</f>
        <v>4799.9740906099996</v>
      </c>
    </row>
    <row r="133" spans="1:25" ht="15.75" x14ac:dyDescent="0.2">
      <c r="A133" s="36">
        <f t="shared" si="3"/>
        <v>42992</v>
      </c>
      <c r="B133" s="37">
        <f>SUMIFS(СВЦЭМ!$C$34:$C$777,СВЦЭМ!$A$34:$A$777,$A133,СВЦЭМ!$B$34:$B$777,B$119)+'СЕТ СН'!$I$9+СВЦЭМ!$D$10+'СЕТ СН'!$I$5-'СЕТ СН'!$I$17</f>
        <v>4863.8833263899996</v>
      </c>
      <c r="C133" s="37">
        <f>SUMIFS(СВЦЭМ!$C$34:$C$777,СВЦЭМ!$A$34:$A$777,$A133,СВЦЭМ!$B$34:$B$777,C$119)+'СЕТ СН'!$I$9+СВЦЭМ!$D$10+'СЕТ СН'!$I$5-'СЕТ СН'!$I$17</f>
        <v>4904.4048139299994</v>
      </c>
      <c r="D133" s="37">
        <f>SUMIFS(СВЦЭМ!$C$34:$C$777,СВЦЭМ!$A$34:$A$777,$A133,СВЦЭМ!$B$34:$B$777,D$119)+'СЕТ СН'!$I$9+СВЦЭМ!$D$10+'СЕТ СН'!$I$5-'СЕТ СН'!$I$17</f>
        <v>4917.1016108699996</v>
      </c>
      <c r="E133" s="37">
        <f>SUMIFS(СВЦЭМ!$C$34:$C$777,СВЦЭМ!$A$34:$A$777,$A133,СВЦЭМ!$B$34:$B$777,E$119)+'СЕТ СН'!$I$9+СВЦЭМ!$D$10+'СЕТ СН'!$I$5-'СЕТ СН'!$I$17</f>
        <v>4910.0855237099995</v>
      </c>
      <c r="F133" s="37">
        <f>SUMIFS(СВЦЭМ!$C$34:$C$777,СВЦЭМ!$A$34:$A$777,$A133,СВЦЭМ!$B$34:$B$777,F$119)+'СЕТ СН'!$I$9+СВЦЭМ!$D$10+'СЕТ СН'!$I$5-'СЕТ СН'!$I$17</f>
        <v>4911.3697069099999</v>
      </c>
      <c r="G133" s="37">
        <f>SUMIFS(СВЦЭМ!$C$34:$C$777,СВЦЭМ!$A$34:$A$777,$A133,СВЦЭМ!$B$34:$B$777,G$119)+'СЕТ СН'!$I$9+СВЦЭМ!$D$10+'СЕТ СН'!$I$5-'СЕТ СН'!$I$17</f>
        <v>4918.3530635499992</v>
      </c>
      <c r="H133" s="37">
        <f>SUMIFS(СВЦЭМ!$C$34:$C$777,СВЦЭМ!$A$34:$A$777,$A133,СВЦЭМ!$B$34:$B$777,H$119)+'СЕТ СН'!$I$9+СВЦЭМ!$D$10+'СЕТ СН'!$I$5-'СЕТ СН'!$I$17</f>
        <v>4868.2042148</v>
      </c>
      <c r="I133" s="37">
        <f>SUMIFS(СВЦЭМ!$C$34:$C$777,СВЦЭМ!$A$34:$A$777,$A133,СВЦЭМ!$B$34:$B$777,I$119)+'СЕТ СН'!$I$9+СВЦЭМ!$D$10+'СЕТ СН'!$I$5-'СЕТ СН'!$I$17</f>
        <v>4788.4697212499996</v>
      </c>
      <c r="J133" s="37">
        <f>SUMIFS(СВЦЭМ!$C$34:$C$777,СВЦЭМ!$A$34:$A$777,$A133,СВЦЭМ!$B$34:$B$777,J$119)+'СЕТ СН'!$I$9+СВЦЭМ!$D$10+'СЕТ СН'!$I$5-'СЕТ СН'!$I$17</f>
        <v>4752.9005751099994</v>
      </c>
      <c r="K133" s="37">
        <f>SUMIFS(СВЦЭМ!$C$34:$C$777,СВЦЭМ!$A$34:$A$777,$A133,СВЦЭМ!$B$34:$B$777,K$119)+'СЕТ СН'!$I$9+СВЦЭМ!$D$10+'СЕТ СН'!$I$5-'СЕТ СН'!$I$17</f>
        <v>4717.8323895499998</v>
      </c>
      <c r="L133" s="37">
        <f>SUMIFS(СВЦЭМ!$C$34:$C$777,СВЦЭМ!$A$34:$A$777,$A133,СВЦЭМ!$B$34:$B$777,L$119)+'СЕТ СН'!$I$9+СВЦЭМ!$D$10+'СЕТ СН'!$I$5-'СЕТ СН'!$I$17</f>
        <v>4632.3777725999998</v>
      </c>
      <c r="M133" s="37">
        <f>SUMIFS(СВЦЭМ!$C$34:$C$777,СВЦЭМ!$A$34:$A$777,$A133,СВЦЭМ!$B$34:$B$777,M$119)+'СЕТ СН'!$I$9+СВЦЭМ!$D$10+'СЕТ СН'!$I$5-'СЕТ СН'!$I$17</f>
        <v>4601.2183606299996</v>
      </c>
      <c r="N133" s="37">
        <f>SUMIFS(СВЦЭМ!$C$34:$C$777,СВЦЭМ!$A$34:$A$777,$A133,СВЦЭМ!$B$34:$B$777,N$119)+'СЕТ СН'!$I$9+СВЦЭМ!$D$10+'СЕТ СН'!$I$5-'СЕТ СН'!$I$17</f>
        <v>4610.0910731199992</v>
      </c>
      <c r="O133" s="37">
        <f>SUMIFS(СВЦЭМ!$C$34:$C$777,СВЦЭМ!$A$34:$A$777,$A133,СВЦЭМ!$B$34:$B$777,O$119)+'СЕТ СН'!$I$9+СВЦЭМ!$D$10+'СЕТ СН'!$I$5-'СЕТ СН'!$I$17</f>
        <v>4607.4760392600001</v>
      </c>
      <c r="P133" s="37">
        <f>SUMIFS(СВЦЭМ!$C$34:$C$777,СВЦЭМ!$A$34:$A$777,$A133,СВЦЭМ!$B$34:$B$777,P$119)+'СЕТ СН'!$I$9+СВЦЭМ!$D$10+'СЕТ СН'!$I$5-'СЕТ СН'!$I$17</f>
        <v>4604.4895964799998</v>
      </c>
      <c r="Q133" s="37">
        <f>SUMIFS(СВЦЭМ!$C$34:$C$777,СВЦЭМ!$A$34:$A$777,$A133,СВЦЭМ!$B$34:$B$777,Q$119)+'СЕТ СН'!$I$9+СВЦЭМ!$D$10+'СЕТ СН'!$I$5-'СЕТ СН'!$I$17</f>
        <v>4608.3138319</v>
      </c>
      <c r="R133" s="37">
        <f>SUMIFS(СВЦЭМ!$C$34:$C$777,СВЦЭМ!$A$34:$A$777,$A133,СВЦЭМ!$B$34:$B$777,R$119)+'СЕТ СН'!$I$9+СВЦЭМ!$D$10+'СЕТ СН'!$I$5-'СЕТ СН'!$I$17</f>
        <v>4608.1264201099993</v>
      </c>
      <c r="S133" s="37">
        <f>SUMIFS(СВЦЭМ!$C$34:$C$777,СВЦЭМ!$A$34:$A$777,$A133,СВЦЭМ!$B$34:$B$777,S$119)+'СЕТ СН'!$I$9+СВЦЭМ!$D$10+'СЕТ СН'!$I$5-'СЕТ СН'!$I$17</f>
        <v>4604.1415015299999</v>
      </c>
      <c r="T133" s="37">
        <f>SUMIFS(СВЦЭМ!$C$34:$C$777,СВЦЭМ!$A$34:$A$777,$A133,СВЦЭМ!$B$34:$B$777,T$119)+'СЕТ СН'!$I$9+СВЦЭМ!$D$10+'СЕТ СН'!$I$5-'СЕТ СН'!$I$17</f>
        <v>4601.2342933099999</v>
      </c>
      <c r="U133" s="37">
        <f>SUMIFS(СВЦЭМ!$C$34:$C$777,СВЦЭМ!$A$34:$A$777,$A133,СВЦЭМ!$B$34:$B$777,U$119)+'СЕТ СН'!$I$9+СВЦЭМ!$D$10+'СЕТ СН'!$I$5-'СЕТ СН'!$I$17</f>
        <v>4615.2042773599997</v>
      </c>
      <c r="V133" s="37">
        <f>SUMIFS(СВЦЭМ!$C$34:$C$777,СВЦЭМ!$A$34:$A$777,$A133,СВЦЭМ!$B$34:$B$777,V$119)+'СЕТ СН'!$I$9+СВЦЭМ!$D$10+'СЕТ СН'!$I$5-'СЕТ СН'!$I$17</f>
        <v>4641.4244873199996</v>
      </c>
      <c r="W133" s="37">
        <f>SUMIFS(СВЦЭМ!$C$34:$C$777,СВЦЭМ!$A$34:$A$777,$A133,СВЦЭМ!$B$34:$B$777,W$119)+'СЕТ СН'!$I$9+СВЦЭМ!$D$10+'СЕТ СН'!$I$5-'СЕТ СН'!$I$17</f>
        <v>4695.9957445</v>
      </c>
      <c r="X133" s="37">
        <f>SUMIFS(СВЦЭМ!$C$34:$C$777,СВЦЭМ!$A$34:$A$777,$A133,СВЦЭМ!$B$34:$B$777,X$119)+'СЕТ СН'!$I$9+СВЦЭМ!$D$10+'СЕТ СН'!$I$5-'СЕТ СН'!$I$17</f>
        <v>4745.9723725200001</v>
      </c>
      <c r="Y133" s="37">
        <f>SUMIFS(СВЦЭМ!$C$34:$C$777,СВЦЭМ!$A$34:$A$777,$A133,СВЦЭМ!$B$34:$B$777,Y$119)+'СЕТ СН'!$I$9+СВЦЭМ!$D$10+'СЕТ СН'!$I$5-'СЕТ СН'!$I$17</f>
        <v>4809.9272099899999</v>
      </c>
    </row>
    <row r="134" spans="1:25" ht="15.75" x14ac:dyDescent="0.2">
      <c r="A134" s="36">
        <f t="shared" si="3"/>
        <v>42993</v>
      </c>
      <c r="B134" s="37">
        <f>SUMIFS(СВЦЭМ!$C$34:$C$777,СВЦЭМ!$A$34:$A$777,$A134,СВЦЭМ!$B$34:$B$777,B$119)+'СЕТ СН'!$I$9+СВЦЭМ!$D$10+'СЕТ СН'!$I$5-'СЕТ СН'!$I$17</f>
        <v>4909.9584013399999</v>
      </c>
      <c r="C134" s="37">
        <f>SUMIFS(СВЦЭМ!$C$34:$C$777,СВЦЭМ!$A$34:$A$777,$A134,СВЦЭМ!$B$34:$B$777,C$119)+'СЕТ СН'!$I$9+СВЦЭМ!$D$10+'СЕТ СН'!$I$5-'СЕТ СН'!$I$17</f>
        <v>4903.6215319499997</v>
      </c>
      <c r="D134" s="37">
        <f>SUMIFS(СВЦЭМ!$C$34:$C$777,СВЦЭМ!$A$34:$A$777,$A134,СВЦЭМ!$B$34:$B$777,D$119)+'СЕТ СН'!$I$9+СВЦЭМ!$D$10+'СЕТ СН'!$I$5-'СЕТ СН'!$I$17</f>
        <v>4883.9769079999996</v>
      </c>
      <c r="E134" s="37">
        <f>SUMIFS(СВЦЭМ!$C$34:$C$777,СВЦЭМ!$A$34:$A$777,$A134,СВЦЭМ!$B$34:$B$777,E$119)+'СЕТ СН'!$I$9+СВЦЭМ!$D$10+'СЕТ СН'!$I$5-'СЕТ СН'!$I$17</f>
        <v>4877.0323832699996</v>
      </c>
      <c r="F134" s="37">
        <f>SUMIFS(СВЦЭМ!$C$34:$C$777,СВЦЭМ!$A$34:$A$777,$A134,СВЦЭМ!$B$34:$B$777,F$119)+'СЕТ СН'!$I$9+СВЦЭМ!$D$10+'СЕТ СН'!$I$5-'СЕТ СН'!$I$17</f>
        <v>4877.2221424700001</v>
      </c>
      <c r="G134" s="37">
        <f>SUMIFS(СВЦЭМ!$C$34:$C$777,СВЦЭМ!$A$34:$A$777,$A134,СВЦЭМ!$B$34:$B$777,G$119)+'СЕТ СН'!$I$9+СВЦЭМ!$D$10+'СЕТ СН'!$I$5-'СЕТ СН'!$I$17</f>
        <v>4876.2982886999998</v>
      </c>
      <c r="H134" s="37">
        <f>SUMIFS(СВЦЭМ!$C$34:$C$777,СВЦЭМ!$A$34:$A$777,$A134,СВЦЭМ!$B$34:$B$777,H$119)+'СЕТ СН'!$I$9+СВЦЭМ!$D$10+'СЕТ СН'!$I$5-'СЕТ СН'!$I$17</f>
        <v>4888.5466440599994</v>
      </c>
      <c r="I134" s="37">
        <f>SUMIFS(СВЦЭМ!$C$34:$C$777,СВЦЭМ!$A$34:$A$777,$A134,СВЦЭМ!$B$34:$B$777,I$119)+'СЕТ СН'!$I$9+СВЦЭМ!$D$10+'СЕТ СН'!$I$5-'СЕТ СН'!$I$17</f>
        <v>4820.1592419499993</v>
      </c>
      <c r="J134" s="37">
        <f>SUMIFS(СВЦЭМ!$C$34:$C$777,СВЦЭМ!$A$34:$A$777,$A134,СВЦЭМ!$B$34:$B$777,J$119)+'СЕТ СН'!$I$9+СВЦЭМ!$D$10+'СЕТ СН'!$I$5-'СЕТ СН'!$I$17</f>
        <v>4799.5335247099993</v>
      </c>
      <c r="K134" s="37">
        <f>SUMIFS(СВЦЭМ!$C$34:$C$777,СВЦЭМ!$A$34:$A$777,$A134,СВЦЭМ!$B$34:$B$777,K$119)+'СЕТ СН'!$I$9+СВЦЭМ!$D$10+'СЕТ СН'!$I$5-'СЕТ СН'!$I$17</f>
        <v>4751.5755885099998</v>
      </c>
      <c r="L134" s="37">
        <f>SUMIFS(СВЦЭМ!$C$34:$C$777,СВЦЭМ!$A$34:$A$777,$A134,СВЦЭМ!$B$34:$B$777,L$119)+'СЕТ СН'!$I$9+СВЦЭМ!$D$10+'СЕТ СН'!$I$5-'СЕТ СН'!$I$17</f>
        <v>4665.8970024399996</v>
      </c>
      <c r="M134" s="37">
        <f>SUMIFS(СВЦЭМ!$C$34:$C$777,СВЦЭМ!$A$34:$A$777,$A134,СВЦЭМ!$B$34:$B$777,M$119)+'СЕТ СН'!$I$9+СВЦЭМ!$D$10+'СЕТ СН'!$I$5-'СЕТ СН'!$I$17</f>
        <v>4638.7429289599995</v>
      </c>
      <c r="N134" s="37">
        <f>SUMIFS(СВЦЭМ!$C$34:$C$777,СВЦЭМ!$A$34:$A$777,$A134,СВЦЭМ!$B$34:$B$777,N$119)+'СЕТ СН'!$I$9+СВЦЭМ!$D$10+'СЕТ СН'!$I$5-'СЕТ СН'!$I$17</f>
        <v>4638.2406587199994</v>
      </c>
      <c r="O134" s="37">
        <f>SUMIFS(СВЦЭМ!$C$34:$C$777,СВЦЭМ!$A$34:$A$777,$A134,СВЦЭМ!$B$34:$B$777,O$119)+'СЕТ СН'!$I$9+СВЦЭМ!$D$10+'СЕТ СН'!$I$5-'СЕТ СН'!$I$17</f>
        <v>4635.7289194499999</v>
      </c>
      <c r="P134" s="37">
        <f>SUMIFS(СВЦЭМ!$C$34:$C$777,СВЦЭМ!$A$34:$A$777,$A134,СВЦЭМ!$B$34:$B$777,P$119)+'СЕТ СН'!$I$9+СВЦЭМ!$D$10+'СЕТ СН'!$I$5-'СЕТ СН'!$I$17</f>
        <v>4642.4894020199999</v>
      </c>
      <c r="Q134" s="37">
        <f>SUMIFS(СВЦЭМ!$C$34:$C$777,СВЦЭМ!$A$34:$A$777,$A134,СВЦЭМ!$B$34:$B$777,Q$119)+'СЕТ СН'!$I$9+СВЦЭМ!$D$10+'СЕТ СН'!$I$5-'СЕТ СН'!$I$17</f>
        <v>4650.5909347899997</v>
      </c>
      <c r="R134" s="37">
        <f>SUMIFS(СВЦЭМ!$C$34:$C$777,СВЦЭМ!$A$34:$A$777,$A134,СВЦЭМ!$B$34:$B$777,R$119)+'СЕТ СН'!$I$9+СВЦЭМ!$D$10+'СЕТ СН'!$I$5-'СЕТ СН'!$I$17</f>
        <v>4650.3796042399999</v>
      </c>
      <c r="S134" s="37">
        <f>SUMIFS(СВЦЭМ!$C$34:$C$777,СВЦЭМ!$A$34:$A$777,$A134,СВЦЭМ!$B$34:$B$777,S$119)+'СЕТ СН'!$I$9+СВЦЭМ!$D$10+'СЕТ СН'!$I$5-'СЕТ СН'!$I$17</f>
        <v>4648.2695575499993</v>
      </c>
      <c r="T134" s="37">
        <f>SUMIFS(СВЦЭМ!$C$34:$C$777,СВЦЭМ!$A$34:$A$777,$A134,СВЦЭМ!$B$34:$B$777,T$119)+'СЕТ СН'!$I$9+СВЦЭМ!$D$10+'СЕТ СН'!$I$5-'СЕТ СН'!$I$17</f>
        <v>4649.5325167599995</v>
      </c>
      <c r="U134" s="37">
        <f>SUMIFS(СВЦЭМ!$C$34:$C$777,СВЦЭМ!$A$34:$A$777,$A134,СВЦЭМ!$B$34:$B$777,U$119)+'СЕТ СН'!$I$9+СВЦЭМ!$D$10+'СЕТ СН'!$I$5-'СЕТ СН'!$I$17</f>
        <v>4642.3350556999994</v>
      </c>
      <c r="V134" s="37">
        <f>SUMIFS(СВЦЭМ!$C$34:$C$777,СВЦЭМ!$A$34:$A$777,$A134,СВЦЭМ!$B$34:$B$777,V$119)+'СЕТ СН'!$I$9+СВЦЭМ!$D$10+'СЕТ СН'!$I$5-'СЕТ СН'!$I$17</f>
        <v>4654.9009827999998</v>
      </c>
      <c r="W134" s="37">
        <f>SUMIFS(СВЦЭМ!$C$34:$C$777,СВЦЭМ!$A$34:$A$777,$A134,СВЦЭМ!$B$34:$B$777,W$119)+'СЕТ СН'!$I$9+СВЦЭМ!$D$10+'СЕТ СН'!$I$5-'СЕТ СН'!$I$17</f>
        <v>4745.4801397499996</v>
      </c>
      <c r="X134" s="37">
        <f>SUMIFS(СВЦЭМ!$C$34:$C$777,СВЦЭМ!$A$34:$A$777,$A134,СВЦЭМ!$B$34:$B$777,X$119)+'СЕТ СН'!$I$9+СВЦЭМ!$D$10+'СЕТ СН'!$I$5-'СЕТ СН'!$I$17</f>
        <v>4808.9190268799994</v>
      </c>
      <c r="Y134" s="37">
        <f>SUMIFS(СВЦЭМ!$C$34:$C$777,СВЦЭМ!$A$34:$A$777,$A134,СВЦЭМ!$B$34:$B$777,Y$119)+'СЕТ СН'!$I$9+СВЦЭМ!$D$10+'СЕТ СН'!$I$5-'СЕТ СН'!$I$17</f>
        <v>4865.6196155399994</v>
      </c>
    </row>
    <row r="135" spans="1:25" ht="15.75" x14ac:dyDescent="0.2">
      <c r="A135" s="36">
        <f t="shared" si="3"/>
        <v>42994</v>
      </c>
      <c r="B135" s="37">
        <f>SUMIFS(СВЦЭМ!$C$34:$C$777,СВЦЭМ!$A$34:$A$777,$A135,СВЦЭМ!$B$34:$B$777,B$119)+'СЕТ СН'!$I$9+СВЦЭМ!$D$10+'СЕТ СН'!$I$5-'СЕТ СН'!$I$17</f>
        <v>4868.9565172399998</v>
      </c>
      <c r="C135" s="37">
        <f>SUMIFS(СВЦЭМ!$C$34:$C$777,СВЦЭМ!$A$34:$A$777,$A135,СВЦЭМ!$B$34:$B$777,C$119)+'СЕТ СН'!$I$9+СВЦЭМ!$D$10+'СЕТ СН'!$I$5-'СЕТ СН'!$I$17</f>
        <v>4865.3627621399992</v>
      </c>
      <c r="D135" s="37">
        <f>SUMIFS(СВЦЭМ!$C$34:$C$777,СВЦЭМ!$A$34:$A$777,$A135,СВЦЭМ!$B$34:$B$777,D$119)+'СЕТ СН'!$I$9+СВЦЭМ!$D$10+'СЕТ СН'!$I$5-'СЕТ СН'!$I$17</f>
        <v>4878.2050296899997</v>
      </c>
      <c r="E135" s="37">
        <f>SUMIFS(СВЦЭМ!$C$34:$C$777,СВЦЭМ!$A$34:$A$777,$A135,СВЦЭМ!$B$34:$B$777,E$119)+'СЕТ СН'!$I$9+СВЦЭМ!$D$10+'СЕТ СН'!$I$5-'СЕТ СН'!$I$17</f>
        <v>4866.5822932599995</v>
      </c>
      <c r="F135" s="37">
        <f>SUMIFS(СВЦЭМ!$C$34:$C$777,СВЦЭМ!$A$34:$A$777,$A135,СВЦЭМ!$B$34:$B$777,F$119)+'СЕТ СН'!$I$9+СВЦЭМ!$D$10+'СЕТ СН'!$I$5-'СЕТ СН'!$I$17</f>
        <v>4863.2339888899996</v>
      </c>
      <c r="G135" s="37">
        <f>SUMIFS(СВЦЭМ!$C$34:$C$777,СВЦЭМ!$A$34:$A$777,$A135,СВЦЭМ!$B$34:$B$777,G$119)+'СЕТ СН'!$I$9+СВЦЭМ!$D$10+'СЕТ СН'!$I$5-'СЕТ СН'!$I$17</f>
        <v>4868.1958341399995</v>
      </c>
      <c r="H135" s="37">
        <f>SUMIFS(СВЦЭМ!$C$34:$C$777,СВЦЭМ!$A$34:$A$777,$A135,СВЦЭМ!$B$34:$B$777,H$119)+'СЕТ СН'!$I$9+СВЦЭМ!$D$10+'СЕТ СН'!$I$5-'СЕТ СН'!$I$17</f>
        <v>4869.6685153899998</v>
      </c>
      <c r="I135" s="37">
        <f>SUMIFS(СВЦЭМ!$C$34:$C$777,СВЦЭМ!$A$34:$A$777,$A135,СВЦЭМ!$B$34:$B$777,I$119)+'СЕТ СН'!$I$9+СВЦЭМ!$D$10+'СЕТ СН'!$I$5-'СЕТ СН'!$I$17</f>
        <v>4848.7036610099995</v>
      </c>
      <c r="J135" s="37">
        <f>SUMIFS(СВЦЭМ!$C$34:$C$777,СВЦЭМ!$A$34:$A$777,$A135,СВЦЭМ!$B$34:$B$777,J$119)+'СЕТ СН'!$I$9+СВЦЭМ!$D$10+'СЕТ СН'!$I$5-'СЕТ СН'!$I$17</f>
        <v>4797.7823183599994</v>
      </c>
      <c r="K135" s="37">
        <f>SUMIFS(СВЦЭМ!$C$34:$C$777,СВЦЭМ!$A$34:$A$777,$A135,СВЦЭМ!$B$34:$B$777,K$119)+'СЕТ СН'!$I$9+СВЦЭМ!$D$10+'СЕТ СН'!$I$5-'СЕТ СН'!$I$17</f>
        <v>4757.6972550999999</v>
      </c>
      <c r="L135" s="37">
        <f>SUMIFS(СВЦЭМ!$C$34:$C$777,СВЦЭМ!$A$34:$A$777,$A135,СВЦЭМ!$B$34:$B$777,L$119)+'СЕТ СН'!$I$9+СВЦЭМ!$D$10+'СЕТ СН'!$I$5-'СЕТ СН'!$I$17</f>
        <v>4663.6450307199993</v>
      </c>
      <c r="M135" s="37">
        <f>SUMIFS(СВЦЭМ!$C$34:$C$777,СВЦЭМ!$A$34:$A$777,$A135,СВЦЭМ!$B$34:$B$777,M$119)+'СЕТ СН'!$I$9+СВЦЭМ!$D$10+'СЕТ СН'!$I$5-'СЕТ СН'!$I$17</f>
        <v>4635.4891699999998</v>
      </c>
      <c r="N135" s="37">
        <f>SUMIFS(СВЦЭМ!$C$34:$C$777,СВЦЭМ!$A$34:$A$777,$A135,СВЦЭМ!$B$34:$B$777,N$119)+'СЕТ СН'!$I$9+СВЦЭМ!$D$10+'СЕТ СН'!$I$5-'СЕТ СН'!$I$17</f>
        <v>4642.0843754699999</v>
      </c>
      <c r="O135" s="37">
        <f>SUMIFS(СВЦЭМ!$C$34:$C$777,СВЦЭМ!$A$34:$A$777,$A135,СВЦЭМ!$B$34:$B$777,O$119)+'СЕТ СН'!$I$9+СВЦЭМ!$D$10+'СЕТ СН'!$I$5-'СЕТ СН'!$I$17</f>
        <v>4641.6311473199994</v>
      </c>
      <c r="P135" s="37">
        <f>SUMIFS(СВЦЭМ!$C$34:$C$777,СВЦЭМ!$A$34:$A$777,$A135,СВЦЭМ!$B$34:$B$777,P$119)+'СЕТ СН'!$I$9+СВЦЭМ!$D$10+'СЕТ СН'!$I$5-'СЕТ СН'!$I$17</f>
        <v>4649.4020352099997</v>
      </c>
      <c r="Q135" s="37">
        <f>SUMIFS(СВЦЭМ!$C$34:$C$777,СВЦЭМ!$A$34:$A$777,$A135,СВЦЭМ!$B$34:$B$777,Q$119)+'СЕТ СН'!$I$9+СВЦЭМ!$D$10+'СЕТ СН'!$I$5-'СЕТ СН'!$I$17</f>
        <v>4652.3524958599992</v>
      </c>
      <c r="R135" s="37">
        <f>SUMIFS(СВЦЭМ!$C$34:$C$777,СВЦЭМ!$A$34:$A$777,$A135,СВЦЭМ!$B$34:$B$777,R$119)+'СЕТ СН'!$I$9+СВЦЭМ!$D$10+'СЕТ СН'!$I$5-'СЕТ СН'!$I$17</f>
        <v>4649.9189697099991</v>
      </c>
      <c r="S135" s="37">
        <f>SUMIFS(СВЦЭМ!$C$34:$C$777,СВЦЭМ!$A$34:$A$777,$A135,СВЦЭМ!$B$34:$B$777,S$119)+'СЕТ СН'!$I$9+СВЦЭМ!$D$10+'СЕТ СН'!$I$5-'СЕТ СН'!$I$17</f>
        <v>4647.2105515999992</v>
      </c>
      <c r="T135" s="37">
        <f>SUMIFS(СВЦЭМ!$C$34:$C$777,СВЦЭМ!$A$34:$A$777,$A135,СВЦЭМ!$B$34:$B$777,T$119)+'СЕТ СН'!$I$9+СВЦЭМ!$D$10+'СЕТ СН'!$I$5-'СЕТ СН'!$I$17</f>
        <v>4645.6938802599998</v>
      </c>
      <c r="U135" s="37">
        <f>SUMIFS(СВЦЭМ!$C$34:$C$777,СВЦЭМ!$A$34:$A$777,$A135,СВЦЭМ!$B$34:$B$777,U$119)+'СЕТ СН'!$I$9+СВЦЭМ!$D$10+'СЕТ СН'!$I$5-'СЕТ СН'!$I$17</f>
        <v>4637.6748707199995</v>
      </c>
      <c r="V135" s="37">
        <f>SUMIFS(СВЦЭМ!$C$34:$C$777,СВЦЭМ!$A$34:$A$777,$A135,СВЦЭМ!$B$34:$B$777,V$119)+'СЕТ СН'!$I$9+СВЦЭМ!$D$10+'СЕТ СН'!$I$5-'СЕТ СН'!$I$17</f>
        <v>4650.2016831000001</v>
      </c>
      <c r="W135" s="37">
        <f>SUMIFS(СВЦЭМ!$C$34:$C$777,СВЦЭМ!$A$34:$A$777,$A135,СВЦЭМ!$B$34:$B$777,W$119)+'СЕТ СН'!$I$9+СВЦЭМ!$D$10+'СЕТ СН'!$I$5-'СЕТ СН'!$I$17</f>
        <v>4724.6828052699993</v>
      </c>
      <c r="X135" s="37">
        <f>SUMIFS(СВЦЭМ!$C$34:$C$777,СВЦЭМ!$A$34:$A$777,$A135,СВЦЭМ!$B$34:$B$777,X$119)+'СЕТ СН'!$I$9+СВЦЭМ!$D$10+'СЕТ СН'!$I$5-'СЕТ СН'!$I$17</f>
        <v>4790.1800424599996</v>
      </c>
      <c r="Y135" s="37">
        <f>SUMIFS(СВЦЭМ!$C$34:$C$777,СВЦЭМ!$A$34:$A$777,$A135,СВЦЭМ!$B$34:$B$777,Y$119)+'СЕТ СН'!$I$9+СВЦЭМ!$D$10+'СЕТ СН'!$I$5-'СЕТ СН'!$I$17</f>
        <v>4829.5770519399994</v>
      </c>
    </row>
    <row r="136" spans="1:25" ht="15.75" x14ac:dyDescent="0.2">
      <c r="A136" s="36">
        <f t="shared" si="3"/>
        <v>42995</v>
      </c>
      <c r="B136" s="37">
        <f>SUMIFS(СВЦЭМ!$C$34:$C$777,СВЦЭМ!$A$34:$A$777,$A136,СВЦЭМ!$B$34:$B$777,B$119)+'СЕТ СН'!$I$9+СВЦЭМ!$D$10+'СЕТ СН'!$I$5-'СЕТ СН'!$I$17</f>
        <v>4806.4151518299996</v>
      </c>
      <c r="C136" s="37">
        <f>SUMIFS(СВЦЭМ!$C$34:$C$777,СВЦЭМ!$A$34:$A$777,$A136,СВЦЭМ!$B$34:$B$777,C$119)+'СЕТ СН'!$I$9+СВЦЭМ!$D$10+'СЕТ СН'!$I$5-'СЕТ СН'!$I$17</f>
        <v>4856.0821163199998</v>
      </c>
      <c r="D136" s="37">
        <f>SUMIFS(СВЦЭМ!$C$34:$C$777,СВЦЭМ!$A$34:$A$777,$A136,СВЦЭМ!$B$34:$B$777,D$119)+'СЕТ СН'!$I$9+СВЦЭМ!$D$10+'СЕТ СН'!$I$5-'СЕТ СН'!$I$17</f>
        <v>4874.6506725500003</v>
      </c>
      <c r="E136" s="37">
        <f>SUMIFS(СВЦЭМ!$C$34:$C$777,СВЦЭМ!$A$34:$A$777,$A136,СВЦЭМ!$B$34:$B$777,E$119)+'СЕТ СН'!$I$9+СВЦЭМ!$D$10+'СЕТ СН'!$I$5-'СЕТ СН'!$I$17</f>
        <v>4865.5551657699998</v>
      </c>
      <c r="F136" s="37">
        <f>SUMIFS(СВЦЭМ!$C$34:$C$777,СВЦЭМ!$A$34:$A$777,$A136,СВЦЭМ!$B$34:$B$777,F$119)+'СЕТ СН'!$I$9+СВЦЭМ!$D$10+'СЕТ СН'!$I$5-'СЕТ СН'!$I$17</f>
        <v>4859.3547946999997</v>
      </c>
      <c r="G136" s="37">
        <f>SUMIFS(СВЦЭМ!$C$34:$C$777,СВЦЭМ!$A$34:$A$777,$A136,СВЦЭМ!$B$34:$B$777,G$119)+'СЕТ СН'!$I$9+СВЦЭМ!$D$10+'СЕТ СН'!$I$5-'СЕТ СН'!$I$17</f>
        <v>4866.9222560999997</v>
      </c>
      <c r="H136" s="37">
        <f>SUMIFS(СВЦЭМ!$C$34:$C$777,СВЦЭМ!$A$34:$A$777,$A136,СВЦЭМ!$B$34:$B$777,H$119)+'СЕТ СН'!$I$9+СВЦЭМ!$D$10+'СЕТ СН'!$I$5-'СЕТ СН'!$I$17</f>
        <v>4861.4550593999993</v>
      </c>
      <c r="I136" s="37">
        <f>SUMIFS(СВЦЭМ!$C$34:$C$777,СВЦЭМ!$A$34:$A$777,$A136,СВЦЭМ!$B$34:$B$777,I$119)+'СЕТ СН'!$I$9+СВЦЭМ!$D$10+'СЕТ СН'!$I$5-'СЕТ СН'!$I$17</f>
        <v>4842.4474771299992</v>
      </c>
      <c r="J136" s="37">
        <f>SUMIFS(СВЦЭМ!$C$34:$C$777,СВЦЭМ!$A$34:$A$777,$A136,СВЦЭМ!$B$34:$B$777,J$119)+'СЕТ СН'!$I$9+СВЦЭМ!$D$10+'СЕТ СН'!$I$5-'СЕТ СН'!$I$17</f>
        <v>4793.3871556199992</v>
      </c>
      <c r="K136" s="37">
        <f>SUMIFS(СВЦЭМ!$C$34:$C$777,СВЦЭМ!$A$34:$A$777,$A136,СВЦЭМ!$B$34:$B$777,K$119)+'СЕТ СН'!$I$9+СВЦЭМ!$D$10+'СЕТ СН'!$I$5-'СЕТ СН'!$I$17</f>
        <v>4760.7796735399997</v>
      </c>
      <c r="L136" s="37">
        <f>SUMIFS(СВЦЭМ!$C$34:$C$777,СВЦЭМ!$A$34:$A$777,$A136,СВЦЭМ!$B$34:$B$777,L$119)+'СЕТ СН'!$I$9+СВЦЭМ!$D$10+'СЕТ СН'!$I$5-'СЕТ СН'!$I$17</f>
        <v>4670.2916001199992</v>
      </c>
      <c r="M136" s="37">
        <f>SUMIFS(СВЦЭМ!$C$34:$C$777,СВЦЭМ!$A$34:$A$777,$A136,СВЦЭМ!$B$34:$B$777,M$119)+'СЕТ СН'!$I$9+СВЦЭМ!$D$10+'СЕТ СН'!$I$5-'СЕТ СН'!$I$17</f>
        <v>4643.9522679799993</v>
      </c>
      <c r="N136" s="37">
        <f>SUMIFS(СВЦЭМ!$C$34:$C$777,СВЦЭМ!$A$34:$A$777,$A136,СВЦЭМ!$B$34:$B$777,N$119)+'СЕТ СН'!$I$9+СВЦЭМ!$D$10+'СЕТ СН'!$I$5-'СЕТ СН'!$I$17</f>
        <v>4642.1259686199992</v>
      </c>
      <c r="O136" s="37">
        <f>SUMIFS(СВЦЭМ!$C$34:$C$777,СВЦЭМ!$A$34:$A$777,$A136,СВЦЭМ!$B$34:$B$777,O$119)+'СЕТ СН'!$I$9+СВЦЭМ!$D$10+'СЕТ СН'!$I$5-'СЕТ СН'!$I$17</f>
        <v>4640.5390117899997</v>
      </c>
      <c r="P136" s="37">
        <f>SUMIFS(СВЦЭМ!$C$34:$C$777,СВЦЭМ!$A$34:$A$777,$A136,СВЦЭМ!$B$34:$B$777,P$119)+'СЕТ СН'!$I$9+СВЦЭМ!$D$10+'СЕТ СН'!$I$5-'СЕТ СН'!$I$17</f>
        <v>4639.98396168</v>
      </c>
      <c r="Q136" s="37">
        <f>SUMIFS(СВЦЭМ!$C$34:$C$777,СВЦЭМ!$A$34:$A$777,$A136,СВЦЭМ!$B$34:$B$777,Q$119)+'СЕТ СН'!$I$9+СВЦЭМ!$D$10+'СЕТ СН'!$I$5-'СЕТ СН'!$I$17</f>
        <v>4639.5487886899991</v>
      </c>
      <c r="R136" s="37">
        <f>SUMIFS(СВЦЭМ!$C$34:$C$777,СВЦЭМ!$A$34:$A$777,$A136,СВЦЭМ!$B$34:$B$777,R$119)+'СЕТ СН'!$I$9+СВЦЭМ!$D$10+'СЕТ СН'!$I$5-'СЕТ СН'!$I$17</f>
        <v>4636.8514284499997</v>
      </c>
      <c r="S136" s="37">
        <f>SUMIFS(СВЦЭМ!$C$34:$C$777,СВЦЭМ!$A$34:$A$777,$A136,СВЦЭМ!$B$34:$B$777,S$119)+'СЕТ СН'!$I$9+СВЦЭМ!$D$10+'СЕТ СН'!$I$5-'СЕТ СН'!$I$17</f>
        <v>4636.0916130400001</v>
      </c>
      <c r="T136" s="37">
        <f>SUMIFS(СВЦЭМ!$C$34:$C$777,СВЦЭМ!$A$34:$A$777,$A136,СВЦЭМ!$B$34:$B$777,T$119)+'СЕТ СН'!$I$9+СВЦЭМ!$D$10+'СЕТ СН'!$I$5-'СЕТ СН'!$I$17</f>
        <v>4633.7126824499992</v>
      </c>
      <c r="U136" s="37">
        <f>SUMIFS(СВЦЭМ!$C$34:$C$777,СВЦЭМ!$A$34:$A$777,$A136,СВЦЭМ!$B$34:$B$777,U$119)+'СЕТ СН'!$I$9+СВЦЭМ!$D$10+'СЕТ СН'!$I$5-'СЕТ СН'!$I$17</f>
        <v>4630.4381244399992</v>
      </c>
      <c r="V136" s="37">
        <f>SUMIFS(СВЦЭМ!$C$34:$C$777,СВЦЭМ!$A$34:$A$777,$A136,СВЦЭМ!$B$34:$B$777,V$119)+'СЕТ СН'!$I$9+СВЦЭМ!$D$10+'СЕТ СН'!$I$5-'СЕТ СН'!$I$17</f>
        <v>4641.5840419199994</v>
      </c>
      <c r="W136" s="37">
        <f>SUMIFS(СВЦЭМ!$C$34:$C$777,СВЦЭМ!$A$34:$A$777,$A136,СВЦЭМ!$B$34:$B$777,W$119)+'СЕТ СН'!$I$9+СВЦЭМ!$D$10+'СЕТ СН'!$I$5-'СЕТ СН'!$I$17</f>
        <v>4715.2432407299993</v>
      </c>
      <c r="X136" s="37">
        <f>SUMIFS(СВЦЭМ!$C$34:$C$777,СВЦЭМ!$A$34:$A$777,$A136,СВЦЭМ!$B$34:$B$777,X$119)+'СЕТ СН'!$I$9+СВЦЭМ!$D$10+'СЕТ СН'!$I$5-'СЕТ СН'!$I$17</f>
        <v>4770.0471881100002</v>
      </c>
      <c r="Y136" s="37">
        <f>SUMIFS(СВЦЭМ!$C$34:$C$777,СВЦЭМ!$A$34:$A$777,$A136,СВЦЭМ!$B$34:$B$777,Y$119)+'СЕТ СН'!$I$9+СВЦЭМ!$D$10+'СЕТ СН'!$I$5-'СЕТ СН'!$I$17</f>
        <v>4766.9014357799997</v>
      </c>
    </row>
    <row r="137" spans="1:25" ht="15.75" x14ac:dyDescent="0.2">
      <c r="A137" s="36">
        <f t="shared" si="3"/>
        <v>42996</v>
      </c>
      <c r="B137" s="37">
        <f>SUMIFS(СВЦЭМ!$C$34:$C$777,СВЦЭМ!$A$34:$A$777,$A137,СВЦЭМ!$B$34:$B$777,B$119)+'СЕТ СН'!$I$9+СВЦЭМ!$D$10+'СЕТ СН'!$I$5-'СЕТ СН'!$I$17</f>
        <v>4790.3664459699994</v>
      </c>
      <c r="C137" s="37">
        <f>SUMIFS(СВЦЭМ!$C$34:$C$777,СВЦЭМ!$A$34:$A$777,$A137,СВЦЭМ!$B$34:$B$777,C$119)+'СЕТ СН'!$I$9+СВЦЭМ!$D$10+'СЕТ СН'!$I$5-'СЕТ СН'!$I$17</f>
        <v>4869.4608597599999</v>
      </c>
      <c r="D137" s="37">
        <f>SUMIFS(СВЦЭМ!$C$34:$C$777,СВЦЭМ!$A$34:$A$777,$A137,СВЦЭМ!$B$34:$B$777,D$119)+'СЕТ СН'!$I$9+СВЦЭМ!$D$10+'СЕТ СН'!$I$5-'СЕТ СН'!$I$17</f>
        <v>4904.0072891</v>
      </c>
      <c r="E137" s="37">
        <f>SUMIFS(СВЦЭМ!$C$34:$C$777,СВЦЭМ!$A$34:$A$777,$A137,СВЦЭМ!$B$34:$B$777,E$119)+'СЕТ СН'!$I$9+СВЦЭМ!$D$10+'СЕТ СН'!$I$5-'СЕТ СН'!$I$17</f>
        <v>4913.1751999199996</v>
      </c>
      <c r="F137" s="37">
        <f>SUMIFS(СВЦЭМ!$C$34:$C$777,СВЦЭМ!$A$34:$A$777,$A137,СВЦЭМ!$B$34:$B$777,F$119)+'СЕТ СН'!$I$9+СВЦЭМ!$D$10+'СЕТ СН'!$I$5-'СЕТ СН'!$I$17</f>
        <v>4913.1812447599996</v>
      </c>
      <c r="G137" s="37">
        <f>SUMIFS(СВЦЭМ!$C$34:$C$777,СВЦЭМ!$A$34:$A$777,$A137,СВЦЭМ!$B$34:$B$777,G$119)+'СЕТ СН'!$I$9+СВЦЭМ!$D$10+'СЕТ СН'!$I$5-'СЕТ СН'!$I$17</f>
        <v>4897.4490307399992</v>
      </c>
      <c r="H137" s="37">
        <f>SUMIFS(СВЦЭМ!$C$34:$C$777,СВЦЭМ!$A$34:$A$777,$A137,СВЦЭМ!$B$34:$B$777,H$119)+'СЕТ СН'!$I$9+СВЦЭМ!$D$10+'СЕТ СН'!$I$5-'СЕТ СН'!$I$17</f>
        <v>4851.6700664499995</v>
      </c>
      <c r="I137" s="37">
        <f>SUMIFS(СВЦЭМ!$C$34:$C$777,СВЦЭМ!$A$34:$A$777,$A137,СВЦЭМ!$B$34:$B$777,I$119)+'СЕТ СН'!$I$9+СВЦЭМ!$D$10+'СЕТ СН'!$I$5-'СЕТ СН'!$I$17</f>
        <v>4821.3597082699998</v>
      </c>
      <c r="J137" s="37">
        <f>SUMIFS(СВЦЭМ!$C$34:$C$777,СВЦЭМ!$A$34:$A$777,$A137,СВЦЭМ!$B$34:$B$777,J$119)+'СЕТ СН'!$I$9+СВЦЭМ!$D$10+'СЕТ СН'!$I$5-'СЕТ СН'!$I$17</f>
        <v>4786.0622405399999</v>
      </c>
      <c r="K137" s="37">
        <f>SUMIFS(СВЦЭМ!$C$34:$C$777,СВЦЭМ!$A$34:$A$777,$A137,СВЦЭМ!$B$34:$B$777,K$119)+'СЕТ СН'!$I$9+СВЦЭМ!$D$10+'СЕТ СН'!$I$5-'СЕТ СН'!$I$17</f>
        <v>4721.4323326799995</v>
      </c>
      <c r="L137" s="37">
        <f>SUMIFS(СВЦЭМ!$C$34:$C$777,СВЦЭМ!$A$34:$A$777,$A137,СВЦЭМ!$B$34:$B$777,L$119)+'СЕТ СН'!$I$9+СВЦЭМ!$D$10+'СЕТ СН'!$I$5-'СЕТ СН'!$I$17</f>
        <v>4661.6658199499998</v>
      </c>
      <c r="M137" s="37">
        <f>SUMIFS(СВЦЭМ!$C$34:$C$777,СВЦЭМ!$A$34:$A$777,$A137,СВЦЭМ!$B$34:$B$777,M$119)+'СЕТ СН'!$I$9+СВЦЭМ!$D$10+'СЕТ СН'!$I$5-'СЕТ СН'!$I$17</f>
        <v>4641.1576156499996</v>
      </c>
      <c r="N137" s="37">
        <f>SUMIFS(СВЦЭМ!$C$34:$C$777,СВЦЭМ!$A$34:$A$777,$A137,СВЦЭМ!$B$34:$B$777,N$119)+'СЕТ СН'!$I$9+СВЦЭМ!$D$10+'СЕТ СН'!$I$5-'СЕТ СН'!$I$17</f>
        <v>4643.9392754699993</v>
      </c>
      <c r="O137" s="37">
        <f>SUMIFS(СВЦЭМ!$C$34:$C$777,СВЦЭМ!$A$34:$A$777,$A137,СВЦЭМ!$B$34:$B$777,O$119)+'СЕТ СН'!$I$9+СВЦЭМ!$D$10+'СЕТ СН'!$I$5-'СЕТ СН'!$I$17</f>
        <v>4641.4718231099996</v>
      </c>
      <c r="P137" s="37">
        <f>SUMIFS(СВЦЭМ!$C$34:$C$777,СВЦЭМ!$A$34:$A$777,$A137,СВЦЭМ!$B$34:$B$777,P$119)+'СЕТ СН'!$I$9+СВЦЭМ!$D$10+'СЕТ СН'!$I$5-'СЕТ СН'!$I$17</f>
        <v>4643.3279796399993</v>
      </c>
      <c r="Q137" s="37">
        <f>SUMIFS(СВЦЭМ!$C$34:$C$777,СВЦЭМ!$A$34:$A$777,$A137,СВЦЭМ!$B$34:$B$777,Q$119)+'СЕТ СН'!$I$9+СВЦЭМ!$D$10+'СЕТ СН'!$I$5-'СЕТ СН'!$I$17</f>
        <v>4641.2396684799996</v>
      </c>
      <c r="R137" s="37">
        <f>SUMIFS(СВЦЭМ!$C$34:$C$777,СВЦЭМ!$A$34:$A$777,$A137,СВЦЭМ!$B$34:$B$777,R$119)+'СЕТ СН'!$I$9+СВЦЭМ!$D$10+'СЕТ СН'!$I$5-'СЕТ СН'!$I$17</f>
        <v>4639.4988234100001</v>
      </c>
      <c r="S137" s="37">
        <f>SUMIFS(СВЦЭМ!$C$34:$C$777,СВЦЭМ!$A$34:$A$777,$A137,СВЦЭМ!$B$34:$B$777,S$119)+'СЕТ СН'!$I$9+СВЦЭМ!$D$10+'СЕТ СН'!$I$5-'СЕТ СН'!$I$17</f>
        <v>4639.3269391599997</v>
      </c>
      <c r="T137" s="37">
        <f>SUMIFS(СВЦЭМ!$C$34:$C$777,СВЦЭМ!$A$34:$A$777,$A137,СВЦЭМ!$B$34:$B$777,T$119)+'СЕТ СН'!$I$9+СВЦЭМ!$D$10+'СЕТ СН'!$I$5-'СЕТ СН'!$I$17</f>
        <v>4634.4159430099999</v>
      </c>
      <c r="U137" s="37">
        <f>SUMIFS(СВЦЭМ!$C$34:$C$777,СВЦЭМ!$A$34:$A$777,$A137,СВЦЭМ!$B$34:$B$777,U$119)+'СЕТ СН'!$I$9+СВЦЭМ!$D$10+'СЕТ СН'!$I$5-'СЕТ СН'!$I$17</f>
        <v>4640.8519462699996</v>
      </c>
      <c r="V137" s="37">
        <f>SUMIFS(СВЦЭМ!$C$34:$C$777,СВЦЭМ!$A$34:$A$777,$A137,СВЦЭМ!$B$34:$B$777,V$119)+'СЕТ СН'!$I$9+СВЦЭМ!$D$10+'СЕТ СН'!$I$5-'СЕТ СН'!$I$17</f>
        <v>4647.3346214799994</v>
      </c>
      <c r="W137" s="37">
        <f>SUMIFS(СВЦЭМ!$C$34:$C$777,СВЦЭМ!$A$34:$A$777,$A137,СВЦЭМ!$B$34:$B$777,W$119)+'СЕТ СН'!$I$9+СВЦЭМ!$D$10+'СЕТ СН'!$I$5-'СЕТ СН'!$I$17</f>
        <v>4709.6958671899993</v>
      </c>
      <c r="X137" s="37">
        <f>SUMIFS(СВЦЭМ!$C$34:$C$777,СВЦЭМ!$A$34:$A$777,$A137,СВЦЭМ!$B$34:$B$777,X$119)+'СЕТ СН'!$I$9+СВЦЭМ!$D$10+'СЕТ СН'!$I$5-'СЕТ СН'!$I$17</f>
        <v>4773.88132081</v>
      </c>
      <c r="Y137" s="37">
        <f>SUMIFS(СВЦЭМ!$C$34:$C$777,СВЦЭМ!$A$34:$A$777,$A137,СВЦЭМ!$B$34:$B$777,Y$119)+'СЕТ СН'!$I$9+СВЦЭМ!$D$10+'СЕТ СН'!$I$5-'СЕТ СН'!$I$17</f>
        <v>4780.3316684599995</v>
      </c>
    </row>
    <row r="138" spans="1:25" ht="15.75" x14ac:dyDescent="0.2">
      <c r="A138" s="36">
        <f t="shared" si="3"/>
        <v>42997</v>
      </c>
      <c r="B138" s="37">
        <f>SUMIFS(СВЦЭМ!$C$34:$C$777,СВЦЭМ!$A$34:$A$777,$A138,СВЦЭМ!$B$34:$B$777,B$119)+'СЕТ СН'!$I$9+СВЦЭМ!$D$10+'СЕТ СН'!$I$5-'СЕТ СН'!$I$17</f>
        <v>4871.4858521299993</v>
      </c>
      <c r="C138" s="37">
        <f>SUMIFS(СВЦЭМ!$C$34:$C$777,СВЦЭМ!$A$34:$A$777,$A138,СВЦЭМ!$B$34:$B$777,C$119)+'СЕТ СН'!$I$9+СВЦЭМ!$D$10+'СЕТ СН'!$I$5-'СЕТ СН'!$I$17</f>
        <v>4939.9212948299992</v>
      </c>
      <c r="D138" s="37">
        <f>SUMIFS(СВЦЭМ!$C$34:$C$777,СВЦЭМ!$A$34:$A$777,$A138,СВЦЭМ!$B$34:$B$777,D$119)+'СЕТ СН'!$I$9+СВЦЭМ!$D$10+'СЕТ СН'!$I$5-'СЕТ СН'!$I$17</f>
        <v>4952.7441010699995</v>
      </c>
      <c r="E138" s="37">
        <f>SUMIFS(СВЦЭМ!$C$34:$C$777,СВЦЭМ!$A$34:$A$777,$A138,СВЦЭМ!$B$34:$B$777,E$119)+'СЕТ СН'!$I$9+СВЦЭМ!$D$10+'СЕТ СН'!$I$5-'СЕТ СН'!$I$17</f>
        <v>4950.1719105499997</v>
      </c>
      <c r="F138" s="37">
        <f>SUMIFS(СВЦЭМ!$C$34:$C$777,СВЦЭМ!$A$34:$A$777,$A138,СВЦЭМ!$B$34:$B$777,F$119)+'СЕТ СН'!$I$9+СВЦЭМ!$D$10+'СЕТ СН'!$I$5-'СЕТ СН'!$I$17</f>
        <v>4950.0139912199993</v>
      </c>
      <c r="G138" s="37">
        <f>SUMIFS(СВЦЭМ!$C$34:$C$777,СВЦЭМ!$A$34:$A$777,$A138,СВЦЭМ!$B$34:$B$777,G$119)+'СЕТ СН'!$I$9+СВЦЭМ!$D$10+'СЕТ СН'!$I$5-'СЕТ СН'!$I$17</f>
        <v>4950.1279280899998</v>
      </c>
      <c r="H138" s="37">
        <f>SUMIFS(СВЦЭМ!$C$34:$C$777,СВЦЭМ!$A$34:$A$777,$A138,СВЦЭМ!$B$34:$B$777,H$119)+'СЕТ СН'!$I$9+СВЦЭМ!$D$10+'СЕТ СН'!$I$5-'СЕТ СН'!$I$17</f>
        <v>4910.7975465</v>
      </c>
      <c r="I138" s="37">
        <f>SUMIFS(СВЦЭМ!$C$34:$C$777,СВЦЭМ!$A$34:$A$777,$A138,СВЦЭМ!$B$34:$B$777,I$119)+'СЕТ СН'!$I$9+СВЦЭМ!$D$10+'СЕТ СН'!$I$5-'СЕТ СН'!$I$17</f>
        <v>4814.5167124899999</v>
      </c>
      <c r="J138" s="37">
        <f>SUMIFS(СВЦЭМ!$C$34:$C$777,СВЦЭМ!$A$34:$A$777,$A138,СВЦЭМ!$B$34:$B$777,J$119)+'СЕТ СН'!$I$9+СВЦЭМ!$D$10+'СЕТ СН'!$I$5-'СЕТ СН'!$I$17</f>
        <v>4778.5178708099993</v>
      </c>
      <c r="K138" s="37">
        <f>SUMIFS(СВЦЭМ!$C$34:$C$777,СВЦЭМ!$A$34:$A$777,$A138,СВЦЭМ!$B$34:$B$777,K$119)+'СЕТ СН'!$I$9+СВЦЭМ!$D$10+'СЕТ СН'!$I$5-'СЕТ СН'!$I$17</f>
        <v>4728.4314511599996</v>
      </c>
      <c r="L138" s="37">
        <f>SUMIFS(СВЦЭМ!$C$34:$C$777,СВЦЭМ!$A$34:$A$777,$A138,СВЦЭМ!$B$34:$B$777,L$119)+'СЕТ СН'!$I$9+СВЦЭМ!$D$10+'СЕТ СН'!$I$5-'СЕТ СН'!$I$17</f>
        <v>4646.7932014199996</v>
      </c>
      <c r="M138" s="37">
        <f>SUMIFS(СВЦЭМ!$C$34:$C$777,СВЦЭМ!$A$34:$A$777,$A138,СВЦЭМ!$B$34:$B$777,M$119)+'СЕТ СН'!$I$9+СВЦЭМ!$D$10+'СЕТ СН'!$I$5-'СЕТ СН'!$I$17</f>
        <v>4624.3060778199997</v>
      </c>
      <c r="N138" s="37">
        <f>SUMIFS(СВЦЭМ!$C$34:$C$777,СВЦЭМ!$A$34:$A$777,$A138,СВЦЭМ!$B$34:$B$777,N$119)+'СЕТ СН'!$I$9+СВЦЭМ!$D$10+'СЕТ СН'!$I$5-'СЕТ СН'!$I$17</f>
        <v>4633.7959960199996</v>
      </c>
      <c r="O138" s="37">
        <f>SUMIFS(СВЦЭМ!$C$34:$C$777,СВЦЭМ!$A$34:$A$777,$A138,СВЦЭМ!$B$34:$B$777,O$119)+'СЕТ СН'!$I$9+СВЦЭМ!$D$10+'СЕТ СН'!$I$5-'СЕТ СН'!$I$17</f>
        <v>4631.7186652299997</v>
      </c>
      <c r="P138" s="37">
        <f>SUMIFS(СВЦЭМ!$C$34:$C$777,СВЦЭМ!$A$34:$A$777,$A138,СВЦЭМ!$B$34:$B$777,P$119)+'СЕТ СН'!$I$9+СВЦЭМ!$D$10+'СЕТ СН'!$I$5-'СЕТ СН'!$I$17</f>
        <v>4634.6931872899995</v>
      </c>
      <c r="Q138" s="37">
        <f>SUMIFS(СВЦЭМ!$C$34:$C$777,СВЦЭМ!$A$34:$A$777,$A138,СВЦЭМ!$B$34:$B$777,Q$119)+'СЕТ СН'!$I$9+СВЦЭМ!$D$10+'СЕТ СН'!$I$5-'СЕТ СН'!$I$17</f>
        <v>4658.34530034</v>
      </c>
      <c r="R138" s="37">
        <f>SUMIFS(СВЦЭМ!$C$34:$C$777,СВЦЭМ!$A$34:$A$777,$A138,СВЦЭМ!$B$34:$B$777,R$119)+'СЕТ СН'!$I$9+СВЦЭМ!$D$10+'СЕТ СН'!$I$5-'СЕТ СН'!$I$17</f>
        <v>4683.1270650499991</v>
      </c>
      <c r="S138" s="37">
        <f>SUMIFS(СВЦЭМ!$C$34:$C$777,СВЦЭМ!$A$34:$A$777,$A138,СВЦЭМ!$B$34:$B$777,S$119)+'СЕТ СН'!$I$9+СВЦЭМ!$D$10+'СЕТ СН'!$I$5-'СЕТ СН'!$I$17</f>
        <v>4687.7860454399997</v>
      </c>
      <c r="T138" s="37">
        <f>SUMIFS(СВЦЭМ!$C$34:$C$777,СВЦЭМ!$A$34:$A$777,$A138,СВЦЭМ!$B$34:$B$777,T$119)+'СЕТ СН'!$I$9+СВЦЭМ!$D$10+'СЕТ СН'!$I$5-'СЕТ СН'!$I$17</f>
        <v>4648.3447071800001</v>
      </c>
      <c r="U138" s="37">
        <f>SUMIFS(СВЦЭМ!$C$34:$C$777,СВЦЭМ!$A$34:$A$777,$A138,СВЦЭМ!$B$34:$B$777,U$119)+'СЕТ СН'!$I$9+СВЦЭМ!$D$10+'СЕТ СН'!$I$5-'СЕТ СН'!$I$17</f>
        <v>4642.4530970699998</v>
      </c>
      <c r="V138" s="37">
        <f>SUMIFS(СВЦЭМ!$C$34:$C$777,СВЦЭМ!$A$34:$A$777,$A138,СВЦЭМ!$B$34:$B$777,V$119)+'СЕТ СН'!$I$9+СВЦЭМ!$D$10+'СЕТ СН'!$I$5-'СЕТ СН'!$I$17</f>
        <v>4671.0673718799999</v>
      </c>
      <c r="W138" s="37">
        <f>SUMIFS(СВЦЭМ!$C$34:$C$777,СВЦЭМ!$A$34:$A$777,$A138,СВЦЭМ!$B$34:$B$777,W$119)+'СЕТ СН'!$I$9+СВЦЭМ!$D$10+'СЕТ СН'!$I$5-'СЕТ СН'!$I$17</f>
        <v>4766.3461756399993</v>
      </c>
      <c r="X138" s="37">
        <f>SUMIFS(СВЦЭМ!$C$34:$C$777,СВЦЭМ!$A$34:$A$777,$A138,СВЦЭМ!$B$34:$B$777,X$119)+'СЕТ СН'!$I$9+СВЦЭМ!$D$10+'СЕТ СН'!$I$5-'СЕТ СН'!$I$17</f>
        <v>4769.1821088300003</v>
      </c>
      <c r="Y138" s="37">
        <f>SUMIFS(СВЦЭМ!$C$34:$C$777,СВЦЭМ!$A$34:$A$777,$A138,СВЦЭМ!$B$34:$B$777,Y$119)+'СЕТ СН'!$I$9+СВЦЭМ!$D$10+'СЕТ СН'!$I$5-'СЕТ СН'!$I$17</f>
        <v>4787.7216744500001</v>
      </c>
    </row>
    <row r="139" spans="1:25" ht="15.75" x14ac:dyDescent="0.2">
      <c r="A139" s="36">
        <f t="shared" si="3"/>
        <v>42998</v>
      </c>
      <c r="B139" s="37">
        <f>SUMIFS(СВЦЭМ!$C$34:$C$777,СВЦЭМ!$A$34:$A$777,$A139,СВЦЭМ!$B$34:$B$777,B$119)+'СЕТ СН'!$I$9+СВЦЭМ!$D$10+'СЕТ СН'!$I$5-'СЕТ СН'!$I$17</f>
        <v>4896.5424524999999</v>
      </c>
      <c r="C139" s="37">
        <f>SUMIFS(СВЦЭМ!$C$34:$C$777,СВЦЭМ!$A$34:$A$777,$A139,СВЦЭМ!$B$34:$B$777,C$119)+'СЕТ СН'!$I$9+СВЦЭМ!$D$10+'СЕТ СН'!$I$5-'СЕТ СН'!$I$17</f>
        <v>4944.5363372899992</v>
      </c>
      <c r="D139" s="37">
        <f>SUMIFS(СВЦЭМ!$C$34:$C$777,СВЦЭМ!$A$34:$A$777,$A139,СВЦЭМ!$B$34:$B$777,D$119)+'СЕТ СН'!$I$9+СВЦЭМ!$D$10+'СЕТ СН'!$I$5-'СЕТ СН'!$I$17</f>
        <v>4969.9062070700002</v>
      </c>
      <c r="E139" s="37">
        <f>SUMIFS(СВЦЭМ!$C$34:$C$777,СВЦЭМ!$A$34:$A$777,$A139,СВЦЭМ!$B$34:$B$777,E$119)+'СЕТ СН'!$I$9+СВЦЭМ!$D$10+'СЕТ СН'!$I$5-'СЕТ СН'!$I$17</f>
        <v>4967.0996325999995</v>
      </c>
      <c r="F139" s="37">
        <f>SUMIFS(СВЦЭМ!$C$34:$C$777,СВЦЭМ!$A$34:$A$777,$A139,СВЦЭМ!$B$34:$B$777,F$119)+'СЕТ СН'!$I$9+СВЦЭМ!$D$10+'СЕТ СН'!$I$5-'СЕТ СН'!$I$17</f>
        <v>4967.1064387499991</v>
      </c>
      <c r="G139" s="37">
        <f>SUMIFS(СВЦЭМ!$C$34:$C$777,СВЦЭМ!$A$34:$A$777,$A139,СВЦЭМ!$B$34:$B$777,G$119)+'СЕТ СН'!$I$9+СВЦЭМ!$D$10+'СЕТ СН'!$I$5-'СЕТ СН'!$I$17</f>
        <v>4973.2378781299994</v>
      </c>
      <c r="H139" s="37">
        <f>SUMIFS(СВЦЭМ!$C$34:$C$777,СВЦЭМ!$A$34:$A$777,$A139,СВЦЭМ!$B$34:$B$777,H$119)+'СЕТ СН'!$I$9+СВЦЭМ!$D$10+'СЕТ СН'!$I$5-'СЕТ СН'!$I$17</f>
        <v>4906.2252780199997</v>
      </c>
      <c r="I139" s="37">
        <f>SUMIFS(СВЦЭМ!$C$34:$C$777,СВЦЭМ!$A$34:$A$777,$A139,СВЦЭМ!$B$34:$B$777,I$119)+'СЕТ СН'!$I$9+СВЦЭМ!$D$10+'СЕТ СН'!$I$5-'СЕТ СН'!$I$17</f>
        <v>4842.3458885</v>
      </c>
      <c r="J139" s="37">
        <f>SUMIFS(СВЦЭМ!$C$34:$C$777,СВЦЭМ!$A$34:$A$777,$A139,СВЦЭМ!$B$34:$B$777,J$119)+'СЕТ СН'!$I$9+СВЦЭМ!$D$10+'СЕТ СН'!$I$5-'СЕТ СН'!$I$17</f>
        <v>4792.4789754100002</v>
      </c>
      <c r="K139" s="37">
        <f>SUMIFS(СВЦЭМ!$C$34:$C$777,СВЦЭМ!$A$34:$A$777,$A139,СВЦЭМ!$B$34:$B$777,K$119)+'СЕТ СН'!$I$9+СВЦЭМ!$D$10+'СЕТ СН'!$I$5-'СЕТ СН'!$I$17</f>
        <v>4749.5427783899995</v>
      </c>
      <c r="L139" s="37">
        <f>SUMIFS(СВЦЭМ!$C$34:$C$777,СВЦЭМ!$A$34:$A$777,$A139,СВЦЭМ!$B$34:$B$777,L$119)+'СЕТ СН'!$I$9+СВЦЭМ!$D$10+'СЕТ СН'!$I$5-'СЕТ СН'!$I$17</f>
        <v>4664.43280134</v>
      </c>
      <c r="M139" s="37">
        <f>SUMIFS(СВЦЭМ!$C$34:$C$777,СВЦЭМ!$A$34:$A$777,$A139,СВЦЭМ!$B$34:$B$777,M$119)+'СЕТ СН'!$I$9+СВЦЭМ!$D$10+'СЕТ СН'!$I$5-'СЕТ СН'!$I$17</f>
        <v>4642.8545847999994</v>
      </c>
      <c r="N139" s="37">
        <f>SUMIFS(СВЦЭМ!$C$34:$C$777,СВЦЭМ!$A$34:$A$777,$A139,СВЦЭМ!$B$34:$B$777,N$119)+'СЕТ СН'!$I$9+СВЦЭМ!$D$10+'СЕТ СН'!$I$5-'СЕТ СН'!$I$17</f>
        <v>4648.7763150899991</v>
      </c>
      <c r="O139" s="37">
        <f>SUMIFS(СВЦЭМ!$C$34:$C$777,СВЦЭМ!$A$34:$A$777,$A139,СВЦЭМ!$B$34:$B$777,O$119)+'СЕТ СН'!$I$9+СВЦЭМ!$D$10+'СЕТ СН'!$I$5-'СЕТ СН'!$I$17</f>
        <v>4639.5806576599998</v>
      </c>
      <c r="P139" s="37">
        <f>SUMIFS(СВЦЭМ!$C$34:$C$777,СВЦЭМ!$A$34:$A$777,$A139,СВЦЭМ!$B$34:$B$777,P$119)+'СЕТ СН'!$I$9+СВЦЭМ!$D$10+'СЕТ СН'!$I$5-'СЕТ СН'!$I$17</f>
        <v>4645.6240990699998</v>
      </c>
      <c r="Q139" s="37">
        <f>SUMIFS(СВЦЭМ!$C$34:$C$777,СВЦЭМ!$A$34:$A$777,$A139,СВЦЭМ!$B$34:$B$777,Q$119)+'СЕТ СН'!$I$9+СВЦЭМ!$D$10+'СЕТ СН'!$I$5-'СЕТ СН'!$I$17</f>
        <v>4649.9727406399998</v>
      </c>
      <c r="R139" s="37">
        <f>SUMIFS(СВЦЭМ!$C$34:$C$777,СВЦЭМ!$A$34:$A$777,$A139,СВЦЭМ!$B$34:$B$777,R$119)+'СЕТ СН'!$I$9+СВЦЭМ!$D$10+'СЕТ СН'!$I$5-'СЕТ СН'!$I$17</f>
        <v>4670.7872566400001</v>
      </c>
      <c r="S139" s="37">
        <f>SUMIFS(СВЦЭМ!$C$34:$C$777,СВЦЭМ!$A$34:$A$777,$A139,СВЦЭМ!$B$34:$B$777,S$119)+'СЕТ СН'!$I$9+СВЦЭМ!$D$10+'СЕТ СН'!$I$5-'СЕТ СН'!$I$17</f>
        <v>4664.3360475499994</v>
      </c>
      <c r="T139" s="37">
        <f>SUMIFS(СВЦЭМ!$C$34:$C$777,СВЦЭМ!$A$34:$A$777,$A139,СВЦЭМ!$B$34:$B$777,T$119)+'СЕТ СН'!$I$9+СВЦЭМ!$D$10+'СЕТ СН'!$I$5-'СЕТ СН'!$I$17</f>
        <v>4647.3013434999993</v>
      </c>
      <c r="U139" s="37">
        <f>SUMIFS(СВЦЭМ!$C$34:$C$777,СВЦЭМ!$A$34:$A$777,$A139,СВЦЭМ!$B$34:$B$777,U$119)+'СЕТ СН'!$I$9+СВЦЭМ!$D$10+'СЕТ СН'!$I$5-'СЕТ СН'!$I$17</f>
        <v>4646.6498024799994</v>
      </c>
      <c r="V139" s="37">
        <f>SUMIFS(СВЦЭМ!$C$34:$C$777,СВЦЭМ!$A$34:$A$777,$A139,СВЦЭМ!$B$34:$B$777,V$119)+'СЕТ СН'!$I$9+СВЦЭМ!$D$10+'СЕТ СН'!$I$5-'СЕТ СН'!$I$17</f>
        <v>4660.3840016699996</v>
      </c>
      <c r="W139" s="37">
        <f>SUMIFS(СВЦЭМ!$C$34:$C$777,СВЦЭМ!$A$34:$A$777,$A139,СВЦЭМ!$B$34:$B$777,W$119)+'СЕТ СН'!$I$9+СВЦЭМ!$D$10+'СЕТ СН'!$I$5-'СЕТ СН'!$I$17</f>
        <v>4722.4306151699993</v>
      </c>
      <c r="X139" s="37">
        <f>SUMIFS(СВЦЭМ!$C$34:$C$777,СВЦЭМ!$A$34:$A$777,$A139,СВЦЭМ!$B$34:$B$777,X$119)+'СЕТ СН'!$I$9+СВЦЭМ!$D$10+'СЕТ СН'!$I$5-'СЕТ СН'!$I$17</f>
        <v>4772.6980395299997</v>
      </c>
      <c r="Y139" s="37">
        <f>SUMIFS(СВЦЭМ!$C$34:$C$777,СВЦЭМ!$A$34:$A$777,$A139,СВЦЭМ!$B$34:$B$777,Y$119)+'СЕТ СН'!$I$9+СВЦЭМ!$D$10+'СЕТ СН'!$I$5-'СЕТ СН'!$I$17</f>
        <v>4829.59262605</v>
      </c>
    </row>
    <row r="140" spans="1:25" ht="15.75" x14ac:dyDescent="0.2">
      <c r="A140" s="36">
        <f t="shared" si="3"/>
        <v>42999</v>
      </c>
      <c r="B140" s="37">
        <f>SUMIFS(СВЦЭМ!$C$34:$C$777,СВЦЭМ!$A$34:$A$777,$A140,СВЦЭМ!$B$34:$B$777,B$119)+'СЕТ СН'!$I$9+СВЦЭМ!$D$10+'СЕТ СН'!$I$5-'СЕТ СН'!$I$17</f>
        <v>4900.1634611999998</v>
      </c>
      <c r="C140" s="37">
        <f>SUMIFS(СВЦЭМ!$C$34:$C$777,СВЦЭМ!$A$34:$A$777,$A140,СВЦЭМ!$B$34:$B$777,C$119)+'СЕТ СН'!$I$9+СВЦЭМ!$D$10+'СЕТ СН'!$I$5-'СЕТ СН'!$I$17</f>
        <v>4935.28158575</v>
      </c>
      <c r="D140" s="37">
        <f>SUMIFS(СВЦЭМ!$C$34:$C$777,СВЦЭМ!$A$34:$A$777,$A140,СВЦЭМ!$B$34:$B$777,D$119)+'СЕТ СН'!$I$9+СВЦЭМ!$D$10+'СЕТ СН'!$I$5-'СЕТ СН'!$I$17</f>
        <v>4972.3679050800001</v>
      </c>
      <c r="E140" s="37">
        <f>SUMIFS(СВЦЭМ!$C$34:$C$777,СВЦЭМ!$A$34:$A$777,$A140,СВЦЭМ!$B$34:$B$777,E$119)+'СЕТ СН'!$I$9+СВЦЭМ!$D$10+'СЕТ СН'!$I$5-'СЕТ СН'!$I$17</f>
        <v>4979.1442215699999</v>
      </c>
      <c r="F140" s="37">
        <f>SUMIFS(СВЦЭМ!$C$34:$C$777,СВЦЭМ!$A$34:$A$777,$A140,СВЦЭМ!$B$34:$B$777,F$119)+'СЕТ СН'!$I$9+СВЦЭМ!$D$10+'СЕТ СН'!$I$5-'СЕТ СН'!$I$17</f>
        <v>4982.7162384399999</v>
      </c>
      <c r="G140" s="37">
        <f>SUMIFS(СВЦЭМ!$C$34:$C$777,СВЦЭМ!$A$34:$A$777,$A140,СВЦЭМ!$B$34:$B$777,G$119)+'СЕТ СН'!$I$9+СВЦЭМ!$D$10+'СЕТ СН'!$I$5-'СЕТ СН'!$I$17</f>
        <v>4972.4479782599992</v>
      </c>
      <c r="H140" s="37">
        <f>SUMIFS(СВЦЭМ!$C$34:$C$777,СВЦЭМ!$A$34:$A$777,$A140,СВЦЭМ!$B$34:$B$777,H$119)+'СЕТ СН'!$I$9+СВЦЭМ!$D$10+'СЕТ СН'!$I$5-'СЕТ СН'!$I$17</f>
        <v>4905.8534797800003</v>
      </c>
      <c r="I140" s="37">
        <f>SUMIFS(СВЦЭМ!$C$34:$C$777,СВЦЭМ!$A$34:$A$777,$A140,СВЦЭМ!$B$34:$B$777,I$119)+'СЕТ СН'!$I$9+СВЦЭМ!$D$10+'СЕТ СН'!$I$5-'СЕТ СН'!$I$17</f>
        <v>4840.5031133499997</v>
      </c>
      <c r="J140" s="37">
        <f>SUMIFS(СВЦЭМ!$C$34:$C$777,СВЦЭМ!$A$34:$A$777,$A140,СВЦЭМ!$B$34:$B$777,J$119)+'СЕТ СН'!$I$9+СВЦЭМ!$D$10+'СЕТ СН'!$I$5-'СЕТ СН'!$I$17</f>
        <v>4800.6599573399999</v>
      </c>
      <c r="K140" s="37">
        <f>SUMIFS(СВЦЭМ!$C$34:$C$777,СВЦЭМ!$A$34:$A$777,$A140,СВЦЭМ!$B$34:$B$777,K$119)+'СЕТ СН'!$I$9+СВЦЭМ!$D$10+'СЕТ СН'!$I$5-'СЕТ СН'!$I$17</f>
        <v>4760.2309742799998</v>
      </c>
      <c r="L140" s="37">
        <f>SUMIFS(СВЦЭМ!$C$34:$C$777,СВЦЭМ!$A$34:$A$777,$A140,СВЦЭМ!$B$34:$B$777,L$119)+'СЕТ СН'!$I$9+СВЦЭМ!$D$10+'СЕТ СН'!$I$5-'СЕТ СН'!$I$17</f>
        <v>4678.9583043399998</v>
      </c>
      <c r="M140" s="37">
        <f>SUMIFS(СВЦЭМ!$C$34:$C$777,СВЦЭМ!$A$34:$A$777,$A140,СВЦЭМ!$B$34:$B$777,M$119)+'СЕТ СН'!$I$9+СВЦЭМ!$D$10+'СЕТ СН'!$I$5-'СЕТ СН'!$I$17</f>
        <v>4648.9995651699992</v>
      </c>
      <c r="N140" s="37">
        <f>SUMIFS(СВЦЭМ!$C$34:$C$777,СВЦЭМ!$A$34:$A$777,$A140,СВЦЭМ!$B$34:$B$777,N$119)+'СЕТ СН'!$I$9+СВЦЭМ!$D$10+'СЕТ СН'!$I$5-'СЕТ СН'!$I$17</f>
        <v>4658.4644481599998</v>
      </c>
      <c r="O140" s="37">
        <f>SUMIFS(СВЦЭМ!$C$34:$C$777,СВЦЭМ!$A$34:$A$777,$A140,СВЦЭМ!$B$34:$B$777,O$119)+'СЕТ СН'!$I$9+СВЦЭМ!$D$10+'СЕТ СН'!$I$5-'СЕТ СН'!$I$17</f>
        <v>4645.2132862899998</v>
      </c>
      <c r="P140" s="37">
        <f>SUMIFS(СВЦЭМ!$C$34:$C$777,СВЦЭМ!$A$34:$A$777,$A140,СВЦЭМ!$B$34:$B$777,P$119)+'СЕТ СН'!$I$9+СВЦЭМ!$D$10+'СЕТ СН'!$I$5-'СЕТ СН'!$I$17</f>
        <v>4647.9583305399992</v>
      </c>
      <c r="Q140" s="37">
        <f>SUMIFS(СВЦЭМ!$C$34:$C$777,СВЦЭМ!$A$34:$A$777,$A140,СВЦЭМ!$B$34:$B$777,Q$119)+'СЕТ СН'!$I$9+СВЦЭМ!$D$10+'СЕТ СН'!$I$5-'СЕТ СН'!$I$17</f>
        <v>4649.5845124399993</v>
      </c>
      <c r="R140" s="37">
        <f>SUMIFS(СВЦЭМ!$C$34:$C$777,СВЦЭМ!$A$34:$A$777,$A140,СВЦЭМ!$B$34:$B$777,R$119)+'СЕТ СН'!$I$9+СВЦЭМ!$D$10+'СЕТ СН'!$I$5-'СЕТ СН'!$I$17</f>
        <v>4670.5199607799996</v>
      </c>
      <c r="S140" s="37">
        <f>SUMIFS(СВЦЭМ!$C$34:$C$777,СВЦЭМ!$A$34:$A$777,$A140,СВЦЭМ!$B$34:$B$777,S$119)+'СЕТ СН'!$I$9+СВЦЭМ!$D$10+'СЕТ СН'!$I$5-'СЕТ СН'!$I$17</f>
        <v>4668.2618609000001</v>
      </c>
      <c r="T140" s="37">
        <f>SUMIFS(СВЦЭМ!$C$34:$C$777,СВЦЭМ!$A$34:$A$777,$A140,СВЦЭМ!$B$34:$B$777,T$119)+'СЕТ СН'!$I$9+СВЦЭМ!$D$10+'СЕТ СН'!$I$5-'СЕТ СН'!$I$17</f>
        <v>4649.1588716499991</v>
      </c>
      <c r="U140" s="37">
        <f>SUMIFS(СВЦЭМ!$C$34:$C$777,СВЦЭМ!$A$34:$A$777,$A140,СВЦЭМ!$B$34:$B$777,U$119)+'СЕТ СН'!$I$9+СВЦЭМ!$D$10+'СЕТ СН'!$I$5-'СЕТ СН'!$I$17</f>
        <v>4637.6377773699996</v>
      </c>
      <c r="V140" s="37">
        <f>SUMIFS(СВЦЭМ!$C$34:$C$777,СВЦЭМ!$A$34:$A$777,$A140,СВЦЭМ!$B$34:$B$777,V$119)+'СЕТ СН'!$I$9+СВЦЭМ!$D$10+'СЕТ СН'!$I$5-'СЕТ СН'!$I$17</f>
        <v>4656.0053764299992</v>
      </c>
      <c r="W140" s="37">
        <f>SUMIFS(СВЦЭМ!$C$34:$C$777,СВЦЭМ!$A$34:$A$777,$A140,СВЦЭМ!$B$34:$B$777,W$119)+'СЕТ СН'!$I$9+СВЦЭМ!$D$10+'СЕТ СН'!$I$5-'СЕТ СН'!$I$17</f>
        <v>4723.0344399799997</v>
      </c>
      <c r="X140" s="37">
        <f>SUMIFS(СВЦЭМ!$C$34:$C$777,СВЦЭМ!$A$34:$A$777,$A140,СВЦЭМ!$B$34:$B$777,X$119)+'СЕТ СН'!$I$9+СВЦЭМ!$D$10+'СЕТ СН'!$I$5-'СЕТ СН'!$I$17</f>
        <v>4784.2761814400001</v>
      </c>
      <c r="Y140" s="37">
        <f>SUMIFS(СВЦЭМ!$C$34:$C$777,СВЦЭМ!$A$34:$A$777,$A140,СВЦЭМ!$B$34:$B$777,Y$119)+'СЕТ СН'!$I$9+СВЦЭМ!$D$10+'СЕТ СН'!$I$5-'СЕТ СН'!$I$17</f>
        <v>4835.9527016699994</v>
      </c>
    </row>
    <row r="141" spans="1:25" ht="15.75" x14ac:dyDescent="0.2">
      <c r="A141" s="36">
        <f t="shared" si="3"/>
        <v>43000</v>
      </c>
      <c r="B141" s="37">
        <f>SUMIFS(СВЦЭМ!$C$34:$C$777,СВЦЭМ!$A$34:$A$777,$A141,СВЦЭМ!$B$34:$B$777,B$119)+'СЕТ СН'!$I$9+СВЦЭМ!$D$10+'СЕТ СН'!$I$5-'СЕТ СН'!$I$17</f>
        <v>4887.9712930599999</v>
      </c>
      <c r="C141" s="37">
        <f>SUMIFS(СВЦЭМ!$C$34:$C$777,СВЦЭМ!$A$34:$A$777,$A141,СВЦЭМ!$B$34:$B$777,C$119)+'СЕТ СН'!$I$9+СВЦЭМ!$D$10+'СЕТ СН'!$I$5-'СЕТ СН'!$I$17</f>
        <v>4936.0231702999999</v>
      </c>
      <c r="D141" s="37">
        <f>SUMIFS(СВЦЭМ!$C$34:$C$777,СВЦЭМ!$A$34:$A$777,$A141,СВЦЭМ!$B$34:$B$777,D$119)+'СЕТ СН'!$I$9+СВЦЭМ!$D$10+'СЕТ СН'!$I$5-'СЕТ СН'!$I$17</f>
        <v>4962.6386468700002</v>
      </c>
      <c r="E141" s="37">
        <f>SUMIFS(СВЦЭМ!$C$34:$C$777,СВЦЭМ!$A$34:$A$777,$A141,СВЦЭМ!$B$34:$B$777,E$119)+'СЕТ СН'!$I$9+СВЦЭМ!$D$10+'СЕТ СН'!$I$5-'СЕТ СН'!$I$17</f>
        <v>4965.0139091199999</v>
      </c>
      <c r="F141" s="37">
        <f>SUMIFS(СВЦЭМ!$C$34:$C$777,СВЦЭМ!$A$34:$A$777,$A141,СВЦЭМ!$B$34:$B$777,F$119)+'СЕТ СН'!$I$9+СВЦЭМ!$D$10+'СЕТ СН'!$I$5-'СЕТ СН'!$I$17</f>
        <v>4963.4184046800001</v>
      </c>
      <c r="G141" s="37">
        <f>SUMIFS(СВЦЭМ!$C$34:$C$777,СВЦЭМ!$A$34:$A$777,$A141,СВЦЭМ!$B$34:$B$777,G$119)+'СЕТ СН'!$I$9+СВЦЭМ!$D$10+'СЕТ СН'!$I$5-'СЕТ СН'!$I$17</f>
        <v>4960.8823661699998</v>
      </c>
      <c r="H141" s="37">
        <f>SUMIFS(СВЦЭМ!$C$34:$C$777,СВЦЭМ!$A$34:$A$777,$A141,СВЦЭМ!$B$34:$B$777,H$119)+'СЕТ СН'!$I$9+СВЦЭМ!$D$10+'СЕТ СН'!$I$5-'СЕТ СН'!$I$17</f>
        <v>4900.3426572799999</v>
      </c>
      <c r="I141" s="37">
        <f>SUMIFS(СВЦЭМ!$C$34:$C$777,СВЦЭМ!$A$34:$A$777,$A141,СВЦЭМ!$B$34:$B$777,I$119)+'СЕТ СН'!$I$9+СВЦЭМ!$D$10+'СЕТ СН'!$I$5-'СЕТ СН'!$I$17</f>
        <v>4833.8877272699992</v>
      </c>
      <c r="J141" s="37">
        <f>SUMIFS(СВЦЭМ!$C$34:$C$777,СВЦЭМ!$A$34:$A$777,$A141,СВЦЭМ!$B$34:$B$777,J$119)+'СЕТ СН'!$I$9+СВЦЭМ!$D$10+'СЕТ СН'!$I$5-'СЕТ СН'!$I$17</f>
        <v>4792.3780058100001</v>
      </c>
      <c r="K141" s="37">
        <f>SUMIFS(СВЦЭМ!$C$34:$C$777,СВЦЭМ!$A$34:$A$777,$A141,СВЦЭМ!$B$34:$B$777,K$119)+'СЕТ СН'!$I$9+СВЦЭМ!$D$10+'СЕТ СН'!$I$5-'СЕТ СН'!$I$17</f>
        <v>4756.3054331200001</v>
      </c>
      <c r="L141" s="37">
        <f>SUMIFS(СВЦЭМ!$C$34:$C$777,СВЦЭМ!$A$34:$A$777,$A141,СВЦЭМ!$B$34:$B$777,L$119)+'СЕТ СН'!$I$9+СВЦЭМ!$D$10+'СЕТ СН'!$I$5-'СЕТ СН'!$I$17</f>
        <v>4676.3963330499992</v>
      </c>
      <c r="M141" s="37">
        <f>SUMIFS(СВЦЭМ!$C$34:$C$777,СВЦЭМ!$A$34:$A$777,$A141,СВЦЭМ!$B$34:$B$777,M$119)+'СЕТ СН'!$I$9+СВЦЭМ!$D$10+'СЕТ СН'!$I$5-'СЕТ СН'!$I$17</f>
        <v>4647.3828450599995</v>
      </c>
      <c r="N141" s="37">
        <f>SUMIFS(СВЦЭМ!$C$34:$C$777,СВЦЭМ!$A$34:$A$777,$A141,СВЦЭМ!$B$34:$B$777,N$119)+'СЕТ СН'!$I$9+СВЦЭМ!$D$10+'СЕТ СН'!$I$5-'СЕТ СН'!$I$17</f>
        <v>4657.2139636399997</v>
      </c>
      <c r="O141" s="37">
        <f>SUMIFS(СВЦЭМ!$C$34:$C$777,СВЦЭМ!$A$34:$A$777,$A141,СВЦЭМ!$B$34:$B$777,O$119)+'СЕТ СН'!$I$9+СВЦЭМ!$D$10+'СЕТ СН'!$I$5-'СЕТ СН'!$I$17</f>
        <v>4642.2808068799995</v>
      </c>
      <c r="P141" s="37">
        <f>SUMIFS(СВЦЭМ!$C$34:$C$777,СВЦЭМ!$A$34:$A$777,$A141,СВЦЭМ!$B$34:$B$777,P$119)+'СЕТ СН'!$I$9+СВЦЭМ!$D$10+'СЕТ СН'!$I$5-'СЕТ СН'!$I$17</f>
        <v>4645.9147157099997</v>
      </c>
      <c r="Q141" s="37">
        <f>SUMIFS(СВЦЭМ!$C$34:$C$777,СВЦЭМ!$A$34:$A$777,$A141,СВЦЭМ!$B$34:$B$777,Q$119)+'СЕТ СН'!$I$9+СВЦЭМ!$D$10+'СЕТ СН'!$I$5-'СЕТ СН'!$I$17</f>
        <v>4654.1285412699999</v>
      </c>
      <c r="R141" s="37">
        <f>SUMIFS(СВЦЭМ!$C$34:$C$777,СВЦЭМ!$A$34:$A$777,$A141,СВЦЭМ!$B$34:$B$777,R$119)+'СЕТ СН'!$I$9+СВЦЭМ!$D$10+'СЕТ СН'!$I$5-'СЕТ СН'!$I$17</f>
        <v>4664.7155288499998</v>
      </c>
      <c r="S141" s="37">
        <f>SUMIFS(СВЦЭМ!$C$34:$C$777,СВЦЭМ!$A$34:$A$777,$A141,СВЦЭМ!$B$34:$B$777,S$119)+'СЕТ СН'!$I$9+СВЦЭМ!$D$10+'СЕТ СН'!$I$5-'СЕТ СН'!$I$17</f>
        <v>4663.2678817599999</v>
      </c>
      <c r="T141" s="37">
        <f>SUMIFS(СВЦЭМ!$C$34:$C$777,СВЦЭМ!$A$34:$A$777,$A141,СВЦЭМ!$B$34:$B$777,T$119)+'СЕТ СН'!$I$9+СВЦЭМ!$D$10+'СЕТ СН'!$I$5-'СЕТ СН'!$I$17</f>
        <v>4653.1837939699999</v>
      </c>
      <c r="U141" s="37">
        <f>SUMIFS(СВЦЭМ!$C$34:$C$777,СВЦЭМ!$A$34:$A$777,$A141,СВЦЭМ!$B$34:$B$777,U$119)+'СЕТ СН'!$I$9+СВЦЭМ!$D$10+'СЕТ СН'!$I$5-'СЕТ СН'!$I$17</f>
        <v>4633.7938241699994</v>
      </c>
      <c r="V141" s="37">
        <f>SUMIFS(СВЦЭМ!$C$34:$C$777,СВЦЭМ!$A$34:$A$777,$A141,СВЦЭМ!$B$34:$B$777,V$119)+'СЕТ СН'!$I$9+СВЦЭМ!$D$10+'СЕТ СН'!$I$5-'СЕТ СН'!$I$17</f>
        <v>4646.0345006499992</v>
      </c>
      <c r="W141" s="37">
        <f>SUMIFS(СВЦЭМ!$C$34:$C$777,СВЦЭМ!$A$34:$A$777,$A141,СВЦЭМ!$B$34:$B$777,W$119)+'СЕТ СН'!$I$9+СВЦЭМ!$D$10+'СЕТ СН'!$I$5-'СЕТ СН'!$I$17</f>
        <v>4730.5526104199998</v>
      </c>
      <c r="X141" s="37">
        <f>SUMIFS(СВЦЭМ!$C$34:$C$777,СВЦЭМ!$A$34:$A$777,$A141,СВЦЭМ!$B$34:$B$777,X$119)+'СЕТ СН'!$I$9+СВЦЭМ!$D$10+'СЕТ СН'!$I$5-'СЕТ СН'!$I$17</f>
        <v>4787.5910905299997</v>
      </c>
      <c r="Y141" s="37">
        <f>SUMIFS(СВЦЭМ!$C$34:$C$777,СВЦЭМ!$A$34:$A$777,$A141,СВЦЭМ!$B$34:$B$777,Y$119)+'СЕТ СН'!$I$9+СВЦЭМ!$D$10+'СЕТ СН'!$I$5-'СЕТ СН'!$I$17</f>
        <v>4834.3072945099993</v>
      </c>
    </row>
    <row r="142" spans="1:25" ht="15.75" x14ac:dyDescent="0.2">
      <c r="A142" s="36">
        <f t="shared" si="3"/>
        <v>43001</v>
      </c>
      <c r="B142" s="37">
        <f>SUMIFS(СВЦЭМ!$C$34:$C$777,СВЦЭМ!$A$34:$A$777,$A142,СВЦЭМ!$B$34:$B$777,B$119)+'СЕТ СН'!$I$9+СВЦЭМ!$D$10+'СЕТ СН'!$I$5-'СЕТ СН'!$I$17</f>
        <v>4837.7229329299998</v>
      </c>
      <c r="C142" s="37">
        <f>SUMIFS(СВЦЭМ!$C$34:$C$777,СВЦЭМ!$A$34:$A$777,$A142,СВЦЭМ!$B$34:$B$777,C$119)+'СЕТ СН'!$I$9+СВЦЭМ!$D$10+'СЕТ СН'!$I$5-'СЕТ СН'!$I$17</f>
        <v>4835.4091434999991</v>
      </c>
      <c r="D142" s="37">
        <f>SUMIFS(СВЦЭМ!$C$34:$C$777,СВЦЭМ!$A$34:$A$777,$A142,СВЦЭМ!$B$34:$B$777,D$119)+'СЕТ СН'!$I$9+СВЦЭМ!$D$10+'СЕТ СН'!$I$5-'СЕТ СН'!$I$17</f>
        <v>4845.7712055599995</v>
      </c>
      <c r="E142" s="37">
        <f>SUMIFS(СВЦЭМ!$C$34:$C$777,СВЦЭМ!$A$34:$A$777,$A142,СВЦЭМ!$B$34:$B$777,E$119)+'СЕТ СН'!$I$9+СВЦЭМ!$D$10+'СЕТ СН'!$I$5-'СЕТ СН'!$I$17</f>
        <v>4866.7326653700002</v>
      </c>
      <c r="F142" s="37">
        <f>SUMIFS(СВЦЭМ!$C$34:$C$777,СВЦЭМ!$A$34:$A$777,$A142,СВЦЭМ!$B$34:$B$777,F$119)+'СЕТ СН'!$I$9+СВЦЭМ!$D$10+'СЕТ СН'!$I$5-'СЕТ СН'!$I$17</f>
        <v>4869.9776384399993</v>
      </c>
      <c r="G142" s="37">
        <f>SUMIFS(СВЦЭМ!$C$34:$C$777,СВЦЭМ!$A$34:$A$777,$A142,СВЦЭМ!$B$34:$B$777,G$119)+'СЕТ СН'!$I$9+СВЦЭМ!$D$10+'СЕТ СН'!$I$5-'СЕТ СН'!$I$17</f>
        <v>4862.3485646099998</v>
      </c>
      <c r="H142" s="37">
        <f>SUMIFS(СВЦЭМ!$C$34:$C$777,СВЦЭМ!$A$34:$A$777,$A142,СВЦЭМ!$B$34:$B$777,H$119)+'СЕТ СН'!$I$9+СВЦЭМ!$D$10+'СЕТ СН'!$I$5-'СЕТ СН'!$I$17</f>
        <v>4852.5984232199999</v>
      </c>
      <c r="I142" s="37">
        <f>SUMIFS(СВЦЭМ!$C$34:$C$777,СВЦЭМ!$A$34:$A$777,$A142,СВЦЭМ!$B$34:$B$777,I$119)+'СЕТ СН'!$I$9+СВЦЭМ!$D$10+'СЕТ СН'!$I$5-'СЕТ СН'!$I$17</f>
        <v>4851.4677344199999</v>
      </c>
      <c r="J142" s="37">
        <f>SUMIFS(СВЦЭМ!$C$34:$C$777,СВЦЭМ!$A$34:$A$777,$A142,СВЦЭМ!$B$34:$B$777,J$119)+'СЕТ СН'!$I$9+СВЦЭМ!$D$10+'СЕТ СН'!$I$5-'СЕТ СН'!$I$17</f>
        <v>4813.3185829199992</v>
      </c>
      <c r="K142" s="37">
        <f>SUMIFS(СВЦЭМ!$C$34:$C$777,СВЦЭМ!$A$34:$A$777,$A142,СВЦЭМ!$B$34:$B$777,K$119)+'СЕТ СН'!$I$9+СВЦЭМ!$D$10+'СЕТ СН'!$I$5-'СЕТ СН'!$I$17</f>
        <v>4748.7387266200003</v>
      </c>
      <c r="L142" s="37">
        <f>SUMIFS(СВЦЭМ!$C$34:$C$777,СВЦЭМ!$A$34:$A$777,$A142,СВЦЭМ!$B$34:$B$777,L$119)+'СЕТ СН'!$I$9+СВЦЭМ!$D$10+'СЕТ СН'!$I$5-'СЕТ СН'!$I$17</f>
        <v>4657.0148401999995</v>
      </c>
      <c r="M142" s="37">
        <f>SUMIFS(СВЦЭМ!$C$34:$C$777,СВЦЭМ!$A$34:$A$777,$A142,СВЦЭМ!$B$34:$B$777,M$119)+'СЕТ СН'!$I$9+СВЦЭМ!$D$10+'СЕТ СН'!$I$5-'СЕТ СН'!$I$17</f>
        <v>4628.2900923799998</v>
      </c>
      <c r="N142" s="37">
        <f>SUMIFS(СВЦЭМ!$C$34:$C$777,СВЦЭМ!$A$34:$A$777,$A142,СВЦЭМ!$B$34:$B$777,N$119)+'СЕТ СН'!$I$9+СВЦЭМ!$D$10+'СЕТ СН'!$I$5-'СЕТ СН'!$I$17</f>
        <v>4637.6823084600001</v>
      </c>
      <c r="O142" s="37">
        <f>SUMIFS(СВЦЭМ!$C$34:$C$777,СВЦЭМ!$A$34:$A$777,$A142,СВЦЭМ!$B$34:$B$777,O$119)+'СЕТ СН'!$I$9+СВЦЭМ!$D$10+'СЕТ СН'!$I$5-'СЕТ СН'!$I$17</f>
        <v>4624.8359791399998</v>
      </c>
      <c r="P142" s="37">
        <f>SUMIFS(СВЦЭМ!$C$34:$C$777,СВЦЭМ!$A$34:$A$777,$A142,СВЦЭМ!$B$34:$B$777,P$119)+'СЕТ СН'!$I$9+СВЦЭМ!$D$10+'СЕТ СН'!$I$5-'СЕТ СН'!$I$17</f>
        <v>4633.0196002799994</v>
      </c>
      <c r="Q142" s="37">
        <f>SUMIFS(СВЦЭМ!$C$34:$C$777,СВЦЭМ!$A$34:$A$777,$A142,СВЦЭМ!$B$34:$B$777,Q$119)+'СЕТ СН'!$I$9+СВЦЭМ!$D$10+'СЕТ СН'!$I$5-'СЕТ СН'!$I$17</f>
        <v>4638.4706150299999</v>
      </c>
      <c r="R142" s="37">
        <f>SUMIFS(СВЦЭМ!$C$34:$C$777,СВЦЭМ!$A$34:$A$777,$A142,СВЦЭМ!$B$34:$B$777,R$119)+'СЕТ СН'!$I$9+СВЦЭМ!$D$10+'СЕТ СН'!$I$5-'СЕТ СН'!$I$17</f>
        <v>4653.4957507199997</v>
      </c>
      <c r="S142" s="37">
        <f>SUMIFS(СВЦЭМ!$C$34:$C$777,СВЦЭМ!$A$34:$A$777,$A142,СВЦЭМ!$B$34:$B$777,S$119)+'СЕТ СН'!$I$9+СВЦЭМ!$D$10+'СЕТ СН'!$I$5-'СЕТ СН'!$I$17</f>
        <v>4645.73505957</v>
      </c>
      <c r="T142" s="37">
        <f>SUMIFS(СВЦЭМ!$C$34:$C$777,СВЦЭМ!$A$34:$A$777,$A142,СВЦЭМ!$B$34:$B$777,T$119)+'СЕТ СН'!$I$9+СВЦЭМ!$D$10+'СЕТ СН'!$I$5-'СЕТ СН'!$I$17</f>
        <v>4628.5561321799996</v>
      </c>
      <c r="U142" s="37">
        <f>SUMIFS(СВЦЭМ!$C$34:$C$777,СВЦЭМ!$A$34:$A$777,$A142,СВЦЭМ!$B$34:$B$777,U$119)+'СЕТ СН'!$I$9+СВЦЭМ!$D$10+'СЕТ СН'!$I$5-'СЕТ СН'!$I$17</f>
        <v>4613.6581369699998</v>
      </c>
      <c r="V142" s="37">
        <f>SUMIFS(СВЦЭМ!$C$34:$C$777,СВЦЭМ!$A$34:$A$777,$A142,СВЦЭМ!$B$34:$B$777,V$119)+'СЕТ СН'!$I$9+СВЦЭМ!$D$10+'СЕТ СН'!$I$5-'СЕТ СН'!$I$17</f>
        <v>4621.7241498599997</v>
      </c>
      <c r="W142" s="37">
        <f>SUMIFS(СВЦЭМ!$C$34:$C$777,СВЦЭМ!$A$34:$A$777,$A142,СВЦЭМ!$B$34:$B$777,W$119)+'СЕТ СН'!$I$9+СВЦЭМ!$D$10+'СЕТ СН'!$I$5-'СЕТ СН'!$I$17</f>
        <v>4702.5417338499992</v>
      </c>
      <c r="X142" s="37">
        <f>SUMIFS(СВЦЭМ!$C$34:$C$777,СВЦЭМ!$A$34:$A$777,$A142,СВЦЭМ!$B$34:$B$777,X$119)+'СЕТ СН'!$I$9+СВЦЭМ!$D$10+'СЕТ СН'!$I$5-'СЕТ СН'!$I$17</f>
        <v>4762.9284964599992</v>
      </c>
      <c r="Y142" s="37">
        <f>SUMIFS(СВЦЭМ!$C$34:$C$777,СВЦЭМ!$A$34:$A$777,$A142,СВЦЭМ!$B$34:$B$777,Y$119)+'СЕТ СН'!$I$9+СВЦЭМ!$D$10+'СЕТ СН'!$I$5-'СЕТ СН'!$I$17</f>
        <v>4789.0981305699997</v>
      </c>
    </row>
    <row r="143" spans="1:25" ht="15.75" x14ac:dyDescent="0.2">
      <c r="A143" s="36">
        <f t="shared" si="3"/>
        <v>43002</v>
      </c>
      <c r="B143" s="37">
        <f>SUMIFS(СВЦЭМ!$C$34:$C$777,СВЦЭМ!$A$34:$A$777,$A143,СВЦЭМ!$B$34:$B$777,B$119)+'СЕТ СН'!$I$9+СВЦЭМ!$D$10+'СЕТ СН'!$I$5-'СЕТ СН'!$I$17</f>
        <v>4807.8633152000002</v>
      </c>
      <c r="C143" s="37">
        <f>SUMIFS(СВЦЭМ!$C$34:$C$777,СВЦЭМ!$A$34:$A$777,$A143,СВЦЭМ!$B$34:$B$777,C$119)+'СЕТ СН'!$I$9+СВЦЭМ!$D$10+'СЕТ СН'!$I$5-'СЕТ СН'!$I$17</f>
        <v>4829.2355052399998</v>
      </c>
      <c r="D143" s="37">
        <f>SUMIFS(СВЦЭМ!$C$34:$C$777,СВЦЭМ!$A$34:$A$777,$A143,СВЦЭМ!$B$34:$B$777,D$119)+'СЕТ СН'!$I$9+СВЦЭМ!$D$10+'СЕТ СН'!$I$5-'СЕТ СН'!$I$17</f>
        <v>4835.56272059</v>
      </c>
      <c r="E143" s="37">
        <f>SUMIFS(СВЦЭМ!$C$34:$C$777,СВЦЭМ!$A$34:$A$777,$A143,СВЦЭМ!$B$34:$B$777,E$119)+'СЕТ СН'!$I$9+СВЦЭМ!$D$10+'СЕТ СН'!$I$5-'СЕТ СН'!$I$17</f>
        <v>4846.7930219299997</v>
      </c>
      <c r="F143" s="37">
        <f>SUMIFS(СВЦЭМ!$C$34:$C$777,СВЦЭМ!$A$34:$A$777,$A143,СВЦЭМ!$B$34:$B$777,F$119)+'СЕТ СН'!$I$9+СВЦЭМ!$D$10+'СЕТ СН'!$I$5-'СЕТ СН'!$I$17</f>
        <v>4849.1235124300001</v>
      </c>
      <c r="G143" s="37">
        <f>SUMIFS(СВЦЭМ!$C$34:$C$777,СВЦЭМ!$A$34:$A$777,$A143,СВЦЭМ!$B$34:$B$777,G$119)+'СЕТ СН'!$I$9+СВЦЭМ!$D$10+'СЕТ СН'!$I$5-'СЕТ СН'!$I$17</f>
        <v>4840.65142793</v>
      </c>
      <c r="H143" s="37">
        <f>SUMIFS(СВЦЭМ!$C$34:$C$777,СВЦЭМ!$A$34:$A$777,$A143,СВЦЭМ!$B$34:$B$777,H$119)+'СЕТ СН'!$I$9+СВЦЭМ!$D$10+'СЕТ СН'!$I$5-'СЕТ СН'!$I$17</f>
        <v>4766.0946705699998</v>
      </c>
      <c r="I143" s="37">
        <f>SUMIFS(СВЦЭМ!$C$34:$C$777,СВЦЭМ!$A$34:$A$777,$A143,СВЦЭМ!$B$34:$B$777,I$119)+'СЕТ СН'!$I$9+СВЦЭМ!$D$10+'СЕТ СН'!$I$5-'СЕТ СН'!$I$17</f>
        <v>4769.5600320699996</v>
      </c>
      <c r="J143" s="37">
        <f>SUMIFS(СВЦЭМ!$C$34:$C$777,СВЦЭМ!$A$34:$A$777,$A143,СВЦЭМ!$B$34:$B$777,J$119)+'СЕТ СН'!$I$9+СВЦЭМ!$D$10+'СЕТ СН'!$I$5-'СЕТ СН'!$I$17</f>
        <v>4799.2153210799997</v>
      </c>
      <c r="K143" s="37">
        <f>SUMIFS(СВЦЭМ!$C$34:$C$777,СВЦЭМ!$A$34:$A$777,$A143,СВЦЭМ!$B$34:$B$777,K$119)+'СЕТ СН'!$I$9+СВЦЭМ!$D$10+'СЕТ СН'!$I$5-'СЕТ СН'!$I$17</f>
        <v>4742.7032187299992</v>
      </c>
      <c r="L143" s="37">
        <f>SUMIFS(СВЦЭМ!$C$34:$C$777,СВЦЭМ!$A$34:$A$777,$A143,СВЦЭМ!$B$34:$B$777,L$119)+'СЕТ СН'!$I$9+СВЦЭМ!$D$10+'СЕТ СН'!$I$5-'СЕТ СН'!$I$17</f>
        <v>4662.0259529499999</v>
      </c>
      <c r="M143" s="37">
        <f>SUMIFS(СВЦЭМ!$C$34:$C$777,СВЦЭМ!$A$34:$A$777,$A143,СВЦЭМ!$B$34:$B$777,M$119)+'СЕТ СН'!$I$9+СВЦЭМ!$D$10+'СЕТ СН'!$I$5-'СЕТ СН'!$I$17</f>
        <v>4647.0487796499992</v>
      </c>
      <c r="N143" s="37">
        <f>SUMIFS(СВЦЭМ!$C$34:$C$777,СВЦЭМ!$A$34:$A$777,$A143,СВЦЭМ!$B$34:$B$777,N$119)+'СЕТ СН'!$I$9+СВЦЭМ!$D$10+'СЕТ СН'!$I$5-'СЕТ СН'!$I$17</f>
        <v>4679.0674470099993</v>
      </c>
      <c r="O143" s="37">
        <f>SUMIFS(СВЦЭМ!$C$34:$C$777,СВЦЭМ!$A$34:$A$777,$A143,СВЦЭМ!$B$34:$B$777,O$119)+'СЕТ СН'!$I$9+СВЦЭМ!$D$10+'СЕТ СН'!$I$5-'СЕТ СН'!$I$17</f>
        <v>4685.1019651099996</v>
      </c>
      <c r="P143" s="37">
        <f>SUMIFS(СВЦЭМ!$C$34:$C$777,СВЦЭМ!$A$34:$A$777,$A143,СВЦЭМ!$B$34:$B$777,P$119)+'СЕТ СН'!$I$9+СВЦЭМ!$D$10+'СЕТ СН'!$I$5-'СЕТ СН'!$I$17</f>
        <v>4682.9971877199996</v>
      </c>
      <c r="Q143" s="37">
        <f>SUMIFS(СВЦЭМ!$C$34:$C$777,СВЦЭМ!$A$34:$A$777,$A143,СВЦЭМ!$B$34:$B$777,Q$119)+'СЕТ СН'!$I$9+СВЦЭМ!$D$10+'СЕТ СН'!$I$5-'СЕТ СН'!$I$17</f>
        <v>4669.6754970899992</v>
      </c>
      <c r="R143" s="37">
        <f>SUMIFS(СВЦЭМ!$C$34:$C$777,СВЦЭМ!$A$34:$A$777,$A143,СВЦЭМ!$B$34:$B$777,R$119)+'СЕТ СН'!$I$9+СВЦЭМ!$D$10+'СЕТ СН'!$I$5-'СЕТ СН'!$I$17</f>
        <v>4673.0176907699997</v>
      </c>
      <c r="S143" s="37">
        <f>SUMIFS(СВЦЭМ!$C$34:$C$777,СВЦЭМ!$A$34:$A$777,$A143,СВЦЭМ!$B$34:$B$777,S$119)+'СЕТ СН'!$I$9+СВЦЭМ!$D$10+'СЕТ СН'!$I$5-'СЕТ СН'!$I$17</f>
        <v>4662.7450954599999</v>
      </c>
      <c r="T143" s="37">
        <f>SUMIFS(СВЦЭМ!$C$34:$C$777,СВЦЭМ!$A$34:$A$777,$A143,СВЦЭМ!$B$34:$B$777,T$119)+'СЕТ СН'!$I$9+СВЦЭМ!$D$10+'СЕТ СН'!$I$5-'СЕТ СН'!$I$17</f>
        <v>4640.6444400199998</v>
      </c>
      <c r="U143" s="37">
        <f>SUMIFS(СВЦЭМ!$C$34:$C$777,СВЦЭМ!$A$34:$A$777,$A143,СВЦЭМ!$B$34:$B$777,U$119)+'СЕТ СН'!$I$9+СВЦЭМ!$D$10+'СЕТ СН'!$I$5-'СЕТ СН'!$I$17</f>
        <v>4630.1692129599996</v>
      </c>
      <c r="V143" s="37">
        <f>SUMIFS(СВЦЭМ!$C$34:$C$777,СВЦЭМ!$A$34:$A$777,$A143,СВЦЭМ!$B$34:$B$777,V$119)+'СЕТ СН'!$I$9+СВЦЭМ!$D$10+'СЕТ СН'!$I$5-'СЕТ СН'!$I$17</f>
        <v>4641.7702752999994</v>
      </c>
      <c r="W143" s="37">
        <f>SUMIFS(СВЦЭМ!$C$34:$C$777,СВЦЭМ!$A$34:$A$777,$A143,СВЦЭМ!$B$34:$B$777,W$119)+'СЕТ СН'!$I$9+СВЦЭМ!$D$10+'СЕТ СН'!$I$5-'СЕТ СН'!$I$17</f>
        <v>4719.00450387</v>
      </c>
      <c r="X143" s="37">
        <f>SUMIFS(СВЦЭМ!$C$34:$C$777,СВЦЭМ!$A$34:$A$777,$A143,СВЦЭМ!$B$34:$B$777,X$119)+'СЕТ СН'!$I$9+СВЦЭМ!$D$10+'СЕТ СН'!$I$5-'СЕТ СН'!$I$17</f>
        <v>4782.0295100200001</v>
      </c>
      <c r="Y143" s="37">
        <f>SUMIFS(СВЦЭМ!$C$34:$C$777,СВЦЭМ!$A$34:$A$777,$A143,СВЦЭМ!$B$34:$B$777,Y$119)+'СЕТ СН'!$I$9+СВЦЭМ!$D$10+'СЕТ СН'!$I$5-'СЕТ СН'!$I$17</f>
        <v>4825.7235476699998</v>
      </c>
    </row>
    <row r="144" spans="1:25" ht="15.75" x14ac:dyDescent="0.2">
      <c r="A144" s="36">
        <f t="shared" si="3"/>
        <v>43003</v>
      </c>
      <c r="B144" s="37">
        <f>SUMIFS(СВЦЭМ!$C$34:$C$777,СВЦЭМ!$A$34:$A$777,$A144,СВЦЭМ!$B$34:$B$777,B$119)+'СЕТ СН'!$I$9+СВЦЭМ!$D$10+'СЕТ СН'!$I$5-'СЕТ СН'!$I$17</f>
        <v>4918.0407207400003</v>
      </c>
      <c r="C144" s="37">
        <f>SUMIFS(СВЦЭМ!$C$34:$C$777,СВЦЭМ!$A$34:$A$777,$A144,СВЦЭМ!$B$34:$B$777,C$119)+'СЕТ СН'!$I$9+СВЦЭМ!$D$10+'СЕТ СН'!$I$5-'СЕТ СН'!$I$17</f>
        <v>4918.5341802999992</v>
      </c>
      <c r="D144" s="37">
        <f>SUMIFS(СВЦЭМ!$C$34:$C$777,СВЦЭМ!$A$34:$A$777,$A144,СВЦЭМ!$B$34:$B$777,D$119)+'СЕТ СН'!$I$9+СВЦЭМ!$D$10+'СЕТ СН'!$I$5-'СЕТ СН'!$I$17</f>
        <v>4940.8065970199996</v>
      </c>
      <c r="E144" s="37">
        <f>SUMIFS(СВЦЭМ!$C$34:$C$777,СВЦЭМ!$A$34:$A$777,$A144,СВЦЭМ!$B$34:$B$777,E$119)+'СЕТ СН'!$I$9+СВЦЭМ!$D$10+'СЕТ СН'!$I$5-'СЕТ СН'!$I$17</f>
        <v>4954.7769336499996</v>
      </c>
      <c r="F144" s="37">
        <f>SUMIFS(СВЦЭМ!$C$34:$C$777,СВЦЭМ!$A$34:$A$777,$A144,СВЦЭМ!$B$34:$B$777,F$119)+'СЕТ СН'!$I$9+СВЦЭМ!$D$10+'СЕТ СН'!$I$5-'СЕТ СН'!$I$17</f>
        <v>4954.34002427</v>
      </c>
      <c r="G144" s="37">
        <f>SUMIFS(СВЦЭМ!$C$34:$C$777,СВЦЭМ!$A$34:$A$777,$A144,СВЦЭМ!$B$34:$B$777,G$119)+'СЕТ СН'!$I$9+СВЦЭМ!$D$10+'СЕТ СН'!$I$5-'СЕТ СН'!$I$17</f>
        <v>4918.55430729</v>
      </c>
      <c r="H144" s="37">
        <f>SUMIFS(СВЦЭМ!$C$34:$C$777,СВЦЭМ!$A$34:$A$777,$A144,СВЦЭМ!$B$34:$B$777,H$119)+'СЕТ СН'!$I$9+СВЦЭМ!$D$10+'СЕТ СН'!$I$5-'СЕТ СН'!$I$17</f>
        <v>4877.4049509899996</v>
      </c>
      <c r="I144" s="37">
        <f>SUMIFS(СВЦЭМ!$C$34:$C$777,СВЦЭМ!$A$34:$A$777,$A144,СВЦЭМ!$B$34:$B$777,I$119)+'СЕТ СН'!$I$9+СВЦЭМ!$D$10+'СЕТ СН'!$I$5-'СЕТ СН'!$I$17</f>
        <v>4816.2485462499999</v>
      </c>
      <c r="J144" s="37">
        <f>SUMIFS(СВЦЭМ!$C$34:$C$777,СВЦЭМ!$A$34:$A$777,$A144,СВЦЭМ!$B$34:$B$777,J$119)+'СЕТ СН'!$I$9+СВЦЭМ!$D$10+'СЕТ СН'!$I$5-'СЕТ СН'!$I$17</f>
        <v>4786.0605724399993</v>
      </c>
      <c r="K144" s="37">
        <f>SUMIFS(СВЦЭМ!$C$34:$C$777,СВЦЭМ!$A$34:$A$777,$A144,СВЦЭМ!$B$34:$B$777,K$119)+'СЕТ СН'!$I$9+СВЦЭМ!$D$10+'СЕТ СН'!$I$5-'СЕТ СН'!$I$17</f>
        <v>4739.9152677699994</v>
      </c>
      <c r="L144" s="37">
        <f>SUMIFS(СВЦЭМ!$C$34:$C$777,СВЦЭМ!$A$34:$A$777,$A144,СВЦЭМ!$B$34:$B$777,L$119)+'СЕТ СН'!$I$9+СВЦЭМ!$D$10+'СЕТ СН'!$I$5-'СЕТ СН'!$I$17</f>
        <v>4659.6588981899995</v>
      </c>
      <c r="M144" s="37">
        <f>SUMIFS(СВЦЭМ!$C$34:$C$777,СВЦЭМ!$A$34:$A$777,$A144,СВЦЭМ!$B$34:$B$777,M$119)+'СЕТ СН'!$I$9+СВЦЭМ!$D$10+'СЕТ СН'!$I$5-'СЕТ СН'!$I$17</f>
        <v>4638.02665024</v>
      </c>
      <c r="N144" s="37">
        <f>SUMIFS(СВЦЭМ!$C$34:$C$777,СВЦЭМ!$A$34:$A$777,$A144,СВЦЭМ!$B$34:$B$777,N$119)+'СЕТ СН'!$I$9+СВЦЭМ!$D$10+'СЕТ СН'!$I$5-'СЕТ СН'!$I$17</f>
        <v>4643.8539024099991</v>
      </c>
      <c r="O144" s="37">
        <f>SUMIFS(СВЦЭМ!$C$34:$C$777,СВЦЭМ!$A$34:$A$777,$A144,СВЦЭМ!$B$34:$B$777,O$119)+'СЕТ СН'!$I$9+СВЦЭМ!$D$10+'СЕТ СН'!$I$5-'СЕТ СН'!$I$17</f>
        <v>4643.0257708499994</v>
      </c>
      <c r="P144" s="37">
        <f>SUMIFS(СВЦЭМ!$C$34:$C$777,СВЦЭМ!$A$34:$A$777,$A144,СВЦЭМ!$B$34:$B$777,P$119)+'СЕТ СН'!$I$9+СВЦЭМ!$D$10+'СЕТ СН'!$I$5-'СЕТ СН'!$I$17</f>
        <v>4648.1729943599994</v>
      </c>
      <c r="Q144" s="37">
        <f>SUMIFS(СВЦЭМ!$C$34:$C$777,СВЦЭМ!$A$34:$A$777,$A144,СВЦЭМ!$B$34:$B$777,Q$119)+'СЕТ СН'!$I$9+СВЦЭМ!$D$10+'СЕТ СН'!$I$5-'СЕТ СН'!$I$17</f>
        <v>4654.2196874900001</v>
      </c>
      <c r="R144" s="37">
        <f>SUMIFS(СВЦЭМ!$C$34:$C$777,СВЦЭМ!$A$34:$A$777,$A144,СВЦЭМ!$B$34:$B$777,R$119)+'СЕТ СН'!$I$9+СВЦЭМ!$D$10+'СЕТ СН'!$I$5-'СЕТ СН'!$I$17</f>
        <v>4660.6174405299998</v>
      </c>
      <c r="S144" s="37">
        <f>SUMIFS(СВЦЭМ!$C$34:$C$777,СВЦЭМ!$A$34:$A$777,$A144,СВЦЭМ!$B$34:$B$777,S$119)+'СЕТ СН'!$I$9+СВЦЭМ!$D$10+'СЕТ СН'!$I$5-'СЕТ СН'!$I$17</f>
        <v>4651.36963251</v>
      </c>
      <c r="T144" s="37">
        <f>SUMIFS(СВЦЭМ!$C$34:$C$777,СВЦЭМ!$A$34:$A$777,$A144,СВЦЭМ!$B$34:$B$777,T$119)+'СЕТ СН'!$I$9+СВЦЭМ!$D$10+'СЕТ СН'!$I$5-'СЕТ СН'!$I$17</f>
        <v>4642.0388644199993</v>
      </c>
      <c r="U144" s="37">
        <f>SUMIFS(СВЦЭМ!$C$34:$C$777,СВЦЭМ!$A$34:$A$777,$A144,СВЦЭМ!$B$34:$B$777,U$119)+'СЕТ СН'!$I$9+СВЦЭМ!$D$10+'СЕТ СН'!$I$5-'СЕТ СН'!$I$17</f>
        <v>4639.4584838999999</v>
      </c>
      <c r="V144" s="37">
        <f>SUMIFS(СВЦЭМ!$C$34:$C$777,СВЦЭМ!$A$34:$A$777,$A144,СВЦЭМ!$B$34:$B$777,V$119)+'СЕТ СН'!$I$9+СВЦЭМ!$D$10+'СЕТ СН'!$I$5-'СЕТ СН'!$I$17</f>
        <v>4638.08934004</v>
      </c>
      <c r="W144" s="37">
        <f>SUMIFS(СВЦЭМ!$C$34:$C$777,СВЦЭМ!$A$34:$A$777,$A144,СВЦЭМ!$B$34:$B$777,W$119)+'СЕТ СН'!$I$9+СВЦЭМ!$D$10+'СЕТ СН'!$I$5-'СЕТ СН'!$I$17</f>
        <v>4704.0672163499994</v>
      </c>
      <c r="X144" s="37">
        <f>SUMIFS(СВЦЭМ!$C$34:$C$777,СВЦЭМ!$A$34:$A$777,$A144,СВЦЭМ!$B$34:$B$777,X$119)+'СЕТ СН'!$I$9+СВЦЭМ!$D$10+'СЕТ СН'!$I$5-'СЕТ СН'!$I$17</f>
        <v>4768.6703701400002</v>
      </c>
      <c r="Y144" s="37">
        <f>SUMIFS(СВЦЭМ!$C$34:$C$777,СВЦЭМ!$A$34:$A$777,$A144,СВЦЭМ!$B$34:$B$777,Y$119)+'СЕТ СН'!$I$9+СВЦЭМ!$D$10+'СЕТ СН'!$I$5-'СЕТ СН'!$I$17</f>
        <v>4819.5512026699998</v>
      </c>
    </row>
    <row r="145" spans="1:26" ht="15.75" x14ac:dyDescent="0.2">
      <c r="A145" s="36">
        <f t="shared" si="3"/>
        <v>43004</v>
      </c>
      <c r="B145" s="37">
        <f>SUMIFS(СВЦЭМ!$C$34:$C$777,СВЦЭМ!$A$34:$A$777,$A145,СВЦЭМ!$B$34:$B$777,B$119)+'СЕТ СН'!$I$9+СВЦЭМ!$D$10+'СЕТ СН'!$I$5-'СЕТ СН'!$I$17</f>
        <v>4885.5492045800002</v>
      </c>
      <c r="C145" s="37">
        <f>SUMIFS(СВЦЭМ!$C$34:$C$777,СВЦЭМ!$A$34:$A$777,$A145,СВЦЭМ!$B$34:$B$777,C$119)+'СЕТ СН'!$I$9+СВЦЭМ!$D$10+'СЕТ СН'!$I$5-'СЕТ СН'!$I$17</f>
        <v>4908.8272229899994</v>
      </c>
      <c r="D145" s="37">
        <f>SUMIFS(СВЦЭМ!$C$34:$C$777,СВЦЭМ!$A$34:$A$777,$A145,СВЦЭМ!$B$34:$B$777,D$119)+'СЕТ СН'!$I$9+СВЦЭМ!$D$10+'СЕТ СН'!$I$5-'СЕТ СН'!$I$17</f>
        <v>4920.0635083699999</v>
      </c>
      <c r="E145" s="37">
        <f>SUMIFS(СВЦЭМ!$C$34:$C$777,СВЦЭМ!$A$34:$A$777,$A145,СВЦЭМ!$B$34:$B$777,E$119)+'СЕТ СН'!$I$9+СВЦЭМ!$D$10+'СЕТ СН'!$I$5-'СЕТ СН'!$I$17</f>
        <v>4933.6132416</v>
      </c>
      <c r="F145" s="37">
        <f>SUMIFS(СВЦЭМ!$C$34:$C$777,СВЦЭМ!$A$34:$A$777,$A145,СВЦЭМ!$B$34:$B$777,F$119)+'СЕТ СН'!$I$9+СВЦЭМ!$D$10+'СЕТ СН'!$I$5-'СЕТ СН'!$I$17</f>
        <v>4937.4469786</v>
      </c>
      <c r="G145" s="37">
        <f>SUMIFS(СВЦЭМ!$C$34:$C$777,СВЦЭМ!$A$34:$A$777,$A145,СВЦЭМ!$B$34:$B$777,G$119)+'СЕТ СН'!$I$9+СВЦЭМ!$D$10+'СЕТ СН'!$I$5-'СЕТ СН'!$I$17</f>
        <v>4919.7017382799995</v>
      </c>
      <c r="H145" s="37">
        <f>SUMIFS(СВЦЭМ!$C$34:$C$777,СВЦЭМ!$A$34:$A$777,$A145,СВЦЭМ!$B$34:$B$777,H$119)+'СЕТ СН'!$I$9+СВЦЭМ!$D$10+'СЕТ СН'!$I$5-'СЕТ СН'!$I$17</f>
        <v>4884.1507307599995</v>
      </c>
      <c r="I145" s="37">
        <f>SUMIFS(СВЦЭМ!$C$34:$C$777,СВЦЭМ!$A$34:$A$777,$A145,СВЦЭМ!$B$34:$B$777,I$119)+'СЕТ СН'!$I$9+СВЦЭМ!$D$10+'СЕТ СН'!$I$5-'СЕТ СН'!$I$17</f>
        <v>4820.6377541900001</v>
      </c>
      <c r="J145" s="37">
        <f>SUMIFS(СВЦЭМ!$C$34:$C$777,СВЦЭМ!$A$34:$A$777,$A145,СВЦЭМ!$B$34:$B$777,J$119)+'СЕТ СН'!$I$9+СВЦЭМ!$D$10+'СЕТ СН'!$I$5-'СЕТ СН'!$I$17</f>
        <v>4785.0879488199998</v>
      </c>
      <c r="K145" s="37">
        <f>SUMIFS(СВЦЭМ!$C$34:$C$777,СВЦЭМ!$A$34:$A$777,$A145,СВЦЭМ!$B$34:$B$777,K$119)+'СЕТ СН'!$I$9+СВЦЭМ!$D$10+'СЕТ СН'!$I$5-'СЕТ СН'!$I$17</f>
        <v>4740.8480440799995</v>
      </c>
      <c r="L145" s="37">
        <f>SUMIFS(СВЦЭМ!$C$34:$C$777,СВЦЭМ!$A$34:$A$777,$A145,СВЦЭМ!$B$34:$B$777,L$119)+'СЕТ СН'!$I$9+СВЦЭМ!$D$10+'СЕТ СН'!$I$5-'СЕТ СН'!$I$17</f>
        <v>4664.4646554699993</v>
      </c>
      <c r="M145" s="37">
        <f>SUMIFS(СВЦЭМ!$C$34:$C$777,СВЦЭМ!$A$34:$A$777,$A145,СВЦЭМ!$B$34:$B$777,M$119)+'СЕТ СН'!$I$9+СВЦЭМ!$D$10+'СЕТ СН'!$I$5-'СЕТ СН'!$I$17</f>
        <v>4639.2147389499996</v>
      </c>
      <c r="N145" s="37">
        <f>SUMIFS(СВЦЭМ!$C$34:$C$777,СВЦЭМ!$A$34:$A$777,$A145,СВЦЭМ!$B$34:$B$777,N$119)+'СЕТ СН'!$I$9+СВЦЭМ!$D$10+'СЕТ СН'!$I$5-'СЕТ СН'!$I$17</f>
        <v>4649.0362340699994</v>
      </c>
      <c r="O145" s="37">
        <f>SUMIFS(СВЦЭМ!$C$34:$C$777,СВЦЭМ!$A$34:$A$777,$A145,СВЦЭМ!$B$34:$B$777,O$119)+'СЕТ СН'!$I$9+СВЦЭМ!$D$10+'СЕТ СН'!$I$5-'СЕТ СН'!$I$17</f>
        <v>4648.70702858</v>
      </c>
      <c r="P145" s="37">
        <f>SUMIFS(СВЦЭМ!$C$34:$C$777,СВЦЭМ!$A$34:$A$777,$A145,СВЦЭМ!$B$34:$B$777,P$119)+'СЕТ СН'!$I$9+СВЦЭМ!$D$10+'СЕТ СН'!$I$5-'СЕТ СН'!$I$17</f>
        <v>4654.9232033999997</v>
      </c>
      <c r="Q145" s="37">
        <f>SUMIFS(СВЦЭМ!$C$34:$C$777,СВЦЭМ!$A$34:$A$777,$A145,СВЦЭМ!$B$34:$B$777,Q$119)+'СЕТ СН'!$I$9+СВЦЭМ!$D$10+'СЕТ СН'!$I$5-'СЕТ СН'!$I$17</f>
        <v>4658.1157695099992</v>
      </c>
      <c r="R145" s="37">
        <f>SUMIFS(СВЦЭМ!$C$34:$C$777,СВЦЭМ!$A$34:$A$777,$A145,СВЦЭМ!$B$34:$B$777,R$119)+'СЕТ СН'!$I$9+СВЦЭМ!$D$10+'СЕТ СН'!$I$5-'СЕТ СН'!$I$17</f>
        <v>4658.8430019899997</v>
      </c>
      <c r="S145" s="37">
        <f>SUMIFS(СВЦЭМ!$C$34:$C$777,СВЦЭМ!$A$34:$A$777,$A145,СВЦЭМ!$B$34:$B$777,S$119)+'СЕТ СН'!$I$9+СВЦЭМ!$D$10+'СЕТ СН'!$I$5-'СЕТ СН'!$I$17</f>
        <v>4652.4593119199999</v>
      </c>
      <c r="T145" s="37">
        <f>SUMIFS(СВЦЭМ!$C$34:$C$777,СВЦЭМ!$A$34:$A$777,$A145,СВЦЭМ!$B$34:$B$777,T$119)+'СЕТ СН'!$I$9+СВЦЭМ!$D$10+'СЕТ СН'!$I$5-'СЕТ СН'!$I$17</f>
        <v>4649.5452933099996</v>
      </c>
      <c r="U145" s="37">
        <f>SUMIFS(СВЦЭМ!$C$34:$C$777,СВЦЭМ!$A$34:$A$777,$A145,СВЦЭМ!$B$34:$B$777,U$119)+'СЕТ СН'!$I$9+СВЦЭМ!$D$10+'СЕТ СН'!$I$5-'СЕТ СН'!$I$17</f>
        <v>4631.5928449799994</v>
      </c>
      <c r="V145" s="37">
        <f>SUMIFS(СВЦЭМ!$C$34:$C$777,СВЦЭМ!$A$34:$A$777,$A145,СВЦЭМ!$B$34:$B$777,V$119)+'СЕТ СН'!$I$9+СВЦЭМ!$D$10+'СЕТ СН'!$I$5-'СЕТ СН'!$I$17</f>
        <v>4646.7691238999996</v>
      </c>
      <c r="W145" s="37">
        <f>SUMIFS(СВЦЭМ!$C$34:$C$777,СВЦЭМ!$A$34:$A$777,$A145,СВЦЭМ!$B$34:$B$777,W$119)+'СЕТ СН'!$I$9+СВЦЭМ!$D$10+'СЕТ СН'!$I$5-'СЕТ СН'!$I$17</f>
        <v>4726.9911116200001</v>
      </c>
      <c r="X145" s="37">
        <f>SUMIFS(СВЦЭМ!$C$34:$C$777,СВЦЭМ!$A$34:$A$777,$A145,СВЦЭМ!$B$34:$B$777,X$119)+'СЕТ СН'!$I$9+СВЦЭМ!$D$10+'СЕТ СН'!$I$5-'СЕТ СН'!$I$17</f>
        <v>4786.13596616</v>
      </c>
      <c r="Y145" s="37">
        <f>SUMIFS(СВЦЭМ!$C$34:$C$777,СВЦЭМ!$A$34:$A$777,$A145,СВЦЭМ!$B$34:$B$777,Y$119)+'СЕТ СН'!$I$9+СВЦЭМ!$D$10+'СЕТ СН'!$I$5-'СЕТ СН'!$I$17</f>
        <v>4842.1091505200002</v>
      </c>
    </row>
    <row r="146" spans="1:26" ht="15.75" x14ac:dyDescent="0.2">
      <c r="A146" s="36">
        <f t="shared" si="3"/>
        <v>43005</v>
      </c>
      <c r="B146" s="37">
        <f>SUMIFS(СВЦЭМ!$C$34:$C$777,СВЦЭМ!$A$34:$A$777,$A146,СВЦЭМ!$B$34:$B$777,B$119)+'СЕТ СН'!$I$9+СВЦЭМ!$D$10+'СЕТ СН'!$I$5-'СЕТ СН'!$I$17</f>
        <v>4881.7279743399995</v>
      </c>
      <c r="C146" s="37">
        <f>SUMIFS(СВЦЭМ!$C$34:$C$777,СВЦЭМ!$A$34:$A$777,$A146,СВЦЭМ!$B$34:$B$777,C$119)+'СЕТ СН'!$I$9+СВЦЭМ!$D$10+'СЕТ СН'!$I$5-'СЕТ СН'!$I$17</f>
        <v>4921.5526151100003</v>
      </c>
      <c r="D146" s="37">
        <f>SUMIFS(СВЦЭМ!$C$34:$C$777,СВЦЭМ!$A$34:$A$777,$A146,СВЦЭМ!$B$34:$B$777,D$119)+'СЕТ СН'!$I$9+СВЦЭМ!$D$10+'СЕТ СН'!$I$5-'СЕТ СН'!$I$17</f>
        <v>4915.6363148499995</v>
      </c>
      <c r="E146" s="37">
        <f>SUMIFS(СВЦЭМ!$C$34:$C$777,СВЦЭМ!$A$34:$A$777,$A146,СВЦЭМ!$B$34:$B$777,E$119)+'СЕТ СН'!$I$9+СВЦЭМ!$D$10+'СЕТ СН'!$I$5-'СЕТ СН'!$I$17</f>
        <v>4905.0816389499996</v>
      </c>
      <c r="F146" s="37">
        <f>SUMIFS(СВЦЭМ!$C$34:$C$777,СВЦЭМ!$A$34:$A$777,$A146,СВЦЭМ!$B$34:$B$777,F$119)+'СЕТ СН'!$I$9+СВЦЭМ!$D$10+'СЕТ СН'!$I$5-'СЕТ СН'!$I$17</f>
        <v>4903.07104239</v>
      </c>
      <c r="G146" s="37">
        <f>SUMIFS(СВЦЭМ!$C$34:$C$777,СВЦЭМ!$A$34:$A$777,$A146,СВЦЭМ!$B$34:$B$777,G$119)+'СЕТ СН'!$I$9+СВЦЭМ!$D$10+'СЕТ СН'!$I$5-'СЕТ СН'!$I$17</f>
        <v>4913.2263055599997</v>
      </c>
      <c r="H146" s="37">
        <f>SUMIFS(СВЦЭМ!$C$34:$C$777,СВЦЭМ!$A$34:$A$777,$A146,СВЦЭМ!$B$34:$B$777,H$119)+'СЕТ СН'!$I$9+СВЦЭМ!$D$10+'СЕТ СН'!$I$5-'СЕТ СН'!$I$17</f>
        <v>4887.5872798299997</v>
      </c>
      <c r="I146" s="37">
        <f>SUMIFS(СВЦЭМ!$C$34:$C$777,СВЦЭМ!$A$34:$A$777,$A146,СВЦЭМ!$B$34:$B$777,I$119)+'СЕТ СН'!$I$9+СВЦЭМ!$D$10+'СЕТ СН'!$I$5-'СЕТ СН'!$I$17</f>
        <v>4824.16752387</v>
      </c>
      <c r="J146" s="37">
        <f>SUMIFS(СВЦЭМ!$C$34:$C$777,СВЦЭМ!$A$34:$A$777,$A146,СВЦЭМ!$B$34:$B$777,J$119)+'СЕТ СН'!$I$9+СВЦЭМ!$D$10+'СЕТ СН'!$I$5-'СЕТ СН'!$I$17</f>
        <v>4792.1522200199997</v>
      </c>
      <c r="K146" s="37">
        <f>SUMIFS(СВЦЭМ!$C$34:$C$777,СВЦЭМ!$A$34:$A$777,$A146,СВЦЭМ!$B$34:$B$777,K$119)+'СЕТ СН'!$I$9+СВЦЭМ!$D$10+'СЕТ СН'!$I$5-'СЕТ СН'!$I$17</f>
        <v>4747.4110967999995</v>
      </c>
      <c r="L146" s="37">
        <f>SUMIFS(СВЦЭМ!$C$34:$C$777,СВЦЭМ!$A$34:$A$777,$A146,СВЦЭМ!$B$34:$B$777,L$119)+'СЕТ СН'!$I$9+СВЦЭМ!$D$10+'СЕТ СН'!$I$5-'СЕТ СН'!$I$17</f>
        <v>4668.7406162499992</v>
      </c>
      <c r="M146" s="37">
        <f>SUMIFS(СВЦЭМ!$C$34:$C$777,СВЦЭМ!$A$34:$A$777,$A146,СВЦЭМ!$B$34:$B$777,M$119)+'СЕТ СН'!$I$9+СВЦЭМ!$D$10+'СЕТ СН'!$I$5-'СЕТ СН'!$I$17</f>
        <v>4643.8686998599997</v>
      </c>
      <c r="N146" s="37">
        <f>SUMIFS(СВЦЭМ!$C$34:$C$777,СВЦЭМ!$A$34:$A$777,$A146,СВЦЭМ!$B$34:$B$777,N$119)+'СЕТ СН'!$I$9+СВЦЭМ!$D$10+'СЕТ СН'!$I$5-'СЕТ СН'!$I$17</f>
        <v>4655.6809739799992</v>
      </c>
      <c r="O146" s="37">
        <f>SUMIFS(СВЦЭМ!$C$34:$C$777,СВЦЭМ!$A$34:$A$777,$A146,СВЦЭМ!$B$34:$B$777,O$119)+'СЕТ СН'!$I$9+СВЦЭМ!$D$10+'СЕТ СН'!$I$5-'СЕТ СН'!$I$17</f>
        <v>4661.6127692499995</v>
      </c>
      <c r="P146" s="37">
        <f>SUMIFS(СВЦЭМ!$C$34:$C$777,СВЦЭМ!$A$34:$A$777,$A146,СВЦЭМ!$B$34:$B$777,P$119)+'СЕТ СН'!$I$9+СВЦЭМ!$D$10+'СЕТ СН'!$I$5-'СЕТ СН'!$I$17</f>
        <v>4665.4785814399993</v>
      </c>
      <c r="Q146" s="37">
        <f>SUMIFS(СВЦЭМ!$C$34:$C$777,СВЦЭМ!$A$34:$A$777,$A146,СВЦЭМ!$B$34:$B$777,Q$119)+'СЕТ СН'!$I$9+СВЦЭМ!$D$10+'СЕТ СН'!$I$5-'СЕТ СН'!$I$17</f>
        <v>4671.9229172599998</v>
      </c>
      <c r="R146" s="37">
        <f>SUMIFS(СВЦЭМ!$C$34:$C$777,СВЦЭМ!$A$34:$A$777,$A146,СВЦЭМ!$B$34:$B$777,R$119)+'СЕТ СН'!$I$9+СВЦЭМ!$D$10+'СЕТ СН'!$I$5-'СЕТ СН'!$I$17</f>
        <v>4672.4651146599999</v>
      </c>
      <c r="S146" s="37">
        <f>SUMIFS(СВЦЭМ!$C$34:$C$777,СВЦЭМ!$A$34:$A$777,$A146,СВЦЭМ!$B$34:$B$777,S$119)+'СЕТ СН'!$I$9+СВЦЭМ!$D$10+'СЕТ СН'!$I$5-'СЕТ СН'!$I$17</f>
        <v>4667.6332115899995</v>
      </c>
      <c r="T146" s="37">
        <f>SUMIFS(СВЦЭМ!$C$34:$C$777,СВЦЭМ!$A$34:$A$777,$A146,СВЦЭМ!$B$34:$B$777,T$119)+'СЕТ СН'!$I$9+СВЦЭМ!$D$10+'СЕТ СН'!$I$5-'СЕТ СН'!$I$17</f>
        <v>4660.8398063899995</v>
      </c>
      <c r="U146" s="37">
        <f>SUMIFS(СВЦЭМ!$C$34:$C$777,СВЦЭМ!$A$34:$A$777,$A146,СВЦЭМ!$B$34:$B$777,U$119)+'СЕТ СН'!$I$9+СВЦЭМ!$D$10+'СЕТ СН'!$I$5-'СЕТ СН'!$I$17</f>
        <v>4647.1266922699997</v>
      </c>
      <c r="V146" s="37">
        <f>SUMIFS(СВЦЭМ!$C$34:$C$777,СВЦЭМ!$A$34:$A$777,$A146,СВЦЭМ!$B$34:$B$777,V$119)+'СЕТ СН'!$I$9+СВЦЭМ!$D$10+'СЕТ СН'!$I$5-'СЕТ СН'!$I$17</f>
        <v>4659.67582545</v>
      </c>
      <c r="W146" s="37">
        <f>SUMIFS(СВЦЭМ!$C$34:$C$777,СВЦЭМ!$A$34:$A$777,$A146,СВЦЭМ!$B$34:$B$777,W$119)+'СЕТ СН'!$I$9+СВЦЭМ!$D$10+'СЕТ СН'!$I$5-'СЕТ СН'!$I$17</f>
        <v>4730.1291800099998</v>
      </c>
      <c r="X146" s="37">
        <f>SUMIFS(СВЦЭМ!$C$34:$C$777,СВЦЭМ!$A$34:$A$777,$A146,СВЦЭМ!$B$34:$B$777,X$119)+'СЕТ СН'!$I$9+СВЦЭМ!$D$10+'СЕТ СН'!$I$5-'СЕТ СН'!$I$17</f>
        <v>4786.5991154699996</v>
      </c>
      <c r="Y146" s="37">
        <f>SUMIFS(СВЦЭМ!$C$34:$C$777,СВЦЭМ!$A$34:$A$777,$A146,СВЦЭМ!$B$34:$B$777,Y$119)+'СЕТ СН'!$I$9+СВЦЭМ!$D$10+'СЕТ СН'!$I$5-'СЕТ СН'!$I$17</f>
        <v>4833.5509999400001</v>
      </c>
    </row>
    <row r="147" spans="1:26" ht="15.75" x14ac:dyDescent="0.2">
      <c r="A147" s="36">
        <f t="shared" si="3"/>
        <v>43006</v>
      </c>
      <c r="B147" s="37">
        <f>SUMIFS(СВЦЭМ!$C$34:$C$777,СВЦЭМ!$A$34:$A$777,$A147,СВЦЭМ!$B$34:$B$777,B$119)+'СЕТ СН'!$I$9+СВЦЭМ!$D$10+'СЕТ СН'!$I$5-'СЕТ СН'!$I$17</f>
        <v>4777.8439801200002</v>
      </c>
      <c r="C147" s="37">
        <f>SUMIFS(СВЦЭМ!$C$34:$C$777,СВЦЭМ!$A$34:$A$777,$A147,СВЦЭМ!$B$34:$B$777,C$119)+'СЕТ СН'!$I$9+СВЦЭМ!$D$10+'СЕТ СН'!$I$5-'СЕТ СН'!$I$17</f>
        <v>4840.80373392</v>
      </c>
      <c r="D147" s="37">
        <f>SUMIFS(СВЦЭМ!$C$34:$C$777,СВЦЭМ!$A$34:$A$777,$A147,СВЦЭМ!$B$34:$B$777,D$119)+'СЕТ СН'!$I$9+СВЦЭМ!$D$10+'СЕТ СН'!$I$5-'СЕТ СН'!$I$17</f>
        <v>4879.46631815</v>
      </c>
      <c r="E147" s="37">
        <f>SUMIFS(СВЦЭМ!$C$34:$C$777,СВЦЭМ!$A$34:$A$777,$A147,СВЦЭМ!$B$34:$B$777,E$119)+'СЕТ СН'!$I$9+СВЦЭМ!$D$10+'СЕТ СН'!$I$5-'СЕТ СН'!$I$17</f>
        <v>4904.3789207399996</v>
      </c>
      <c r="F147" s="37">
        <f>SUMIFS(СВЦЭМ!$C$34:$C$777,СВЦЭМ!$A$34:$A$777,$A147,СВЦЭМ!$B$34:$B$777,F$119)+'СЕТ СН'!$I$9+СВЦЭМ!$D$10+'СЕТ СН'!$I$5-'СЕТ СН'!$I$17</f>
        <v>4906.3924209099996</v>
      </c>
      <c r="G147" s="37">
        <f>SUMIFS(СВЦЭМ!$C$34:$C$777,СВЦЭМ!$A$34:$A$777,$A147,СВЦЭМ!$B$34:$B$777,G$119)+'СЕТ СН'!$I$9+СВЦЭМ!$D$10+'СЕТ СН'!$I$5-'СЕТ СН'!$I$17</f>
        <v>4907.8526238899994</v>
      </c>
      <c r="H147" s="37">
        <f>SUMIFS(СВЦЭМ!$C$34:$C$777,СВЦЭМ!$A$34:$A$777,$A147,СВЦЭМ!$B$34:$B$777,H$119)+'СЕТ СН'!$I$9+СВЦЭМ!$D$10+'СЕТ СН'!$I$5-'СЕТ СН'!$I$17</f>
        <v>4868.4142631599998</v>
      </c>
      <c r="I147" s="37">
        <f>SUMIFS(СВЦЭМ!$C$34:$C$777,СВЦЭМ!$A$34:$A$777,$A147,СВЦЭМ!$B$34:$B$777,I$119)+'СЕТ СН'!$I$9+СВЦЭМ!$D$10+'СЕТ СН'!$I$5-'СЕТ СН'!$I$17</f>
        <v>4801.6932896599992</v>
      </c>
      <c r="J147" s="37">
        <f>SUMIFS(СВЦЭМ!$C$34:$C$777,СВЦЭМ!$A$34:$A$777,$A147,СВЦЭМ!$B$34:$B$777,J$119)+'СЕТ СН'!$I$9+СВЦЭМ!$D$10+'СЕТ СН'!$I$5-'СЕТ СН'!$I$17</f>
        <v>4757.2929000799995</v>
      </c>
      <c r="K147" s="37">
        <f>SUMIFS(СВЦЭМ!$C$34:$C$777,СВЦЭМ!$A$34:$A$777,$A147,СВЦЭМ!$B$34:$B$777,K$119)+'СЕТ СН'!$I$9+СВЦЭМ!$D$10+'СЕТ СН'!$I$5-'СЕТ СН'!$I$17</f>
        <v>4721.2355552399995</v>
      </c>
      <c r="L147" s="37">
        <f>SUMIFS(СВЦЭМ!$C$34:$C$777,СВЦЭМ!$A$34:$A$777,$A147,СВЦЭМ!$B$34:$B$777,L$119)+'СЕТ СН'!$I$9+СВЦЭМ!$D$10+'СЕТ СН'!$I$5-'СЕТ СН'!$I$17</f>
        <v>4640.5580481299994</v>
      </c>
      <c r="M147" s="37">
        <f>SUMIFS(СВЦЭМ!$C$34:$C$777,СВЦЭМ!$A$34:$A$777,$A147,СВЦЭМ!$B$34:$B$777,M$119)+'СЕТ СН'!$I$9+СВЦЭМ!$D$10+'СЕТ СН'!$I$5-'СЕТ СН'!$I$17</f>
        <v>4611.7532932999993</v>
      </c>
      <c r="N147" s="37">
        <f>SUMIFS(СВЦЭМ!$C$34:$C$777,СВЦЭМ!$A$34:$A$777,$A147,СВЦЭМ!$B$34:$B$777,N$119)+'СЕТ СН'!$I$9+СВЦЭМ!$D$10+'СЕТ СН'!$I$5-'СЕТ СН'!$I$17</f>
        <v>4616.71280527</v>
      </c>
      <c r="O147" s="37">
        <f>SUMIFS(СВЦЭМ!$C$34:$C$777,СВЦЭМ!$A$34:$A$777,$A147,СВЦЭМ!$B$34:$B$777,O$119)+'СЕТ СН'!$I$9+СВЦЭМ!$D$10+'СЕТ СН'!$I$5-'СЕТ СН'!$I$17</f>
        <v>4616.6895669999994</v>
      </c>
      <c r="P147" s="37">
        <f>SUMIFS(СВЦЭМ!$C$34:$C$777,СВЦЭМ!$A$34:$A$777,$A147,СВЦЭМ!$B$34:$B$777,P$119)+'СЕТ СН'!$I$9+СВЦЭМ!$D$10+'СЕТ СН'!$I$5-'СЕТ СН'!$I$17</f>
        <v>4618.7137951599998</v>
      </c>
      <c r="Q147" s="37">
        <f>SUMIFS(СВЦЭМ!$C$34:$C$777,СВЦЭМ!$A$34:$A$777,$A147,СВЦЭМ!$B$34:$B$777,Q$119)+'СЕТ СН'!$I$9+СВЦЭМ!$D$10+'СЕТ СН'!$I$5-'СЕТ СН'!$I$17</f>
        <v>4624.6081901099997</v>
      </c>
      <c r="R147" s="37">
        <f>SUMIFS(СВЦЭМ!$C$34:$C$777,СВЦЭМ!$A$34:$A$777,$A147,СВЦЭМ!$B$34:$B$777,R$119)+'СЕТ СН'!$I$9+СВЦЭМ!$D$10+'СЕТ СН'!$I$5-'СЕТ СН'!$I$17</f>
        <v>4630.4128734099995</v>
      </c>
      <c r="S147" s="37">
        <f>SUMIFS(СВЦЭМ!$C$34:$C$777,СВЦЭМ!$A$34:$A$777,$A147,СВЦЭМ!$B$34:$B$777,S$119)+'СЕТ СН'!$I$9+СВЦЭМ!$D$10+'СЕТ СН'!$I$5-'СЕТ СН'!$I$17</f>
        <v>4628.2540307299996</v>
      </c>
      <c r="T147" s="37">
        <f>SUMIFS(СВЦЭМ!$C$34:$C$777,СВЦЭМ!$A$34:$A$777,$A147,СВЦЭМ!$B$34:$B$777,T$119)+'СЕТ СН'!$I$9+СВЦЭМ!$D$10+'СЕТ СН'!$I$5-'СЕТ СН'!$I$17</f>
        <v>4620.5118772699998</v>
      </c>
      <c r="U147" s="37">
        <f>SUMIFS(СВЦЭМ!$C$34:$C$777,СВЦЭМ!$A$34:$A$777,$A147,СВЦЭМ!$B$34:$B$777,U$119)+'СЕТ СН'!$I$9+СВЦЭМ!$D$10+'СЕТ СН'!$I$5-'СЕТ СН'!$I$17</f>
        <v>4605.0929739399999</v>
      </c>
      <c r="V147" s="37">
        <f>SUMIFS(СВЦЭМ!$C$34:$C$777,СВЦЭМ!$A$34:$A$777,$A147,СВЦЭМ!$B$34:$B$777,V$119)+'СЕТ СН'!$I$9+СВЦЭМ!$D$10+'СЕТ СН'!$I$5-'СЕТ СН'!$I$17</f>
        <v>4617.8000442499997</v>
      </c>
      <c r="W147" s="37">
        <f>SUMIFS(СВЦЭМ!$C$34:$C$777,СВЦЭМ!$A$34:$A$777,$A147,СВЦЭМ!$B$34:$B$777,W$119)+'СЕТ СН'!$I$9+СВЦЭМ!$D$10+'СЕТ СН'!$I$5-'СЕТ СН'!$I$17</f>
        <v>4697.4528423499996</v>
      </c>
      <c r="X147" s="37">
        <f>SUMIFS(СВЦЭМ!$C$34:$C$777,СВЦЭМ!$A$34:$A$777,$A147,СВЦЭМ!$B$34:$B$777,X$119)+'СЕТ СН'!$I$9+СВЦЭМ!$D$10+'СЕТ СН'!$I$5-'СЕТ СН'!$I$17</f>
        <v>4761.6249093499991</v>
      </c>
      <c r="Y147" s="37">
        <f>SUMIFS(СВЦЭМ!$C$34:$C$777,СВЦЭМ!$A$34:$A$777,$A147,СВЦЭМ!$B$34:$B$777,Y$119)+'СЕТ СН'!$I$9+СВЦЭМ!$D$10+'СЕТ СН'!$I$5-'СЕТ СН'!$I$17</f>
        <v>4811.9711903699999</v>
      </c>
    </row>
    <row r="148" spans="1:26" ht="15.75" x14ac:dyDescent="0.2">
      <c r="A148" s="36">
        <f t="shared" si="3"/>
        <v>43007</v>
      </c>
      <c r="B148" s="37">
        <f>SUMIFS(СВЦЭМ!$C$34:$C$777,СВЦЭМ!$A$34:$A$777,$A148,СВЦЭМ!$B$34:$B$777,B$119)+'СЕТ СН'!$I$9+СВЦЭМ!$D$10+'СЕТ СН'!$I$5-'СЕТ СН'!$I$17</f>
        <v>4800.0169309599996</v>
      </c>
      <c r="C148" s="37">
        <f>SUMIFS(СВЦЭМ!$C$34:$C$777,СВЦЭМ!$A$34:$A$777,$A148,СВЦЭМ!$B$34:$B$777,C$119)+'СЕТ СН'!$I$9+СВЦЭМ!$D$10+'СЕТ СН'!$I$5-'СЕТ СН'!$I$17</f>
        <v>4903.3240817699998</v>
      </c>
      <c r="D148" s="37">
        <f>SUMIFS(СВЦЭМ!$C$34:$C$777,СВЦЭМ!$A$34:$A$777,$A148,СВЦЭМ!$B$34:$B$777,D$119)+'СЕТ СН'!$I$9+СВЦЭМ!$D$10+'СЕТ СН'!$I$5-'СЕТ СН'!$I$17</f>
        <v>4904.04147104</v>
      </c>
      <c r="E148" s="37">
        <f>SUMIFS(СВЦЭМ!$C$34:$C$777,СВЦЭМ!$A$34:$A$777,$A148,СВЦЭМ!$B$34:$B$777,E$119)+'СЕТ СН'!$I$9+СВЦЭМ!$D$10+'СЕТ СН'!$I$5-'СЕТ СН'!$I$17</f>
        <v>4905.05241209</v>
      </c>
      <c r="F148" s="37">
        <f>SUMIFS(СВЦЭМ!$C$34:$C$777,СВЦЭМ!$A$34:$A$777,$A148,СВЦЭМ!$B$34:$B$777,F$119)+'СЕТ СН'!$I$9+СВЦЭМ!$D$10+'СЕТ СН'!$I$5-'СЕТ СН'!$I$17</f>
        <v>4905.5994980799996</v>
      </c>
      <c r="G148" s="37">
        <f>SUMIFS(СВЦЭМ!$C$34:$C$777,СВЦЭМ!$A$34:$A$777,$A148,СВЦЭМ!$B$34:$B$777,G$119)+'СЕТ СН'!$I$9+СВЦЭМ!$D$10+'СЕТ СН'!$I$5-'СЕТ СН'!$I$17</f>
        <v>4897.6218909500003</v>
      </c>
      <c r="H148" s="37">
        <f>SUMIFS(СВЦЭМ!$C$34:$C$777,СВЦЭМ!$A$34:$A$777,$A148,СВЦЭМ!$B$34:$B$777,H$119)+'СЕТ СН'!$I$9+СВЦЭМ!$D$10+'СЕТ СН'!$I$5-'СЕТ СН'!$I$17</f>
        <v>4818.0932879100001</v>
      </c>
      <c r="I148" s="37">
        <f>SUMIFS(СВЦЭМ!$C$34:$C$777,СВЦЭМ!$A$34:$A$777,$A148,СВЦЭМ!$B$34:$B$777,I$119)+'СЕТ СН'!$I$9+СВЦЭМ!$D$10+'СЕТ СН'!$I$5-'СЕТ СН'!$I$17</f>
        <v>4774.2335956299994</v>
      </c>
      <c r="J148" s="37">
        <f>SUMIFS(СВЦЭМ!$C$34:$C$777,СВЦЭМ!$A$34:$A$777,$A148,СВЦЭМ!$B$34:$B$777,J$119)+'СЕТ СН'!$I$9+СВЦЭМ!$D$10+'СЕТ СН'!$I$5-'СЕТ СН'!$I$17</f>
        <v>4726.4770730699993</v>
      </c>
      <c r="K148" s="37">
        <f>SUMIFS(СВЦЭМ!$C$34:$C$777,СВЦЭМ!$A$34:$A$777,$A148,СВЦЭМ!$B$34:$B$777,K$119)+'СЕТ СН'!$I$9+СВЦЭМ!$D$10+'СЕТ СН'!$I$5-'СЕТ СН'!$I$17</f>
        <v>4720.96179983</v>
      </c>
      <c r="L148" s="37">
        <f>SUMIFS(СВЦЭМ!$C$34:$C$777,СВЦЭМ!$A$34:$A$777,$A148,СВЦЭМ!$B$34:$B$777,L$119)+'СЕТ СН'!$I$9+СВЦЭМ!$D$10+'СЕТ СН'!$I$5-'СЕТ СН'!$I$17</f>
        <v>4675.4700299699998</v>
      </c>
      <c r="M148" s="37">
        <f>SUMIFS(СВЦЭМ!$C$34:$C$777,СВЦЭМ!$A$34:$A$777,$A148,СВЦЭМ!$B$34:$B$777,M$119)+'СЕТ СН'!$I$9+СВЦЭМ!$D$10+'СЕТ СН'!$I$5-'СЕТ СН'!$I$17</f>
        <v>4657.2038737399998</v>
      </c>
      <c r="N148" s="37">
        <f>SUMIFS(СВЦЭМ!$C$34:$C$777,СВЦЭМ!$A$34:$A$777,$A148,СВЦЭМ!$B$34:$B$777,N$119)+'СЕТ СН'!$I$9+СВЦЭМ!$D$10+'СЕТ СН'!$I$5-'СЕТ СН'!$I$17</f>
        <v>4665.75679279</v>
      </c>
      <c r="O148" s="37">
        <f>SUMIFS(СВЦЭМ!$C$34:$C$777,СВЦЭМ!$A$34:$A$777,$A148,СВЦЭМ!$B$34:$B$777,O$119)+'СЕТ СН'!$I$9+СВЦЭМ!$D$10+'СЕТ СН'!$I$5-'СЕТ СН'!$I$17</f>
        <v>4675.4106325299999</v>
      </c>
      <c r="P148" s="37">
        <f>SUMIFS(СВЦЭМ!$C$34:$C$777,СВЦЭМ!$A$34:$A$777,$A148,СВЦЭМ!$B$34:$B$777,P$119)+'СЕТ СН'!$I$9+СВЦЭМ!$D$10+'СЕТ СН'!$I$5-'СЕТ СН'!$I$17</f>
        <v>4671.7837568599998</v>
      </c>
      <c r="Q148" s="37">
        <f>SUMIFS(СВЦЭМ!$C$34:$C$777,СВЦЭМ!$A$34:$A$777,$A148,СВЦЭМ!$B$34:$B$777,Q$119)+'СЕТ СН'!$I$9+СВЦЭМ!$D$10+'СЕТ СН'!$I$5-'СЕТ СН'!$I$17</f>
        <v>4664.9945505599999</v>
      </c>
      <c r="R148" s="37">
        <f>SUMIFS(СВЦЭМ!$C$34:$C$777,СВЦЭМ!$A$34:$A$777,$A148,СВЦЭМ!$B$34:$B$777,R$119)+'СЕТ СН'!$I$9+СВЦЭМ!$D$10+'СЕТ СН'!$I$5-'СЕТ СН'!$I$17</f>
        <v>4672.1267966799996</v>
      </c>
      <c r="S148" s="37">
        <f>SUMIFS(СВЦЭМ!$C$34:$C$777,СВЦЭМ!$A$34:$A$777,$A148,СВЦЭМ!$B$34:$B$777,S$119)+'СЕТ СН'!$I$9+СВЦЭМ!$D$10+'СЕТ СН'!$I$5-'СЕТ СН'!$I$17</f>
        <v>4664.8354016899993</v>
      </c>
      <c r="T148" s="37">
        <f>SUMIFS(СВЦЭМ!$C$34:$C$777,СВЦЭМ!$A$34:$A$777,$A148,СВЦЭМ!$B$34:$B$777,T$119)+'СЕТ СН'!$I$9+СВЦЭМ!$D$10+'СЕТ СН'!$I$5-'СЕТ СН'!$I$17</f>
        <v>4643.4469453399997</v>
      </c>
      <c r="U148" s="37">
        <f>SUMIFS(СВЦЭМ!$C$34:$C$777,СВЦЭМ!$A$34:$A$777,$A148,СВЦЭМ!$B$34:$B$777,U$119)+'СЕТ СН'!$I$9+СВЦЭМ!$D$10+'СЕТ СН'!$I$5-'СЕТ СН'!$I$17</f>
        <v>4606.4374414699996</v>
      </c>
      <c r="V148" s="37">
        <f>SUMIFS(СВЦЭМ!$C$34:$C$777,СВЦЭМ!$A$34:$A$777,$A148,СВЦЭМ!$B$34:$B$777,V$119)+'СЕТ СН'!$I$9+СВЦЭМ!$D$10+'СЕТ СН'!$I$5-'СЕТ СН'!$I$17</f>
        <v>4627.6427405099994</v>
      </c>
      <c r="W148" s="37">
        <f>SUMIFS(СВЦЭМ!$C$34:$C$777,СВЦЭМ!$A$34:$A$777,$A148,СВЦЭМ!$B$34:$B$777,W$119)+'СЕТ СН'!$I$9+СВЦЭМ!$D$10+'СЕТ СН'!$I$5-'СЕТ СН'!$I$17</f>
        <v>4677.2287433099991</v>
      </c>
      <c r="X148" s="37">
        <f>SUMIFS(СВЦЭМ!$C$34:$C$777,СВЦЭМ!$A$34:$A$777,$A148,СВЦЭМ!$B$34:$B$777,X$119)+'СЕТ СН'!$I$9+СВЦЭМ!$D$10+'СЕТ СН'!$I$5-'СЕТ СН'!$I$17</f>
        <v>4742.1648606299996</v>
      </c>
      <c r="Y148" s="37">
        <f>SUMIFS(СВЦЭМ!$C$34:$C$777,СВЦЭМ!$A$34:$A$777,$A148,СВЦЭМ!$B$34:$B$777,Y$119)+'СЕТ СН'!$I$9+СВЦЭМ!$D$10+'СЕТ СН'!$I$5-'СЕТ СН'!$I$17</f>
        <v>4771.9288350400002</v>
      </c>
    </row>
    <row r="149" spans="1:26" ht="15.75" x14ac:dyDescent="0.2">
      <c r="A149" s="36">
        <f t="shared" si="3"/>
        <v>43008</v>
      </c>
      <c r="B149" s="37">
        <f>SUMIFS(СВЦЭМ!$C$34:$C$777,СВЦЭМ!$A$34:$A$777,$A149,СВЦЭМ!$B$34:$B$777,B$119)+'СЕТ СН'!$I$9+СВЦЭМ!$D$10+'СЕТ СН'!$I$5-'СЕТ СН'!$I$17</f>
        <v>4800.8013552899993</v>
      </c>
      <c r="C149" s="37">
        <f>SUMIFS(СВЦЭМ!$C$34:$C$777,СВЦЭМ!$A$34:$A$777,$A149,СВЦЭМ!$B$34:$B$777,C$119)+'СЕТ СН'!$I$9+СВЦЭМ!$D$10+'СЕТ СН'!$I$5-'СЕТ СН'!$I$17</f>
        <v>4779.57331643</v>
      </c>
      <c r="D149" s="37">
        <f>SUMIFS(СВЦЭМ!$C$34:$C$777,СВЦЭМ!$A$34:$A$777,$A149,СВЦЭМ!$B$34:$B$777,D$119)+'СЕТ СН'!$I$9+СВЦЭМ!$D$10+'СЕТ СН'!$I$5-'СЕТ СН'!$I$17</f>
        <v>4873.1937753099992</v>
      </c>
      <c r="E149" s="37">
        <f>SUMIFS(СВЦЭМ!$C$34:$C$777,СВЦЭМ!$A$34:$A$777,$A149,СВЦЭМ!$B$34:$B$777,E$119)+'СЕТ СН'!$I$9+СВЦЭМ!$D$10+'СЕТ СН'!$I$5-'СЕТ СН'!$I$17</f>
        <v>4882.19609958</v>
      </c>
      <c r="F149" s="37">
        <f>SUMIFS(СВЦЭМ!$C$34:$C$777,СВЦЭМ!$A$34:$A$777,$A149,СВЦЭМ!$B$34:$B$777,F$119)+'СЕТ СН'!$I$9+СВЦЭМ!$D$10+'СЕТ СН'!$I$5-'СЕТ СН'!$I$17</f>
        <v>4881.1537999899992</v>
      </c>
      <c r="G149" s="37">
        <f>SUMIFS(СВЦЭМ!$C$34:$C$777,СВЦЭМ!$A$34:$A$777,$A149,СВЦЭМ!$B$34:$B$777,G$119)+'СЕТ СН'!$I$9+СВЦЭМ!$D$10+'СЕТ СН'!$I$5-'СЕТ СН'!$I$17</f>
        <v>4882.4826805599996</v>
      </c>
      <c r="H149" s="37">
        <f>SUMIFS(СВЦЭМ!$C$34:$C$777,СВЦЭМ!$A$34:$A$777,$A149,СВЦЭМ!$B$34:$B$777,H$119)+'СЕТ СН'!$I$9+СВЦЭМ!$D$10+'СЕТ СН'!$I$5-'СЕТ СН'!$I$17</f>
        <v>4869.3742725800003</v>
      </c>
      <c r="I149" s="37">
        <f>SUMIFS(СВЦЭМ!$C$34:$C$777,СВЦЭМ!$A$34:$A$777,$A149,СВЦЭМ!$B$34:$B$777,I$119)+'СЕТ СН'!$I$9+СВЦЭМ!$D$10+'СЕТ СН'!$I$5-'СЕТ СН'!$I$17</f>
        <v>4829.0658331100003</v>
      </c>
      <c r="J149" s="37">
        <f>SUMIFS(СВЦЭМ!$C$34:$C$777,СВЦЭМ!$A$34:$A$777,$A149,СВЦЭМ!$B$34:$B$777,J$119)+'СЕТ СН'!$I$9+СВЦЭМ!$D$10+'СЕТ СН'!$I$5-'СЕТ СН'!$I$17</f>
        <v>4783.7540591399993</v>
      </c>
      <c r="K149" s="37">
        <f>SUMIFS(СВЦЭМ!$C$34:$C$777,СВЦЭМ!$A$34:$A$777,$A149,СВЦЭМ!$B$34:$B$777,K$119)+'СЕТ СН'!$I$9+СВЦЭМ!$D$10+'СЕТ СН'!$I$5-'СЕТ СН'!$I$17</f>
        <v>4712.7330343099993</v>
      </c>
      <c r="L149" s="37">
        <f>SUMIFS(СВЦЭМ!$C$34:$C$777,СВЦЭМ!$A$34:$A$777,$A149,СВЦЭМ!$B$34:$B$777,L$119)+'СЕТ СН'!$I$9+СВЦЭМ!$D$10+'СЕТ СН'!$I$5-'СЕТ СН'!$I$17</f>
        <v>4649.1913752599994</v>
      </c>
      <c r="M149" s="37">
        <f>SUMIFS(СВЦЭМ!$C$34:$C$777,СВЦЭМ!$A$34:$A$777,$A149,СВЦЭМ!$B$34:$B$777,M$119)+'СЕТ СН'!$I$9+СВЦЭМ!$D$10+'СЕТ СН'!$I$5-'СЕТ СН'!$I$17</f>
        <v>4624.6150129799998</v>
      </c>
      <c r="N149" s="37">
        <f>SUMIFS(СВЦЭМ!$C$34:$C$777,СВЦЭМ!$A$34:$A$777,$A149,СВЦЭМ!$B$34:$B$777,N$119)+'СЕТ СН'!$I$9+СВЦЭМ!$D$10+'СЕТ СН'!$I$5-'СЕТ СН'!$I$17</f>
        <v>4639.9939481599995</v>
      </c>
      <c r="O149" s="37">
        <f>SUMIFS(СВЦЭМ!$C$34:$C$777,СВЦЭМ!$A$34:$A$777,$A149,СВЦЭМ!$B$34:$B$777,O$119)+'СЕТ СН'!$I$9+СВЦЭМ!$D$10+'СЕТ СН'!$I$5-'СЕТ СН'!$I$17</f>
        <v>4649.0467842299995</v>
      </c>
      <c r="P149" s="37">
        <f>SUMIFS(СВЦЭМ!$C$34:$C$777,СВЦЭМ!$A$34:$A$777,$A149,СВЦЭМ!$B$34:$B$777,P$119)+'СЕТ СН'!$I$9+СВЦЭМ!$D$10+'СЕТ СН'!$I$5-'СЕТ СН'!$I$17</f>
        <v>4653.9181243999992</v>
      </c>
      <c r="Q149" s="37">
        <f>SUMIFS(СВЦЭМ!$C$34:$C$777,СВЦЭМ!$A$34:$A$777,$A149,СВЦЭМ!$B$34:$B$777,Q$119)+'СЕТ СН'!$I$9+СВЦЭМ!$D$10+'СЕТ СН'!$I$5-'СЕТ СН'!$I$17</f>
        <v>4659.7064123599994</v>
      </c>
      <c r="R149" s="37">
        <f>SUMIFS(СВЦЭМ!$C$34:$C$777,СВЦЭМ!$A$34:$A$777,$A149,СВЦЭМ!$B$34:$B$777,R$119)+'СЕТ СН'!$I$9+СВЦЭМ!$D$10+'СЕТ СН'!$I$5-'СЕТ СН'!$I$17</f>
        <v>4653.9982090099993</v>
      </c>
      <c r="S149" s="37">
        <f>SUMIFS(СВЦЭМ!$C$34:$C$777,СВЦЭМ!$A$34:$A$777,$A149,СВЦЭМ!$B$34:$B$777,S$119)+'СЕТ СН'!$I$9+СВЦЭМ!$D$10+'СЕТ СН'!$I$5-'СЕТ СН'!$I$17</f>
        <v>4649.9662398599994</v>
      </c>
      <c r="T149" s="37">
        <f>SUMIFS(СВЦЭМ!$C$34:$C$777,СВЦЭМ!$A$34:$A$777,$A149,СВЦЭМ!$B$34:$B$777,T$119)+'СЕТ СН'!$I$9+СВЦЭМ!$D$10+'СЕТ СН'!$I$5-'СЕТ СН'!$I$17</f>
        <v>4635.5660716799994</v>
      </c>
      <c r="U149" s="37">
        <f>SUMIFS(СВЦЭМ!$C$34:$C$777,СВЦЭМ!$A$34:$A$777,$A149,СВЦЭМ!$B$34:$B$777,U$119)+'СЕТ СН'!$I$9+СВЦЭМ!$D$10+'СЕТ СН'!$I$5-'СЕТ СН'!$I$17</f>
        <v>4615.1908548199999</v>
      </c>
      <c r="V149" s="37">
        <f>SUMIFS(СВЦЭМ!$C$34:$C$777,СВЦЭМ!$A$34:$A$777,$A149,СВЦЭМ!$B$34:$B$777,V$119)+'СЕТ СН'!$I$9+СВЦЭМ!$D$10+'СЕТ СН'!$I$5-'СЕТ СН'!$I$17</f>
        <v>4616.5497532299996</v>
      </c>
      <c r="W149" s="37">
        <f>SUMIFS(СВЦЭМ!$C$34:$C$777,СВЦЭМ!$A$34:$A$777,$A149,СВЦЭМ!$B$34:$B$777,W$119)+'СЕТ СН'!$I$9+СВЦЭМ!$D$10+'СЕТ СН'!$I$5-'СЕТ СН'!$I$17</f>
        <v>4692.87624624</v>
      </c>
      <c r="X149" s="37">
        <f>SUMIFS(СВЦЭМ!$C$34:$C$777,СВЦЭМ!$A$34:$A$777,$A149,СВЦЭМ!$B$34:$B$777,X$119)+'СЕТ СН'!$I$9+СВЦЭМ!$D$10+'СЕТ СН'!$I$5-'СЕТ СН'!$I$17</f>
        <v>4767.0031545399997</v>
      </c>
      <c r="Y149" s="37">
        <f>SUMIFS(СВЦЭМ!$C$34:$C$777,СВЦЭМ!$A$34:$A$777,$A149,СВЦЭМ!$B$34:$B$777,Y$119)+'СЕТ СН'!$I$9+СВЦЭМ!$D$10+'СЕТ СН'!$I$5-'СЕТ СН'!$I$17</f>
        <v>4809.57953</v>
      </c>
    </row>
    <row r="150" spans="1:26" ht="15.75" hidden="1" x14ac:dyDescent="0.2">
      <c r="A150" s="36">
        <f t="shared" si="3"/>
        <v>43009</v>
      </c>
      <c r="B150" s="37">
        <f>SUMIFS(СВЦЭМ!$C$34:$C$777,СВЦЭМ!$A$34:$A$777,$A150,СВЦЭМ!$B$34:$B$777,B$119)+'СЕТ СН'!$I$9+СВЦЭМ!$D$10+'СЕТ СН'!$I$5-'СЕТ СН'!$I$17</f>
        <v>3993.6274608999993</v>
      </c>
      <c r="C150" s="37">
        <f>SUMIFS(СВЦЭМ!$C$34:$C$777,СВЦЭМ!$A$34:$A$777,$A150,СВЦЭМ!$B$34:$B$777,C$119)+'СЕТ СН'!$I$9+СВЦЭМ!$D$10+'СЕТ СН'!$I$5-'СЕТ СН'!$I$17</f>
        <v>3993.6274608999993</v>
      </c>
      <c r="D150" s="37">
        <f>SUMIFS(СВЦЭМ!$C$34:$C$777,СВЦЭМ!$A$34:$A$777,$A150,СВЦЭМ!$B$34:$B$777,D$119)+'СЕТ СН'!$I$9+СВЦЭМ!$D$10+'СЕТ СН'!$I$5-'СЕТ СН'!$I$17</f>
        <v>3993.6274608999993</v>
      </c>
      <c r="E150" s="37">
        <f>SUMIFS(СВЦЭМ!$C$34:$C$777,СВЦЭМ!$A$34:$A$777,$A150,СВЦЭМ!$B$34:$B$777,E$119)+'СЕТ СН'!$I$9+СВЦЭМ!$D$10+'СЕТ СН'!$I$5-'СЕТ СН'!$I$17</f>
        <v>3993.6274608999993</v>
      </c>
      <c r="F150" s="37">
        <f>SUMIFS(СВЦЭМ!$C$34:$C$777,СВЦЭМ!$A$34:$A$777,$A150,СВЦЭМ!$B$34:$B$777,F$119)+'СЕТ СН'!$I$9+СВЦЭМ!$D$10+'СЕТ СН'!$I$5-'СЕТ СН'!$I$17</f>
        <v>3993.6274608999993</v>
      </c>
      <c r="G150" s="37">
        <f>SUMIFS(СВЦЭМ!$C$34:$C$777,СВЦЭМ!$A$34:$A$777,$A150,СВЦЭМ!$B$34:$B$777,G$119)+'СЕТ СН'!$I$9+СВЦЭМ!$D$10+'СЕТ СН'!$I$5-'СЕТ СН'!$I$17</f>
        <v>3993.6274608999993</v>
      </c>
      <c r="H150" s="37">
        <f>SUMIFS(СВЦЭМ!$C$34:$C$777,СВЦЭМ!$A$34:$A$777,$A150,СВЦЭМ!$B$34:$B$777,H$119)+'СЕТ СН'!$I$9+СВЦЭМ!$D$10+'СЕТ СН'!$I$5-'СЕТ СН'!$I$17</f>
        <v>3993.6274608999993</v>
      </c>
      <c r="I150" s="37">
        <f>SUMIFS(СВЦЭМ!$C$34:$C$777,СВЦЭМ!$A$34:$A$777,$A150,СВЦЭМ!$B$34:$B$777,I$119)+'СЕТ СН'!$I$9+СВЦЭМ!$D$10+'СЕТ СН'!$I$5-'СЕТ СН'!$I$17</f>
        <v>3993.6274608999993</v>
      </c>
      <c r="J150" s="37">
        <f>SUMIFS(СВЦЭМ!$C$34:$C$777,СВЦЭМ!$A$34:$A$777,$A150,СВЦЭМ!$B$34:$B$777,J$119)+'СЕТ СН'!$I$9+СВЦЭМ!$D$10+'СЕТ СН'!$I$5-'СЕТ СН'!$I$17</f>
        <v>3993.6274608999993</v>
      </c>
      <c r="K150" s="37">
        <f>SUMIFS(СВЦЭМ!$C$34:$C$777,СВЦЭМ!$A$34:$A$777,$A150,СВЦЭМ!$B$34:$B$777,K$119)+'СЕТ СН'!$I$9+СВЦЭМ!$D$10+'СЕТ СН'!$I$5-'СЕТ СН'!$I$17</f>
        <v>3993.6274608999993</v>
      </c>
      <c r="L150" s="37">
        <f>SUMIFS(СВЦЭМ!$C$34:$C$777,СВЦЭМ!$A$34:$A$777,$A150,СВЦЭМ!$B$34:$B$777,L$119)+'СЕТ СН'!$I$9+СВЦЭМ!$D$10+'СЕТ СН'!$I$5-'СЕТ СН'!$I$17</f>
        <v>3993.6274608999993</v>
      </c>
      <c r="M150" s="37">
        <f>SUMIFS(СВЦЭМ!$C$34:$C$777,СВЦЭМ!$A$34:$A$777,$A150,СВЦЭМ!$B$34:$B$777,M$119)+'СЕТ СН'!$I$9+СВЦЭМ!$D$10+'СЕТ СН'!$I$5-'СЕТ СН'!$I$17</f>
        <v>3993.6274608999993</v>
      </c>
      <c r="N150" s="37">
        <f>SUMIFS(СВЦЭМ!$C$34:$C$777,СВЦЭМ!$A$34:$A$777,$A150,СВЦЭМ!$B$34:$B$777,N$119)+'СЕТ СН'!$I$9+СВЦЭМ!$D$10+'СЕТ СН'!$I$5-'СЕТ СН'!$I$17</f>
        <v>3993.6274608999993</v>
      </c>
      <c r="O150" s="37">
        <f>SUMIFS(СВЦЭМ!$C$34:$C$777,СВЦЭМ!$A$34:$A$777,$A150,СВЦЭМ!$B$34:$B$777,O$119)+'СЕТ СН'!$I$9+СВЦЭМ!$D$10+'СЕТ СН'!$I$5-'СЕТ СН'!$I$17</f>
        <v>3993.6274608999993</v>
      </c>
      <c r="P150" s="37">
        <f>SUMIFS(СВЦЭМ!$C$34:$C$777,СВЦЭМ!$A$34:$A$777,$A150,СВЦЭМ!$B$34:$B$777,P$119)+'СЕТ СН'!$I$9+СВЦЭМ!$D$10+'СЕТ СН'!$I$5-'СЕТ СН'!$I$17</f>
        <v>3993.6274608999993</v>
      </c>
      <c r="Q150" s="37">
        <f>SUMIFS(СВЦЭМ!$C$34:$C$777,СВЦЭМ!$A$34:$A$777,$A150,СВЦЭМ!$B$34:$B$777,Q$119)+'СЕТ СН'!$I$9+СВЦЭМ!$D$10+'СЕТ СН'!$I$5-'СЕТ СН'!$I$17</f>
        <v>3993.6274608999993</v>
      </c>
      <c r="R150" s="37">
        <f>SUMIFS(СВЦЭМ!$C$34:$C$777,СВЦЭМ!$A$34:$A$777,$A150,СВЦЭМ!$B$34:$B$777,R$119)+'СЕТ СН'!$I$9+СВЦЭМ!$D$10+'СЕТ СН'!$I$5-'СЕТ СН'!$I$17</f>
        <v>3993.6274608999993</v>
      </c>
      <c r="S150" s="37">
        <f>SUMIFS(СВЦЭМ!$C$34:$C$777,СВЦЭМ!$A$34:$A$777,$A150,СВЦЭМ!$B$34:$B$777,S$119)+'СЕТ СН'!$I$9+СВЦЭМ!$D$10+'СЕТ СН'!$I$5-'СЕТ СН'!$I$17</f>
        <v>3993.6274608999993</v>
      </c>
      <c r="T150" s="37">
        <f>SUMIFS(СВЦЭМ!$C$34:$C$777,СВЦЭМ!$A$34:$A$777,$A150,СВЦЭМ!$B$34:$B$777,T$119)+'СЕТ СН'!$I$9+СВЦЭМ!$D$10+'СЕТ СН'!$I$5-'СЕТ СН'!$I$17</f>
        <v>3993.6274608999993</v>
      </c>
      <c r="U150" s="37">
        <f>SUMIFS(СВЦЭМ!$C$34:$C$777,СВЦЭМ!$A$34:$A$777,$A150,СВЦЭМ!$B$34:$B$777,U$119)+'СЕТ СН'!$I$9+СВЦЭМ!$D$10+'СЕТ СН'!$I$5-'СЕТ СН'!$I$17</f>
        <v>3993.6274608999993</v>
      </c>
      <c r="V150" s="37">
        <f>SUMIFS(СВЦЭМ!$C$34:$C$777,СВЦЭМ!$A$34:$A$777,$A150,СВЦЭМ!$B$34:$B$777,V$119)+'СЕТ СН'!$I$9+СВЦЭМ!$D$10+'СЕТ СН'!$I$5-'СЕТ СН'!$I$17</f>
        <v>3993.6274608999993</v>
      </c>
      <c r="W150" s="37">
        <f>SUMIFS(СВЦЭМ!$C$34:$C$777,СВЦЭМ!$A$34:$A$777,$A150,СВЦЭМ!$B$34:$B$777,W$119)+'СЕТ СН'!$I$9+СВЦЭМ!$D$10+'СЕТ СН'!$I$5-'СЕТ СН'!$I$17</f>
        <v>3993.6274608999993</v>
      </c>
      <c r="X150" s="37">
        <f>SUMIFS(СВЦЭМ!$C$34:$C$777,СВЦЭМ!$A$34:$A$777,$A150,СВЦЭМ!$B$34:$B$777,X$119)+'СЕТ СН'!$I$9+СВЦЭМ!$D$10+'СЕТ СН'!$I$5-'СЕТ СН'!$I$17</f>
        <v>3993.6274608999993</v>
      </c>
      <c r="Y150" s="37">
        <f>SUMIFS(СВЦЭМ!$C$34:$C$777,СВЦЭМ!$A$34:$A$777,$A150,СВЦЭМ!$B$34:$B$777,Y$119)+'СЕТ СН'!$I$9+СВЦЭМ!$D$10+'СЕТ СН'!$I$5-'СЕТ СН'!$I$17</f>
        <v>3993.6274608999993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40"/>
      <c r="W154" s="40"/>
      <c r="X154" s="40"/>
      <c r="Y154" s="40"/>
      <c r="Z154" s="40"/>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-300453.44872705016</v>
      </c>
      <c r="O155" s="132"/>
      <c r="P155" s="131">
        <f>СВЦЭМ!$D$12+'СЕТ СН'!$F$10-'СЕТ СН'!$G$18</f>
        <v>-656177.90872705029</v>
      </c>
      <c r="Q155" s="132"/>
      <c r="R155" s="131">
        <f>СВЦЭМ!$D$12+'СЕТ СН'!$F$10-'СЕТ СН'!$H$18</f>
        <v>-1011902.3687270503</v>
      </c>
      <c r="S155" s="132"/>
      <c r="T155" s="131">
        <f>СВЦЭМ!$D$12+'СЕТ СН'!$F$10-'СЕТ СН'!$I$18</f>
        <v>-1048912.8787270503</v>
      </c>
      <c r="U155" s="132"/>
      <c r="V155" s="41"/>
      <c r="W155" s="41"/>
      <c r="X155" s="41"/>
      <c r="Y155" s="31"/>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12"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сентябре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01.09.2017</v>
      </c>
      <c r="B12" s="37">
        <f>SUMIFS(СВЦЭМ!$C$34:$C$777,СВЦЭМ!$A$34:$A$777,$A12,СВЦЭМ!$B$34:$B$777,B$11)+'СЕТ СН'!$F$9+СВЦЭМ!$D$10+'СЕТ СН'!$F$6-'СЕТ СН'!$F$19</f>
        <v>793.66010083000015</v>
      </c>
      <c r="C12" s="37">
        <f>SUMIFS(СВЦЭМ!$C$34:$C$777,СВЦЭМ!$A$34:$A$777,$A12,СВЦЭМ!$B$34:$B$777,C$11)+'СЕТ СН'!$F$9+СВЦЭМ!$D$10+'СЕТ СН'!$F$6-'СЕТ СН'!$F$19</f>
        <v>835.79968050000025</v>
      </c>
      <c r="D12" s="37">
        <f>SUMIFS(СВЦЭМ!$C$34:$C$777,СВЦЭМ!$A$34:$A$777,$A12,СВЦЭМ!$B$34:$B$777,D$11)+'СЕТ СН'!$F$9+СВЦЭМ!$D$10+'СЕТ СН'!$F$6-'СЕТ СН'!$F$19</f>
        <v>861.14310752000006</v>
      </c>
      <c r="E12" s="37">
        <f>SUMIFS(СВЦЭМ!$C$34:$C$777,СВЦЭМ!$A$34:$A$777,$A12,СВЦЭМ!$B$34:$B$777,E$11)+'СЕТ СН'!$F$9+СВЦЭМ!$D$10+'СЕТ СН'!$F$6-'СЕТ СН'!$F$19</f>
        <v>865.80012617000011</v>
      </c>
      <c r="F12" s="37">
        <f>SUMIFS(СВЦЭМ!$C$34:$C$777,СВЦЭМ!$A$34:$A$777,$A12,СВЦЭМ!$B$34:$B$777,F$11)+'СЕТ СН'!$F$9+СВЦЭМ!$D$10+'СЕТ СН'!$F$6-'СЕТ СН'!$F$19</f>
        <v>862.40419857000006</v>
      </c>
      <c r="G12" s="37">
        <f>SUMIFS(СВЦЭМ!$C$34:$C$777,СВЦЭМ!$A$34:$A$777,$A12,СВЦЭМ!$B$34:$B$777,G$11)+'СЕТ СН'!$F$9+СВЦЭМ!$D$10+'СЕТ СН'!$F$6-'СЕТ СН'!$F$19</f>
        <v>844.79334222000011</v>
      </c>
      <c r="H12" s="37">
        <f>SUMIFS(СВЦЭМ!$C$34:$C$777,СВЦЭМ!$A$34:$A$777,$A12,СВЦЭМ!$B$34:$B$777,H$11)+'СЕТ СН'!$F$9+СВЦЭМ!$D$10+'СЕТ СН'!$F$6-'СЕТ СН'!$F$19</f>
        <v>831.40604782000014</v>
      </c>
      <c r="I12" s="37">
        <f>SUMIFS(СВЦЭМ!$C$34:$C$777,СВЦЭМ!$A$34:$A$777,$A12,СВЦЭМ!$B$34:$B$777,I$11)+'СЕТ СН'!$F$9+СВЦЭМ!$D$10+'СЕТ СН'!$F$6-'СЕТ СН'!$F$19</f>
        <v>780.23403626000027</v>
      </c>
      <c r="J12" s="37">
        <f>SUMIFS(СВЦЭМ!$C$34:$C$777,СВЦЭМ!$A$34:$A$777,$A12,СВЦЭМ!$B$34:$B$777,J$11)+'СЕТ СН'!$F$9+СВЦЭМ!$D$10+'СЕТ СН'!$F$6-'СЕТ СН'!$F$19</f>
        <v>726.16805962000012</v>
      </c>
      <c r="K12" s="37">
        <f>SUMIFS(СВЦЭМ!$C$34:$C$777,СВЦЭМ!$A$34:$A$777,$A12,СВЦЭМ!$B$34:$B$777,K$11)+'СЕТ СН'!$F$9+СВЦЭМ!$D$10+'СЕТ СН'!$F$6-'СЕТ СН'!$F$19</f>
        <v>674.04721777999998</v>
      </c>
      <c r="L12" s="37">
        <f>SUMIFS(СВЦЭМ!$C$34:$C$777,СВЦЭМ!$A$34:$A$777,$A12,СВЦЭМ!$B$34:$B$777,L$11)+'СЕТ СН'!$F$9+СВЦЭМ!$D$10+'СЕТ СН'!$F$6-'СЕТ СН'!$F$19</f>
        <v>608.37654750000002</v>
      </c>
      <c r="M12" s="37">
        <f>SUMIFS(СВЦЭМ!$C$34:$C$777,СВЦЭМ!$A$34:$A$777,$A12,СВЦЭМ!$B$34:$B$777,M$11)+'СЕТ СН'!$F$9+СВЦЭМ!$D$10+'СЕТ СН'!$F$6-'СЕТ СН'!$F$19</f>
        <v>605.00255394999999</v>
      </c>
      <c r="N12" s="37">
        <f>SUMIFS(СВЦЭМ!$C$34:$C$777,СВЦЭМ!$A$34:$A$777,$A12,СВЦЭМ!$B$34:$B$777,N$11)+'СЕТ СН'!$F$9+СВЦЭМ!$D$10+'СЕТ СН'!$F$6-'СЕТ СН'!$F$19</f>
        <v>605.40919460999999</v>
      </c>
      <c r="O12" s="37">
        <f>SUMIFS(СВЦЭМ!$C$34:$C$777,СВЦЭМ!$A$34:$A$777,$A12,СВЦЭМ!$B$34:$B$777,O$11)+'СЕТ СН'!$F$9+СВЦЭМ!$D$10+'СЕТ СН'!$F$6-'СЕТ СН'!$F$19</f>
        <v>612.96343114000001</v>
      </c>
      <c r="P12" s="37">
        <f>SUMIFS(СВЦЭМ!$C$34:$C$777,СВЦЭМ!$A$34:$A$777,$A12,СВЦЭМ!$B$34:$B$777,P$11)+'СЕТ СН'!$F$9+СВЦЭМ!$D$10+'СЕТ СН'!$F$6-'СЕТ СН'!$F$19</f>
        <v>620.16285545999995</v>
      </c>
      <c r="Q12" s="37">
        <f>SUMIFS(СВЦЭМ!$C$34:$C$777,СВЦЭМ!$A$34:$A$777,$A12,СВЦЭМ!$B$34:$B$777,Q$11)+'СЕТ СН'!$F$9+СВЦЭМ!$D$10+'СЕТ СН'!$F$6-'СЕТ СН'!$F$19</f>
        <v>646.15138226999989</v>
      </c>
      <c r="R12" s="37">
        <f>SUMIFS(СВЦЭМ!$C$34:$C$777,СВЦЭМ!$A$34:$A$777,$A12,СВЦЭМ!$B$34:$B$777,R$11)+'СЕТ СН'!$F$9+СВЦЭМ!$D$10+'СЕТ СН'!$F$6-'СЕТ СН'!$F$19</f>
        <v>659.30222647999994</v>
      </c>
      <c r="S12" s="37">
        <f>SUMIFS(СВЦЭМ!$C$34:$C$777,СВЦЭМ!$A$34:$A$777,$A12,СВЦЭМ!$B$34:$B$777,S$11)+'СЕТ СН'!$F$9+СВЦЭМ!$D$10+'СЕТ СН'!$F$6-'СЕТ СН'!$F$19</f>
        <v>642.29184537999981</v>
      </c>
      <c r="T12" s="37">
        <f>SUMIFS(СВЦЭМ!$C$34:$C$777,СВЦЭМ!$A$34:$A$777,$A12,СВЦЭМ!$B$34:$B$777,T$11)+'СЕТ СН'!$F$9+СВЦЭМ!$D$10+'СЕТ СН'!$F$6-'СЕТ СН'!$F$19</f>
        <v>621.03017022999984</v>
      </c>
      <c r="U12" s="37">
        <f>SUMIFS(СВЦЭМ!$C$34:$C$777,СВЦЭМ!$A$34:$A$777,$A12,СВЦЭМ!$B$34:$B$777,U$11)+'СЕТ СН'!$F$9+СВЦЭМ!$D$10+'СЕТ СН'!$F$6-'СЕТ СН'!$F$19</f>
        <v>616.6387315500001</v>
      </c>
      <c r="V12" s="37">
        <f>SUMIFS(СВЦЭМ!$C$34:$C$777,СВЦЭМ!$A$34:$A$777,$A12,СВЦЭМ!$B$34:$B$777,V$11)+'СЕТ СН'!$F$9+СВЦЭМ!$D$10+'СЕТ СН'!$F$6-'СЕТ СН'!$F$19</f>
        <v>632.38309559000004</v>
      </c>
      <c r="W12" s="37">
        <f>SUMIFS(СВЦЭМ!$C$34:$C$777,СВЦЭМ!$A$34:$A$777,$A12,СВЦЭМ!$B$34:$B$777,W$11)+'СЕТ СН'!$F$9+СВЦЭМ!$D$10+'СЕТ СН'!$F$6-'СЕТ СН'!$F$19</f>
        <v>707.84270723000009</v>
      </c>
      <c r="X12" s="37">
        <f>SUMIFS(СВЦЭМ!$C$34:$C$777,СВЦЭМ!$A$34:$A$777,$A12,СВЦЭМ!$B$34:$B$777,X$11)+'СЕТ СН'!$F$9+СВЦЭМ!$D$10+'СЕТ СН'!$F$6-'СЕТ СН'!$F$19</f>
        <v>776.80593111999997</v>
      </c>
      <c r="Y12" s="37">
        <f>SUMIFS(СВЦЭМ!$C$34:$C$777,СВЦЭМ!$A$34:$A$777,$A12,СВЦЭМ!$B$34:$B$777,Y$11)+'СЕТ СН'!$F$9+СВЦЭМ!$D$10+'СЕТ СН'!$F$6-'СЕТ СН'!$F$19</f>
        <v>823.69427255000005</v>
      </c>
      <c r="AA12" s="38"/>
    </row>
    <row r="13" spans="1:27" ht="15.75" x14ac:dyDescent="0.2">
      <c r="A13" s="36">
        <f>A12+1</f>
        <v>42980</v>
      </c>
      <c r="B13" s="37">
        <f>SUMIFS(СВЦЭМ!$C$34:$C$777,СВЦЭМ!$A$34:$A$777,$A13,СВЦЭМ!$B$34:$B$777,B$11)+'СЕТ СН'!$F$9+СВЦЭМ!$D$10+'СЕТ СН'!$F$6-'СЕТ СН'!$F$19</f>
        <v>822.89133167</v>
      </c>
      <c r="C13" s="37">
        <f>SUMIFS(СВЦЭМ!$C$34:$C$777,СВЦЭМ!$A$34:$A$777,$A13,СВЦЭМ!$B$34:$B$777,C$11)+'СЕТ СН'!$F$9+СВЦЭМ!$D$10+'СЕТ СН'!$F$6-'СЕТ СН'!$F$19</f>
        <v>850.2348358700001</v>
      </c>
      <c r="D13" s="37">
        <f>SUMIFS(СВЦЭМ!$C$34:$C$777,СВЦЭМ!$A$34:$A$777,$A13,СВЦЭМ!$B$34:$B$777,D$11)+'СЕТ СН'!$F$9+СВЦЭМ!$D$10+'СЕТ СН'!$F$6-'СЕТ СН'!$F$19</f>
        <v>884.88936237999997</v>
      </c>
      <c r="E13" s="37">
        <f>SUMIFS(СВЦЭМ!$C$34:$C$777,СВЦЭМ!$A$34:$A$777,$A13,СВЦЭМ!$B$34:$B$777,E$11)+'СЕТ СН'!$F$9+СВЦЭМ!$D$10+'СЕТ СН'!$F$6-'СЕТ СН'!$F$19</f>
        <v>897.87042254000016</v>
      </c>
      <c r="F13" s="37">
        <f>SUMIFS(СВЦЭМ!$C$34:$C$777,СВЦЭМ!$A$34:$A$777,$A13,СВЦЭМ!$B$34:$B$777,F$11)+'СЕТ СН'!$F$9+СВЦЭМ!$D$10+'СЕТ СН'!$F$6-'СЕТ СН'!$F$19</f>
        <v>908.9346847700001</v>
      </c>
      <c r="G13" s="37">
        <f>SUMIFS(СВЦЭМ!$C$34:$C$777,СВЦЭМ!$A$34:$A$777,$A13,СВЦЭМ!$B$34:$B$777,G$11)+'СЕТ СН'!$F$9+СВЦЭМ!$D$10+'СЕТ СН'!$F$6-'СЕТ СН'!$F$19</f>
        <v>895.69143391000011</v>
      </c>
      <c r="H13" s="37">
        <f>SUMIFS(СВЦЭМ!$C$34:$C$777,СВЦЭМ!$A$34:$A$777,$A13,СВЦЭМ!$B$34:$B$777,H$11)+'СЕТ СН'!$F$9+СВЦЭМ!$D$10+'СЕТ СН'!$F$6-'СЕТ СН'!$F$19</f>
        <v>874.42133437000007</v>
      </c>
      <c r="I13" s="37">
        <f>SUMIFS(СВЦЭМ!$C$34:$C$777,СВЦЭМ!$A$34:$A$777,$A13,СВЦЭМ!$B$34:$B$777,I$11)+'СЕТ СН'!$F$9+СВЦЭМ!$D$10+'СЕТ СН'!$F$6-'СЕТ СН'!$F$19</f>
        <v>824.45195239000009</v>
      </c>
      <c r="J13" s="37">
        <f>SUMIFS(СВЦЭМ!$C$34:$C$777,СВЦЭМ!$A$34:$A$777,$A13,СВЦЭМ!$B$34:$B$777,J$11)+'СЕТ СН'!$F$9+СВЦЭМ!$D$10+'СЕТ СН'!$F$6-'СЕТ СН'!$F$19</f>
        <v>742.41335233000018</v>
      </c>
      <c r="K13" s="37">
        <f>SUMIFS(СВЦЭМ!$C$34:$C$777,СВЦЭМ!$A$34:$A$777,$A13,СВЦЭМ!$B$34:$B$777,K$11)+'СЕТ СН'!$F$9+СВЦЭМ!$D$10+'СЕТ СН'!$F$6-'СЕТ СН'!$F$19</f>
        <v>671.88119492999999</v>
      </c>
      <c r="L13" s="37">
        <f>SUMIFS(СВЦЭМ!$C$34:$C$777,СВЦЭМ!$A$34:$A$777,$A13,СВЦЭМ!$B$34:$B$777,L$11)+'СЕТ СН'!$F$9+СВЦЭМ!$D$10+'СЕТ СН'!$F$6-'СЕТ СН'!$F$19</f>
        <v>577.5972278700001</v>
      </c>
      <c r="M13" s="37">
        <f>SUMIFS(СВЦЭМ!$C$34:$C$777,СВЦЭМ!$A$34:$A$777,$A13,СВЦЭМ!$B$34:$B$777,M$11)+'СЕТ СН'!$F$9+СВЦЭМ!$D$10+'СЕТ СН'!$F$6-'СЕТ СН'!$F$19</f>
        <v>564.75525396000012</v>
      </c>
      <c r="N13" s="37">
        <f>SUMIFS(СВЦЭМ!$C$34:$C$777,СВЦЭМ!$A$34:$A$777,$A13,СВЦЭМ!$B$34:$B$777,N$11)+'СЕТ СН'!$F$9+СВЦЭМ!$D$10+'СЕТ СН'!$F$6-'СЕТ СН'!$F$19</f>
        <v>559.41972364999992</v>
      </c>
      <c r="O13" s="37">
        <f>SUMIFS(СВЦЭМ!$C$34:$C$777,СВЦЭМ!$A$34:$A$777,$A13,СВЦЭМ!$B$34:$B$777,O$11)+'СЕТ СН'!$F$9+СВЦЭМ!$D$10+'СЕТ СН'!$F$6-'СЕТ СН'!$F$19</f>
        <v>559.49031231999993</v>
      </c>
      <c r="P13" s="37">
        <f>SUMIFS(СВЦЭМ!$C$34:$C$777,СВЦЭМ!$A$34:$A$777,$A13,СВЦЭМ!$B$34:$B$777,P$11)+'СЕТ СН'!$F$9+СВЦЭМ!$D$10+'СЕТ СН'!$F$6-'СЕТ СН'!$F$19</f>
        <v>556.97357151000006</v>
      </c>
      <c r="Q13" s="37">
        <f>SUMIFS(СВЦЭМ!$C$34:$C$777,СВЦЭМ!$A$34:$A$777,$A13,СВЦЭМ!$B$34:$B$777,Q$11)+'СЕТ СН'!$F$9+СВЦЭМ!$D$10+'СЕТ СН'!$F$6-'СЕТ СН'!$F$19</f>
        <v>564.37616144000003</v>
      </c>
      <c r="R13" s="37">
        <f>SUMIFS(СВЦЭМ!$C$34:$C$777,СВЦЭМ!$A$34:$A$777,$A13,СВЦЭМ!$B$34:$B$777,R$11)+'СЕТ СН'!$F$9+СВЦЭМ!$D$10+'СЕТ СН'!$F$6-'СЕТ СН'!$F$19</f>
        <v>572.24064615999987</v>
      </c>
      <c r="S13" s="37">
        <f>SUMIFS(СВЦЭМ!$C$34:$C$777,СВЦЭМ!$A$34:$A$777,$A13,СВЦЭМ!$B$34:$B$777,S$11)+'СЕТ СН'!$F$9+СВЦЭМ!$D$10+'СЕТ СН'!$F$6-'СЕТ СН'!$F$19</f>
        <v>560.34409725</v>
      </c>
      <c r="T13" s="37">
        <f>SUMIFS(СВЦЭМ!$C$34:$C$777,СВЦЭМ!$A$34:$A$777,$A13,СВЦЭМ!$B$34:$B$777,T$11)+'СЕТ СН'!$F$9+СВЦЭМ!$D$10+'СЕТ СН'!$F$6-'СЕТ СН'!$F$19</f>
        <v>560.28561480000008</v>
      </c>
      <c r="U13" s="37">
        <f>SUMIFS(СВЦЭМ!$C$34:$C$777,СВЦЭМ!$A$34:$A$777,$A13,СВЦЭМ!$B$34:$B$777,U$11)+'СЕТ СН'!$F$9+СВЦЭМ!$D$10+'СЕТ СН'!$F$6-'СЕТ СН'!$F$19</f>
        <v>561.00958601999992</v>
      </c>
      <c r="V13" s="37">
        <f>SUMIFS(СВЦЭМ!$C$34:$C$777,СВЦЭМ!$A$34:$A$777,$A13,СВЦЭМ!$B$34:$B$777,V$11)+'СЕТ СН'!$F$9+СВЦЭМ!$D$10+'СЕТ СН'!$F$6-'СЕТ СН'!$F$19</f>
        <v>571.45245901999988</v>
      </c>
      <c r="W13" s="37">
        <f>SUMIFS(СВЦЭМ!$C$34:$C$777,СВЦЭМ!$A$34:$A$777,$A13,СВЦЭМ!$B$34:$B$777,W$11)+'СЕТ СН'!$F$9+СВЦЭМ!$D$10+'СЕТ СН'!$F$6-'СЕТ СН'!$F$19</f>
        <v>616.82064891999994</v>
      </c>
      <c r="X13" s="37">
        <f>SUMIFS(СВЦЭМ!$C$34:$C$777,СВЦЭМ!$A$34:$A$777,$A13,СВЦЭМ!$B$34:$B$777,X$11)+'СЕТ СН'!$F$9+СВЦЭМ!$D$10+'СЕТ СН'!$F$6-'СЕТ СН'!$F$19</f>
        <v>689.92553721000013</v>
      </c>
      <c r="Y13" s="37">
        <f>SUMIFS(СВЦЭМ!$C$34:$C$777,СВЦЭМ!$A$34:$A$777,$A13,СВЦЭМ!$B$34:$B$777,Y$11)+'СЕТ СН'!$F$9+СВЦЭМ!$D$10+'СЕТ СН'!$F$6-'СЕТ СН'!$F$19</f>
        <v>741.52146459999994</v>
      </c>
    </row>
    <row r="14" spans="1:27" ht="15.75" x14ac:dyDescent="0.2">
      <c r="A14" s="36">
        <f t="shared" ref="A14:A42" si="0">A13+1</f>
        <v>42981</v>
      </c>
      <c r="B14" s="37">
        <f>SUMIFS(СВЦЭМ!$C$34:$C$777,СВЦЭМ!$A$34:$A$777,$A14,СВЦЭМ!$B$34:$B$777,B$11)+'СЕТ СН'!$F$9+СВЦЭМ!$D$10+'СЕТ СН'!$F$6-'СЕТ СН'!$F$19</f>
        <v>801.39841793999994</v>
      </c>
      <c r="C14" s="37">
        <f>SUMIFS(СВЦЭМ!$C$34:$C$777,СВЦЭМ!$A$34:$A$777,$A14,СВЦЭМ!$B$34:$B$777,C$11)+'СЕТ СН'!$F$9+СВЦЭМ!$D$10+'СЕТ СН'!$F$6-'СЕТ СН'!$F$19</f>
        <v>892.03119243000015</v>
      </c>
      <c r="D14" s="37">
        <f>SUMIFS(СВЦЭМ!$C$34:$C$777,СВЦЭМ!$A$34:$A$777,$A14,СВЦЭМ!$B$34:$B$777,D$11)+'СЕТ СН'!$F$9+СВЦЭМ!$D$10+'СЕТ СН'!$F$6-'СЕТ СН'!$F$19</f>
        <v>919.37777873999994</v>
      </c>
      <c r="E14" s="37">
        <f>SUMIFS(СВЦЭМ!$C$34:$C$777,СВЦЭМ!$A$34:$A$777,$A14,СВЦЭМ!$B$34:$B$777,E$11)+'СЕТ СН'!$F$9+СВЦЭМ!$D$10+'СЕТ СН'!$F$6-'СЕТ СН'!$F$19</f>
        <v>938.68484472</v>
      </c>
      <c r="F14" s="37">
        <f>SUMIFS(СВЦЭМ!$C$34:$C$777,СВЦЭМ!$A$34:$A$777,$A14,СВЦЭМ!$B$34:$B$777,F$11)+'СЕТ СН'!$F$9+СВЦЭМ!$D$10+'СЕТ СН'!$F$6-'СЕТ СН'!$F$19</f>
        <v>950.17496434000009</v>
      </c>
      <c r="G14" s="37">
        <f>SUMIFS(СВЦЭМ!$C$34:$C$777,СВЦЭМ!$A$34:$A$777,$A14,СВЦЭМ!$B$34:$B$777,G$11)+'СЕТ СН'!$F$9+СВЦЭМ!$D$10+'СЕТ СН'!$F$6-'СЕТ СН'!$F$19</f>
        <v>947.66175995999993</v>
      </c>
      <c r="H14" s="37">
        <f>SUMIFS(СВЦЭМ!$C$34:$C$777,СВЦЭМ!$A$34:$A$777,$A14,СВЦЭМ!$B$34:$B$777,H$11)+'СЕТ СН'!$F$9+СВЦЭМ!$D$10+'СЕТ СН'!$F$6-'СЕТ СН'!$F$19</f>
        <v>922.50918473000002</v>
      </c>
      <c r="I14" s="37">
        <f>SUMIFS(СВЦЭМ!$C$34:$C$777,СВЦЭМ!$A$34:$A$777,$A14,СВЦЭМ!$B$34:$B$777,I$11)+'СЕТ СН'!$F$9+СВЦЭМ!$D$10+'СЕТ СН'!$F$6-'СЕТ СН'!$F$19</f>
        <v>881.88514236000015</v>
      </c>
      <c r="J14" s="37">
        <f>SUMIFS(СВЦЭМ!$C$34:$C$777,СВЦЭМ!$A$34:$A$777,$A14,СВЦЭМ!$B$34:$B$777,J$11)+'СЕТ СН'!$F$9+СВЦЭМ!$D$10+'СЕТ СН'!$F$6-'СЕТ СН'!$F$19</f>
        <v>755.88610461999997</v>
      </c>
      <c r="K14" s="37">
        <f>SUMIFS(СВЦЭМ!$C$34:$C$777,СВЦЭМ!$A$34:$A$777,$A14,СВЦЭМ!$B$34:$B$777,K$11)+'СЕТ СН'!$F$9+СВЦЭМ!$D$10+'СЕТ СН'!$F$6-'СЕТ СН'!$F$19</f>
        <v>739.70132589000013</v>
      </c>
      <c r="L14" s="37">
        <f>SUMIFS(СВЦЭМ!$C$34:$C$777,СВЦЭМ!$A$34:$A$777,$A14,СВЦЭМ!$B$34:$B$777,L$11)+'СЕТ СН'!$F$9+СВЦЭМ!$D$10+'СЕТ СН'!$F$6-'СЕТ СН'!$F$19</f>
        <v>632.14147907000006</v>
      </c>
      <c r="M14" s="37">
        <f>SUMIFS(СВЦЭМ!$C$34:$C$777,СВЦЭМ!$A$34:$A$777,$A14,СВЦЭМ!$B$34:$B$777,M$11)+'СЕТ СН'!$F$9+СВЦЭМ!$D$10+'СЕТ СН'!$F$6-'СЕТ СН'!$F$19</f>
        <v>600.98735373999989</v>
      </c>
      <c r="N14" s="37">
        <f>SUMIFS(СВЦЭМ!$C$34:$C$777,СВЦЭМ!$A$34:$A$777,$A14,СВЦЭМ!$B$34:$B$777,N$11)+'СЕТ СН'!$F$9+СВЦЭМ!$D$10+'СЕТ СН'!$F$6-'СЕТ СН'!$F$19</f>
        <v>605.70326260999991</v>
      </c>
      <c r="O14" s="37">
        <f>SUMIFS(СВЦЭМ!$C$34:$C$777,СВЦЭМ!$A$34:$A$777,$A14,СВЦЭМ!$B$34:$B$777,O$11)+'СЕТ СН'!$F$9+СВЦЭМ!$D$10+'СЕТ СН'!$F$6-'СЕТ СН'!$F$19</f>
        <v>604.66917139999987</v>
      </c>
      <c r="P14" s="37">
        <f>SUMIFS(СВЦЭМ!$C$34:$C$777,СВЦЭМ!$A$34:$A$777,$A14,СВЦЭМ!$B$34:$B$777,P$11)+'СЕТ СН'!$F$9+СВЦЭМ!$D$10+'СЕТ СН'!$F$6-'СЕТ СН'!$F$19</f>
        <v>609.77914057999988</v>
      </c>
      <c r="Q14" s="37">
        <f>SUMIFS(СВЦЭМ!$C$34:$C$777,СВЦЭМ!$A$34:$A$777,$A14,СВЦЭМ!$B$34:$B$777,Q$11)+'СЕТ СН'!$F$9+СВЦЭМ!$D$10+'СЕТ СН'!$F$6-'СЕТ СН'!$F$19</f>
        <v>615.4211135999999</v>
      </c>
      <c r="R14" s="37">
        <f>SUMIFS(СВЦЭМ!$C$34:$C$777,СВЦЭМ!$A$34:$A$777,$A14,СВЦЭМ!$B$34:$B$777,R$11)+'СЕТ СН'!$F$9+СВЦЭМ!$D$10+'СЕТ СН'!$F$6-'СЕТ СН'!$F$19</f>
        <v>615.93195272999992</v>
      </c>
      <c r="S14" s="37">
        <f>SUMIFS(СВЦЭМ!$C$34:$C$777,СВЦЭМ!$A$34:$A$777,$A14,СВЦЭМ!$B$34:$B$777,S$11)+'СЕТ СН'!$F$9+СВЦЭМ!$D$10+'СЕТ СН'!$F$6-'СЕТ СН'!$F$19</f>
        <v>612.95883060999995</v>
      </c>
      <c r="T14" s="37">
        <f>SUMIFS(СВЦЭМ!$C$34:$C$777,СВЦЭМ!$A$34:$A$777,$A14,СВЦЭМ!$B$34:$B$777,T$11)+'СЕТ СН'!$F$9+СВЦЭМ!$D$10+'СЕТ СН'!$F$6-'СЕТ СН'!$F$19</f>
        <v>603.55226392999998</v>
      </c>
      <c r="U14" s="37">
        <f>SUMIFS(СВЦЭМ!$C$34:$C$777,СВЦЭМ!$A$34:$A$777,$A14,СВЦЭМ!$B$34:$B$777,U$11)+'СЕТ СН'!$F$9+СВЦЭМ!$D$10+'СЕТ СН'!$F$6-'СЕТ СН'!$F$19</f>
        <v>599.92859149000014</v>
      </c>
      <c r="V14" s="37">
        <f>SUMIFS(СВЦЭМ!$C$34:$C$777,СВЦЭМ!$A$34:$A$777,$A14,СВЦЭМ!$B$34:$B$777,V$11)+'СЕТ СН'!$F$9+СВЦЭМ!$D$10+'СЕТ СН'!$F$6-'СЕТ СН'!$F$19</f>
        <v>605.13513998999997</v>
      </c>
      <c r="W14" s="37">
        <f>SUMIFS(СВЦЭМ!$C$34:$C$777,СВЦЭМ!$A$34:$A$777,$A14,СВЦЭМ!$B$34:$B$777,W$11)+'СЕТ СН'!$F$9+СВЦЭМ!$D$10+'СЕТ СН'!$F$6-'СЕТ СН'!$F$19</f>
        <v>675.43160996000006</v>
      </c>
      <c r="X14" s="37">
        <f>SUMIFS(СВЦЭМ!$C$34:$C$777,СВЦЭМ!$A$34:$A$777,$A14,СВЦЭМ!$B$34:$B$777,X$11)+'СЕТ СН'!$F$9+СВЦЭМ!$D$10+'СЕТ СН'!$F$6-'СЕТ СН'!$F$19</f>
        <v>739.25716891000002</v>
      </c>
      <c r="Y14" s="37">
        <f>SUMIFS(СВЦЭМ!$C$34:$C$777,СВЦЭМ!$A$34:$A$777,$A14,СВЦЭМ!$B$34:$B$777,Y$11)+'СЕТ СН'!$F$9+СВЦЭМ!$D$10+'СЕТ СН'!$F$6-'СЕТ СН'!$F$19</f>
        <v>769.87280708000026</v>
      </c>
    </row>
    <row r="15" spans="1:27" ht="15.75" x14ac:dyDescent="0.2">
      <c r="A15" s="36">
        <f t="shared" si="0"/>
        <v>42982</v>
      </c>
      <c r="B15" s="37">
        <f>SUMIFS(СВЦЭМ!$C$34:$C$777,СВЦЭМ!$A$34:$A$777,$A15,СВЦЭМ!$B$34:$B$777,B$11)+'СЕТ СН'!$F$9+СВЦЭМ!$D$10+'СЕТ СН'!$F$6-'СЕТ СН'!$F$19</f>
        <v>864.91308178000008</v>
      </c>
      <c r="C15" s="37">
        <f>SUMIFS(СВЦЭМ!$C$34:$C$777,СВЦЭМ!$A$34:$A$777,$A15,СВЦЭМ!$B$34:$B$777,C$11)+'СЕТ СН'!$F$9+СВЦЭМ!$D$10+'СЕТ СН'!$F$6-'СЕТ СН'!$F$19</f>
        <v>901.30418042000019</v>
      </c>
      <c r="D15" s="37">
        <f>SUMIFS(СВЦЭМ!$C$34:$C$777,СВЦЭМ!$A$34:$A$777,$A15,СВЦЭМ!$B$34:$B$777,D$11)+'СЕТ СН'!$F$9+СВЦЭМ!$D$10+'СЕТ СН'!$F$6-'СЕТ СН'!$F$19</f>
        <v>933.59912870000016</v>
      </c>
      <c r="E15" s="37">
        <f>SUMIFS(СВЦЭМ!$C$34:$C$777,СВЦЭМ!$A$34:$A$777,$A15,СВЦЭМ!$B$34:$B$777,E$11)+'СЕТ СН'!$F$9+СВЦЭМ!$D$10+'СЕТ СН'!$F$6-'СЕТ СН'!$F$19</f>
        <v>949.0165398900001</v>
      </c>
      <c r="F15" s="37">
        <f>SUMIFS(СВЦЭМ!$C$34:$C$777,СВЦЭМ!$A$34:$A$777,$A15,СВЦЭМ!$B$34:$B$777,F$11)+'СЕТ СН'!$F$9+СВЦЭМ!$D$10+'СЕТ СН'!$F$6-'СЕТ СН'!$F$19</f>
        <v>958.53612765000025</v>
      </c>
      <c r="G15" s="37">
        <f>SUMIFS(СВЦЭМ!$C$34:$C$777,СВЦЭМ!$A$34:$A$777,$A15,СВЦЭМ!$B$34:$B$777,G$11)+'СЕТ СН'!$F$9+СВЦЭМ!$D$10+'СЕТ СН'!$F$6-'СЕТ СН'!$F$19</f>
        <v>948.88482168000019</v>
      </c>
      <c r="H15" s="37">
        <f>SUMIFS(СВЦЭМ!$C$34:$C$777,СВЦЭМ!$A$34:$A$777,$A15,СВЦЭМ!$B$34:$B$777,H$11)+'СЕТ СН'!$F$9+СВЦЭМ!$D$10+'СЕТ СН'!$F$6-'СЕТ СН'!$F$19</f>
        <v>904.71535558000005</v>
      </c>
      <c r="I15" s="37">
        <f>SUMIFS(СВЦЭМ!$C$34:$C$777,СВЦЭМ!$A$34:$A$777,$A15,СВЦЭМ!$B$34:$B$777,I$11)+'СЕТ СН'!$F$9+СВЦЭМ!$D$10+'СЕТ СН'!$F$6-'СЕТ СН'!$F$19</f>
        <v>843.25442229000009</v>
      </c>
      <c r="J15" s="37">
        <f>SUMIFS(СВЦЭМ!$C$34:$C$777,СВЦЭМ!$A$34:$A$777,$A15,СВЦЭМ!$B$34:$B$777,J$11)+'СЕТ СН'!$F$9+СВЦЭМ!$D$10+'СЕТ СН'!$F$6-'СЕТ СН'!$F$19</f>
        <v>794.08031140000003</v>
      </c>
      <c r="K15" s="37">
        <f>SUMIFS(СВЦЭМ!$C$34:$C$777,СВЦЭМ!$A$34:$A$777,$A15,СВЦЭМ!$B$34:$B$777,K$11)+'СЕТ СН'!$F$9+СВЦЭМ!$D$10+'СЕТ СН'!$F$6-'СЕТ СН'!$F$19</f>
        <v>734.27579662000016</v>
      </c>
      <c r="L15" s="37">
        <f>SUMIFS(СВЦЭМ!$C$34:$C$777,СВЦЭМ!$A$34:$A$777,$A15,СВЦЭМ!$B$34:$B$777,L$11)+'СЕТ СН'!$F$9+СВЦЭМ!$D$10+'СЕТ СН'!$F$6-'СЕТ СН'!$F$19</f>
        <v>642.9014821400001</v>
      </c>
      <c r="M15" s="37">
        <f>SUMIFS(СВЦЭМ!$C$34:$C$777,СВЦЭМ!$A$34:$A$777,$A15,СВЦЭМ!$B$34:$B$777,M$11)+'СЕТ СН'!$F$9+СВЦЭМ!$D$10+'СЕТ СН'!$F$6-'СЕТ СН'!$F$19</f>
        <v>613.37599466999995</v>
      </c>
      <c r="N15" s="37">
        <f>SUMIFS(СВЦЭМ!$C$34:$C$777,СВЦЭМ!$A$34:$A$777,$A15,СВЦЭМ!$B$34:$B$777,N$11)+'СЕТ СН'!$F$9+СВЦЭМ!$D$10+'СЕТ СН'!$F$6-'СЕТ СН'!$F$19</f>
        <v>621.62930129000006</v>
      </c>
      <c r="O15" s="37">
        <f>SUMIFS(СВЦЭМ!$C$34:$C$777,СВЦЭМ!$A$34:$A$777,$A15,СВЦЭМ!$B$34:$B$777,O$11)+'СЕТ СН'!$F$9+СВЦЭМ!$D$10+'СЕТ СН'!$F$6-'СЕТ СН'!$F$19</f>
        <v>620.22242071999995</v>
      </c>
      <c r="P15" s="37">
        <f>SUMIFS(СВЦЭМ!$C$34:$C$777,СВЦЭМ!$A$34:$A$777,$A15,СВЦЭМ!$B$34:$B$777,P$11)+'СЕТ СН'!$F$9+СВЦЭМ!$D$10+'СЕТ СН'!$F$6-'СЕТ СН'!$F$19</f>
        <v>624.72210919000008</v>
      </c>
      <c r="Q15" s="37">
        <f>SUMIFS(СВЦЭМ!$C$34:$C$777,СВЦЭМ!$A$34:$A$777,$A15,СВЦЭМ!$B$34:$B$777,Q$11)+'СЕТ СН'!$F$9+СВЦЭМ!$D$10+'СЕТ СН'!$F$6-'СЕТ СН'!$F$19</f>
        <v>631.81360477999988</v>
      </c>
      <c r="R15" s="37">
        <f>SUMIFS(СВЦЭМ!$C$34:$C$777,СВЦЭМ!$A$34:$A$777,$A15,СВЦЭМ!$B$34:$B$777,R$11)+'СЕТ СН'!$F$9+СВЦЭМ!$D$10+'СЕТ СН'!$F$6-'СЕТ СН'!$F$19</f>
        <v>634.67084711000007</v>
      </c>
      <c r="S15" s="37">
        <f>SUMIFS(СВЦЭМ!$C$34:$C$777,СВЦЭМ!$A$34:$A$777,$A15,СВЦЭМ!$B$34:$B$777,S$11)+'СЕТ СН'!$F$9+СВЦЭМ!$D$10+'СЕТ СН'!$F$6-'СЕТ СН'!$F$19</f>
        <v>630.28267352000012</v>
      </c>
      <c r="T15" s="37">
        <f>SUMIFS(СВЦЭМ!$C$34:$C$777,СВЦЭМ!$A$34:$A$777,$A15,СВЦЭМ!$B$34:$B$777,T$11)+'СЕТ СН'!$F$9+СВЦЭМ!$D$10+'СЕТ СН'!$F$6-'СЕТ СН'!$F$19</f>
        <v>618.12476211000012</v>
      </c>
      <c r="U15" s="37">
        <f>SUMIFS(СВЦЭМ!$C$34:$C$777,СВЦЭМ!$A$34:$A$777,$A15,СВЦЭМ!$B$34:$B$777,U$11)+'СЕТ СН'!$F$9+СВЦЭМ!$D$10+'СЕТ СН'!$F$6-'СЕТ СН'!$F$19</f>
        <v>628.63751977999982</v>
      </c>
      <c r="V15" s="37">
        <f>SUMIFS(СВЦЭМ!$C$34:$C$777,СВЦЭМ!$A$34:$A$777,$A15,СВЦЭМ!$B$34:$B$777,V$11)+'СЕТ СН'!$F$9+СВЦЭМ!$D$10+'СЕТ СН'!$F$6-'СЕТ СН'!$F$19</f>
        <v>639.55032599000015</v>
      </c>
      <c r="W15" s="37">
        <f>SUMIFS(СВЦЭМ!$C$34:$C$777,СВЦЭМ!$A$34:$A$777,$A15,СВЦЭМ!$B$34:$B$777,W$11)+'СЕТ СН'!$F$9+СВЦЭМ!$D$10+'СЕТ СН'!$F$6-'СЕТ СН'!$F$19</f>
        <v>722.84446608000007</v>
      </c>
      <c r="X15" s="37">
        <f>SUMIFS(СВЦЭМ!$C$34:$C$777,СВЦЭМ!$A$34:$A$777,$A15,СВЦЭМ!$B$34:$B$777,X$11)+'СЕТ СН'!$F$9+СВЦЭМ!$D$10+'СЕТ СН'!$F$6-'СЕТ СН'!$F$19</f>
        <v>791.46223678000024</v>
      </c>
      <c r="Y15" s="37">
        <f>SUMIFS(СВЦЭМ!$C$34:$C$777,СВЦЭМ!$A$34:$A$777,$A15,СВЦЭМ!$B$34:$B$777,Y$11)+'СЕТ СН'!$F$9+СВЦЭМ!$D$10+'СЕТ СН'!$F$6-'СЕТ СН'!$F$19</f>
        <v>834.78577140000016</v>
      </c>
    </row>
    <row r="16" spans="1:27" ht="15.75" x14ac:dyDescent="0.2">
      <c r="A16" s="36">
        <f t="shared" si="0"/>
        <v>42983</v>
      </c>
      <c r="B16" s="37">
        <f>SUMIFS(СВЦЭМ!$C$34:$C$777,СВЦЭМ!$A$34:$A$777,$A16,СВЦЭМ!$B$34:$B$777,B$11)+'СЕТ СН'!$F$9+СВЦЭМ!$D$10+'СЕТ СН'!$F$6-'СЕТ СН'!$F$19</f>
        <v>808.68203839000012</v>
      </c>
      <c r="C16" s="37">
        <f>SUMIFS(СВЦЭМ!$C$34:$C$777,СВЦЭМ!$A$34:$A$777,$A16,СВЦЭМ!$B$34:$B$777,C$11)+'СЕТ СН'!$F$9+СВЦЭМ!$D$10+'СЕТ СН'!$F$6-'СЕТ СН'!$F$19</f>
        <v>836.78685827000027</v>
      </c>
      <c r="D16" s="37">
        <f>SUMIFS(СВЦЭМ!$C$34:$C$777,СВЦЭМ!$A$34:$A$777,$A16,СВЦЭМ!$B$34:$B$777,D$11)+'СЕТ СН'!$F$9+СВЦЭМ!$D$10+'СЕТ СН'!$F$6-'СЕТ СН'!$F$19</f>
        <v>854.08019322000018</v>
      </c>
      <c r="E16" s="37">
        <f>SUMIFS(СВЦЭМ!$C$34:$C$777,СВЦЭМ!$A$34:$A$777,$A16,СВЦЭМ!$B$34:$B$777,E$11)+'СЕТ СН'!$F$9+СВЦЭМ!$D$10+'СЕТ СН'!$F$6-'СЕТ СН'!$F$19</f>
        <v>891.33086243000025</v>
      </c>
      <c r="F16" s="37">
        <f>SUMIFS(СВЦЭМ!$C$34:$C$777,СВЦЭМ!$A$34:$A$777,$A16,СВЦЭМ!$B$34:$B$777,F$11)+'СЕТ СН'!$F$9+СВЦЭМ!$D$10+'СЕТ СН'!$F$6-'СЕТ СН'!$F$19</f>
        <v>889.19115774000011</v>
      </c>
      <c r="G16" s="37">
        <f>SUMIFS(СВЦЭМ!$C$34:$C$777,СВЦЭМ!$A$34:$A$777,$A16,СВЦЭМ!$B$34:$B$777,G$11)+'СЕТ СН'!$F$9+СВЦЭМ!$D$10+'СЕТ СН'!$F$6-'СЕТ СН'!$F$19</f>
        <v>852.76927711000008</v>
      </c>
      <c r="H16" s="37">
        <f>SUMIFS(СВЦЭМ!$C$34:$C$777,СВЦЭМ!$A$34:$A$777,$A16,СВЦЭМ!$B$34:$B$777,H$11)+'СЕТ СН'!$F$9+СВЦЭМ!$D$10+'СЕТ СН'!$F$6-'СЕТ СН'!$F$19</f>
        <v>819.29751574000011</v>
      </c>
      <c r="I16" s="37">
        <f>SUMIFS(СВЦЭМ!$C$34:$C$777,СВЦЭМ!$A$34:$A$777,$A16,СВЦЭМ!$B$34:$B$777,I$11)+'СЕТ СН'!$F$9+СВЦЭМ!$D$10+'СЕТ СН'!$F$6-'СЕТ СН'!$F$19</f>
        <v>754.78354585000011</v>
      </c>
      <c r="J16" s="37">
        <f>SUMIFS(СВЦЭМ!$C$34:$C$777,СВЦЭМ!$A$34:$A$777,$A16,СВЦЭМ!$B$34:$B$777,J$11)+'СЕТ СН'!$F$9+СВЦЭМ!$D$10+'СЕТ СН'!$F$6-'СЕТ СН'!$F$19</f>
        <v>716.05592230999991</v>
      </c>
      <c r="K16" s="37">
        <f>SUMIFS(СВЦЭМ!$C$34:$C$777,СВЦЭМ!$A$34:$A$777,$A16,СВЦЭМ!$B$34:$B$777,K$11)+'СЕТ СН'!$F$9+СВЦЭМ!$D$10+'СЕТ СН'!$F$6-'СЕТ СН'!$F$19</f>
        <v>671.43161596999994</v>
      </c>
      <c r="L16" s="37">
        <f>SUMIFS(СВЦЭМ!$C$34:$C$777,СВЦЭМ!$A$34:$A$777,$A16,СВЦЭМ!$B$34:$B$777,L$11)+'СЕТ СН'!$F$9+СВЦЭМ!$D$10+'СЕТ СН'!$F$6-'СЕТ СН'!$F$19</f>
        <v>594.53351255000007</v>
      </c>
      <c r="M16" s="37">
        <f>SUMIFS(СВЦЭМ!$C$34:$C$777,СВЦЭМ!$A$34:$A$777,$A16,СВЦЭМ!$B$34:$B$777,M$11)+'СЕТ СН'!$F$9+СВЦЭМ!$D$10+'СЕТ СН'!$F$6-'СЕТ СН'!$F$19</f>
        <v>564.65060222000011</v>
      </c>
      <c r="N16" s="37">
        <f>SUMIFS(СВЦЭМ!$C$34:$C$777,СВЦЭМ!$A$34:$A$777,$A16,СВЦЭМ!$B$34:$B$777,N$11)+'СЕТ СН'!$F$9+СВЦЭМ!$D$10+'СЕТ СН'!$F$6-'СЕТ СН'!$F$19</f>
        <v>577.23539570999992</v>
      </c>
      <c r="O16" s="37">
        <f>SUMIFS(СВЦЭМ!$C$34:$C$777,СВЦЭМ!$A$34:$A$777,$A16,СВЦЭМ!$B$34:$B$777,O$11)+'СЕТ СН'!$F$9+СВЦЭМ!$D$10+'СЕТ СН'!$F$6-'СЕТ СН'!$F$19</f>
        <v>583.28126431999999</v>
      </c>
      <c r="P16" s="37">
        <f>SUMIFS(СВЦЭМ!$C$34:$C$777,СВЦЭМ!$A$34:$A$777,$A16,СВЦЭМ!$B$34:$B$777,P$11)+'СЕТ СН'!$F$9+СВЦЭМ!$D$10+'СЕТ СН'!$F$6-'СЕТ СН'!$F$19</f>
        <v>590.88786475000006</v>
      </c>
      <c r="Q16" s="37">
        <f>SUMIFS(СВЦЭМ!$C$34:$C$777,СВЦЭМ!$A$34:$A$777,$A16,СВЦЭМ!$B$34:$B$777,Q$11)+'СЕТ СН'!$F$9+СВЦЭМ!$D$10+'СЕТ СН'!$F$6-'СЕТ СН'!$F$19</f>
        <v>582.1095641500001</v>
      </c>
      <c r="R16" s="37">
        <f>SUMIFS(СВЦЭМ!$C$34:$C$777,СВЦЭМ!$A$34:$A$777,$A16,СВЦЭМ!$B$34:$B$777,R$11)+'СЕТ СН'!$F$9+СВЦЭМ!$D$10+'СЕТ СН'!$F$6-'СЕТ СН'!$F$19</f>
        <v>583.02448378000008</v>
      </c>
      <c r="S16" s="37">
        <f>SUMIFS(СВЦЭМ!$C$34:$C$777,СВЦЭМ!$A$34:$A$777,$A16,СВЦЭМ!$B$34:$B$777,S$11)+'СЕТ СН'!$F$9+СВЦЭМ!$D$10+'СЕТ СН'!$F$6-'СЕТ СН'!$F$19</f>
        <v>583.18018512999993</v>
      </c>
      <c r="T16" s="37">
        <f>SUMIFS(СВЦЭМ!$C$34:$C$777,СВЦЭМ!$A$34:$A$777,$A16,СВЦЭМ!$B$34:$B$777,T$11)+'СЕТ СН'!$F$9+СВЦЭМ!$D$10+'СЕТ СН'!$F$6-'СЕТ СН'!$F$19</f>
        <v>580.28943535999997</v>
      </c>
      <c r="U16" s="37">
        <f>SUMIFS(СВЦЭМ!$C$34:$C$777,СВЦЭМ!$A$34:$A$777,$A16,СВЦЭМ!$B$34:$B$777,U$11)+'СЕТ СН'!$F$9+СВЦЭМ!$D$10+'СЕТ СН'!$F$6-'СЕТ СН'!$F$19</f>
        <v>571.00539978999996</v>
      </c>
      <c r="V16" s="37">
        <f>SUMIFS(СВЦЭМ!$C$34:$C$777,СВЦЭМ!$A$34:$A$777,$A16,СВЦЭМ!$B$34:$B$777,V$11)+'СЕТ СН'!$F$9+СВЦЭМ!$D$10+'СЕТ СН'!$F$6-'СЕТ СН'!$F$19</f>
        <v>579.48640226999987</v>
      </c>
      <c r="W16" s="37">
        <f>SUMIFS(СВЦЭМ!$C$34:$C$777,СВЦЭМ!$A$34:$A$777,$A16,СВЦЭМ!$B$34:$B$777,W$11)+'СЕТ СН'!$F$9+СВЦЭМ!$D$10+'СЕТ СН'!$F$6-'СЕТ СН'!$F$19</f>
        <v>639.49404709999999</v>
      </c>
      <c r="X16" s="37">
        <f>SUMIFS(СВЦЭМ!$C$34:$C$777,СВЦЭМ!$A$34:$A$777,$A16,СВЦЭМ!$B$34:$B$777,X$11)+'СЕТ СН'!$F$9+СВЦЭМ!$D$10+'СЕТ СН'!$F$6-'СЕТ СН'!$F$19</f>
        <v>696.0338492599999</v>
      </c>
      <c r="Y16" s="37">
        <f>SUMIFS(СВЦЭМ!$C$34:$C$777,СВЦЭМ!$A$34:$A$777,$A16,СВЦЭМ!$B$34:$B$777,Y$11)+'СЕТ СН'!$F$9+СВЦЭМ!$D$10+'СЕТ СН'!$F$6-'СЕТ СН'!$F$19</f>
        <v>748.02089754000008</v>
      </c>
    </row>
    <row r="17" spans="1:25" ht="15.75" x14ac:dyDescent="0.2">
      <c r="A17" s="36">
        <f t="shared" si="0"/>
        <v>42984</v>
      </c>
      <c r="B17" s="37">
        <f>SUMIFS(СВЦЭМ!$C$34:$C$777,СВЦЭМ!$A$34:$A$777,$A17,СВЦЭМ!$B$34:$B$777,B$11)+'СЕТ СН'!$F$9+СВЦЭМ!$D$10+'СЕТ СН'!$F$6-'СЕТ СН'!$F$19</f>
        <v>890.17208762000018</v>
      </c>
      <c r="C17" s="37">
        <f>SUMIFS(СВЦЭМ!$C$34:$C$777,СВЦЭМ!$A$34:$A$777,$A17,СВЦЭМ!$B$34:$B$777,C$11)+'СЕТ СН'!$F$9+СВЦЭМ!$D$10+'СЕТ СН'!$F$6-'СЕТ СН'!$F$19</f>
        <v>929.65753775000007</v>
      </c>
      <c r="D17" s="37">
        <f>SUMIFS(СВЦЭМ!$C$34:$C$777,СВЦЭМ!$A$34:$A$777,$A17,СВЦЭМ!$B$34:$B$777,D$11)+'СЕТ СН'!$F$9+СВЦЭМ!$D$10+'СЕТ СН'!$F$6-'СЕТ СН'!$F$19</f>
        <v>958.57702694</v>
      </c>
      <c r="E17" s="37">
        <f>SUMIFS(СВЦЭМ!$C$34:$C$777,СВЦЭМ!$A$34:$A$777,$A17,СВЦЭМ!$B$34:$B$777,E$11)+'СЕТ СН'!$F$9+СВЦЭМ!$D$10+'СЕТ СН'!$F$6-'СЕТ СН'!$F$19</f>
        <v>968.09899315000007</v>
      </c>
      <c r="F17" s="37">
        <f>SUMIFS(СВЦЭМ!$C$34:$C$777,СВЦЭМ!$A$34:$A$777,$A17,СВЦЭМ!$B$34:$B$777,F$11)+'СЕТ СН'!$F$9+СВЦЭМ!$D$10+'СЕТ СН'!$F$6-'СЕТ СН'!$F$19</f>
        <v>973.54787544999999</v>
      </c>
      <c r="G17" s="37">
        <f>SUMIFS(СВЦЭМ!$C$34:$C$777,СВЦЭМ!$A$34:$A$777,$A17,СВЦЭМ!$B$34:$B$777,G$11)+'СЕТ СН'!$F$9+СВЦЭМ!$D$10+'СЕТ СН'!$F$6-'СЕТ СН'!$F$19</f>
        <v>953.99275693000004</v>
      </c>
      <c r="H17" s="37">
        <f>SUMIFS(СВЦЭМ!$C$34:$C$777,СВЦЭМ!$A$34:$A$777,$A17,СВЦЭМ!$B$34:$B$777,H$11)+'СЕТ СН'!$F$9+СВЦЭМ!$D$10+'СЕТ СН'!$F$6-'СЕТ СН'!$F$19</f>
        <v>902.26142094000011</v>
      </c>
      <c r="I17" s="37">
        <f>SUMIFS(СВЦЭМ!$C$34:$C$777,СВЦЭМ!$A$34:$A$777,$A17,СВЦЭМ!$B$34:$B$777,I$11)+'СЕТ СН'!$F$9+СВЦЭМ!$D$10+'СЕТ СН'!$F$6-'СЕТ СН'!$F$19</f>
        <v>839.21692460000008</v>
      </c>
      <c r="J17" s="37">
        <f>SUMIFS(СВЦЭМ!$C$34:$C$777,СВЦЭМ!$A$34:$A$777,$A17,СВЦЭМ!$B$34:$B$777,J$11)+'СЕТ СН'!$F$9+СВЦЭМ!$D$10+'СЕТ СН'!$F$6-'СЕТ СН'!$F$19</f>
        <v>787.58316889000025</v>
      </c>
      <c r="K17" s="37">
        <f>SUMIFS(СВЦЭМ!$C$34:$C$777,СВЦЭМ!$A$34:$A$777,$A17,СВЦЭМ!$B$34:$B$777,K$11)+'СЕТ СН'!$F$9+СВЦЭМ!$D$10+'СЕТ СН'!$F$6-'СЕТ СН'!$F$19</f>
        <v>715.37108874</v>
      </c>
      <c r="L17" s="37">
        <f>SUMIFS(СВЦЭМ!$C$34:$C$777,СВЦЭМ!$A$34:$A$777,$A17,СВЦЭМ!$B$34:$B$777,L$11)+'СЕТ СН'!$F$9+СВЦЭМ!$D$10+'СЕТ СН'!$F$6-'СЕТ СН'!$F$19</f>
        <v>621.73730028999989</v>
      </c>
      <c r="M17" s="37">
        <f>SUMIFS(СВЦЭМ!$C$34:$C$777,СВЦЭМ!$A$34:$A$777,$A17,СВЦЭМ!$B$34:$B$777,M$11)+'СЕТ СН'!$F$9+СВЦЭМ!$D$10+'СЕТ СН'!$F$6-'СЕТ СН'!$F$19</f>
        <v>608.91997680999998</v>
      </c>
      <c r="N17" s="37">
        <f>SUMIFS(СВЦЭМ!$C$34:$C$777,СВЦЭМ!$A$34:$A$777,$A17,СВЦЭМ!$B$34:$B$777,N$11)+'СЕТ СН'!$F$9+СВЦЭМ!$D$10+'СЕТ СН'!$F$6-'СЕТ СН'!$F$19</f>
        <v>607.9719249499999</v>
      </c>
      <c r="O17" s="37">
        <f>SUMIFS(СВЦЭМ!$C$34:$C$777,СВЦЭМ!$A$34:$A$777,$A17,СВЦЭМ!$B$34:$B$777,O$11)+'СЕТ СН'!$F$9+СВЦЭМ!$D$10+'СЕТ СН'!$F$6-'СЕТ СН'!$F$19</f>
        <v>617.15677952999999</v>
      </c>
      <c r="P17" s="37">
        <f>SUMIFS(СВЦЭМ!$C$34:$C$777,СВЦЭМ!$A$34:$A$777,$A17,СВЦЭМ!$B$34:$B$777,P$11)+'СЕТ СН'!$F$9+СВЦЭМ!$D$10+'СЕТ СН'!$F$6-'СЕТ СН'!$F$19</f>
        <v>620.13898716999984</v>
      </c>
      <c r="Q17" s="37">
        <f>SUMIFS(СВЦЭМ!$C$34:$C$777,СВЦЭМ!$A$34:$A$777,$A17,СВЦЭМ!$B$34:$B$777,Q$11)+'СЕТ СН'!$F$9+СВЦЭМ!$D$10+'СЕТ СН'!$F$6-'СЕТ СН'!$F$19</f>
        <v>626.87342024000009</v>
      </c>
      <c r="R17" s="37">
        <f>SUMIFS(СВЦЭМ!$C$34:$C$777,СВЦЭМ!$A$34:$A$777,$A17,СВЦЭМ!$B$34:$B$777,R$11)+'СЕТ СН'!$F$9+СВЦЭМ!$D$10+'СЕТ СН'!$F$6-'СЕТ СН'!$F$19</f>
        <v>631.58420978999993</v>
      </c>
      <c r="S17" s="37">
        <f>SUMIFS(СВЦЭМ!$C$34:$C$777,СВЦЭМ!$A$34:$A$777,$A17,СВЦЭМ!$B$34:$B$777,S$11)+'СЕТ СН'!$F$9+СВЦЭМ!$D$10+'СЕТ СН'!$F$6-'СЕТ СН'!$F$19</f>
        <v>631.21351662000006</v>
      </c>
      <c r="T17" s="37">
        <f>SUMIFS(СВЦЭМ!$C$34:$C$777,СВЦЭМ!$A$34:$A$777,$A17,СВЦЭМ!$B$34:$B$777,T$11)+'СЕТ СН'!$F$9+СВЦЭМ!$D$10+'СЕТ СН'!$F$6-'СЕТ СН'!$F$19</f>
        <v>625.46202184000003</v>
      </c>
      <c r="U17" s="37">
        <f>SUMIFS(СВЦЭМ!$C$34:$C$777,СВЦЭМ!$A$34:$A$777,$A17,СВЦЭМ!$B$34:$B$777,U$11)+'СЕТ СН'!$F$9+СВЦЭМ!$D$10+'СЕТ СН'!$F$6-'СЕТ СН'!$F$19</f>
        <v>613.36546784999996</v>
      </c>
      <c r="V17" s="37">
        <f>SUMIFS(СВЦЭМ!$C$34:$C$777,СВЦЭМ!$A$34:$A$777,$A17,СВЦЭМ!$B$34:$B$777,V$11)+'СЕТ СН'!$F$9+СВЦЭМ!$D$10+'СЕТ СН'!$F$6-'СЕТ СН'!$F$19</f>
        <v>618.41949810999995</v>
      </c>
      <c r="W17" s="37">
        <f>SUMIFS(СВЦЭМ!$C$34:$C$777,СВЦЭМ!$A$34:$A$777,$A17,СВЦЭМ!$B$34:$B$777,W$11)+'СЕТ СН'!$F$9+СВЦЭМ!$D$10+'СЕТ СН'!$F$6-'СЕТ СН'!$F$19</f>
        <v>695.0183569400001</v>
      </c>
      <c r="X17" s="37">
        <f>SUMIFS(СВЦЭМ!$C$34:$C$777,СВЦЭМ!$A$34:$A$777,$A17,СВЦЭМ!$B$34:$B$777,X$11)+'СЕТ СН'!$F$9+СВЦЭМ!$D$10+'СЕТ СН'!$F$6-'СЕТ СН'!$F$19</f>
        <v>765.32730382</v>
      </c>
      <c r="Y17" s="37">
        <f>SUMIFS(СВЦЭМ!$C$34:$C$777,СВЦЭМ!$A$34:$A$777,$A17,СВЦЭМ!$B$34:$B$777,Y$11)+'СЕТ СН'!$F$9+СВЦЭМ!$D$10+'СЕТ СН'!$F$6-'СЕТ СН'!$F$19</f>
        <v>820.79587781000009</v>
      </c>
    </row>
    <row r="18" spans="1:25" ht="15.75" x14ac:dyDescent="0.2">
      <c r="A18" s="36">
        <f t="shared" si="0"/>
        <v>42985</v>
      </c>
      <c r="B18" s="37">
        <f>SUMIFS(СВЦЭМ!$C$34:$C$777,СВЦЭМ!$A$34:$A$777,$A18,СВЦЭМ!$B$34:$B$777,B$11)+'СЕТ СН'!$F$9+СВЦЭМ!$D$10+'СЕТ СН'!$F$6-'СЕТ СН'!$F$19</f>
        <v>842.57631217000016</v>
      </c>
      <c r="C18" s="37">
        <f>SUMIFS(СВЦЭМ!$C$34:$C$777,СВЦЭМ!$A$34:$A$777,$A18,СВЦЭМ!$B$34:$B$777,C$11)+'СЕТ СН'!$F$9+СВЦЭМ!$D$10+'СЕТ СН'!$F$6-'СЕТ СН'!$F$19</f>
        <v>896.24490334000006</v>
      </c>
      <c r="D18" s="37">
        <f>SUMIFS(СВЦЭМ!$C$34:$C$777,СВЦЭМ!$A$34:$A$777,$A18,СВЦЭМ!$B$34:$B$777,D$11)+'СЕТ СН'!$F$9+СВЦЭМ!$D$10+'СЕТ СН'!$F$6-'СЕТ СН'!$F$19</f>
        <v>900.25288655000008</v>
      </c>
      <c r="E18" s="37">
        <f>SUMIFS(СВЦЭМ!$C$34:$C$777,СВЦЭМ!$A$34:$A$777,$A18,СВЦЭМ!$B$34:$B$777,E$11)+'СЕТ СН'!$F$9+СВЦЭМ!$D$10+'СЕТ СН'!$F$6-'СЕТ СН'!$F$19</f>
        <v>907.12142714000015</v>
      </c>
      <c r="F18" s="37">
        <f>SUMIFS(СВЦЭМ!$C$34:$C$777,СВЦЭМ!$A$34:$A$777,$A18,СВЦЭМ!$B$34:$B$777,F$11)+'СЕТ СН'!$F$9+СВЦЭМ!$D$10+'СЕТ СН'!$F$6-'СЕТ СН'!$F$19</f>
        <v>904.94123925000008</v>
      </c>
      <c r="G18" s="37">
        <f>SUMIFS(СВЦЭМ!$C$34:$C$777,СВЦЭМ!$A$34:$A$777,$A18,СВЦЭМ!$B$34:$B$777,G$11)+'СЕТ СН'!$F$9+СВЦЭМ!$D$10+'СЕТ СН'!$F$6-'СЕТ СН'!$F$19</f>
        <v>900.12056316999997</v>
      </c>
      <c r="H18" s="37">
        <f>SUMIFS(СВЦЭМ!$C$34:$C$777,СВЦЭМ!$A$34:$A$777,$A18,СВЦЭМ!$B$34:$B$777,H$11)+'СЕТ СН'!$F$9+СВЦЭМ!$D$10+'СЕТ СН'!$F$6-'СЕТ СН'!$F$19</f>
        <v>870.49561511000002</v>
      </c>
      <c r="I18" s="37">
        <f>SUMIFS(СВЦЭМ!$C$34:$C$777,СВЦЭМ!$A$34:$A$777,$A18,СВЦЭМ!$B$34:$B$777,I$11)+'СЕТ СН'!$F$9+СВЦЭМ!$D$10+'СЕТ СН'!$F$6-'СЕТ СН'!$F$19</f>
        <v>749.92625883000005</v>
      </c>
      <c r="J18" s="37">
        <f>SUMIFS(СВЦЭМ!$C$34:$C$777,СВЦЭМ!$A$34:$A$777,$A18,СВЦЭМ!$B$34:$B$777,J$11)+'СЕТ СН'!$F$9+СВЦЭМ!$D$10+'СЕТ СН'!$F$6-'СЕТ СН'!$F$19</f>
        <v>759.21212305000017</v>
      </c>
      <c r="K18" s="37">
        <f>SUMIFS(СВЦЭМ!$C$34:$C$777,СВЦЭМ!$A$34:$A$777,$A18,СВЦЭМ!$B$34:$B$777,K$11)+'СЕТ СН'!$F$9+СВЦЭМ!$D$10+'СЕТ СН'!$F$6-'СЕТ СН'!$F$19</f>
        <v>710.40267844999994</v>
      </c>
      <c r="L18" s="37">
        <f>SUMIFS(СВЦЭМ!$C$34:$C$777,СВЦЭМ!$A$34:$A$777,$A18,СВЦЭМ!$B$34:$B$777,L$11)+'СЕТ СН'!$F$9+СВЦЭМ!$D$10+'СЕТ СН'!$F$6-'СЕТ СН'!$F$19</f>
        <v>620.35966338000003</v>
      </c>
      <c r="M18" s="37">
        <f>SUMIFS(СВЦЭМ!$C$34:$C$777,СВЦЭМ!$A$34:$A$777,$A18,СВЦЭМ!$B$34:$B$777,M$11)+'СЕТ СН'!$F$9+СВЦЭМ!$D$10+'СЕТ СН'!$F$6-'СЕТ СН'!$F$19</f>
        <v>591.98242621000009</v>
      </c>
      <c r="N18" s="37">
        <f>SUMIFS(СВЦЭМ!$C$34:$C$777,СВЦЭМ!$A$34:$A$777,$A18,СВЦЭМ!$B$34:$B$777,N$11)+'СЕТ СН'!$F$9+СВЦЭМ!$D$10+'СЕТ СН'!$F$6-'СЕТ СН'!$F$19</f>
        <v>604.05606647000013</v>
      </c>
      <c r="O18" s="37">
        <f>SUMIFS(СВЦЭМ!$C$34:$C$777,СВЦЭМ!$A$34:$A$777,$A18,СВЦЭМ!$B$34:$B$777,O$11)+'СЕТ СН'!$F$9+СВЦЭМ!$D$10+'СЕТ СН'!$F$6-'СЕТ СН'!$F$19</f>
        <v>604.68853179999996</v>
      </c>
      <c r="P18" s="37">
        <f>SUMIFS(СВЦЭМ!$C$34:$C$777,СВЦЭМ!$A$34:$A$777,$A18,СВЦЭМ!$B$34:$B$777,P$11)+'СЕТ СН'!$F$9+СВЦЭМ!$D$10+'СЕТ СН'!$F$6-'СЕТ СН'!$F$19</f>
        <v>607.17921754999998</v>
      </c>
      <c r="Q18" s="37">
        <f>SUMIFS(СВЦЭМ!$C$34:$C$777,СВЦЭМ!$A$34:$A$777,$A18,СВЦЭМ!$B$34:$B$777,Q$11)+'СЕТ СН'!$F$9+СВЦЭМ!$D$10+'СЕТ СН'!$F$6-'СЕТ СН'!$F$19</f>
        <v>606.45349001</v>
      </c>
      <c r="R18" s="37">
        <f>SUMIFS(СВЦЭМ!$C$34:$C$777,СВЦЭМ!$A$34:$A$777,$A18,СВЦЭМ!$B$34:$B$777,R$11)+'СЕТ СН'!$F$9+СВЦЭМ!$D$10+'СЕТ СН'!$F$6-'СЕТ СН'!$F$19</f>
        <v>613.90046097999993</v>
      </c>
      <c r="S18" s="37">
        <f>SUMIFS(СВЦЭМ!$C$34:$C$777,СВЦЭМ!$A$34:$A$777,$A18,СВЦЭМ!$B$34:$B$777,S$11)+'СЕТ СН'!$F$9+СВЦЭМ!$D$10+'СЕТ СН'!$F$6-'СЕТ СН'!$F$19</f>
        <v>610.03319133000014</v>
      </c>
      <c r="T18" s="37">
        <f>SUMIFS(СВЦЭМ!$C$34:$C$777,СВЦЭМ!$A$34:$A$777,$A18,СВЦЭМ!$B$34:$B$777,T$11)+'СЕТ СН'!$F$9+СВЦЭМ!$D$10+'СЕТ СН'!$F$6-'СЕТ СН'!$F$19</f>
        <v>601.17626085999996</v>
      </c>
      <c r="U18" s="37">
        <f>SUMIFS(СВЦЭМ!$C$34:$C$777,СВЦЭМ!$A$34:$A$777,$A18,СВЦЭМ!$B$34:$B$777,U$11)+'СЕТ СН'!$F$9+СВЦЭМ!$D$10+'СЕТ СН'!$F$6-'СЕТ СН'!$F$19</f>
        <v>587.61276434000001</v>
      </c>
      <c r="V18" s="37">
        <f>SUMIFS(СВЦЭМ!$C$34:$C$777,СВЦЭМ!$A$34:$A$777,$A18,СВЦЭМ!$B$34:$B$777,V$11)+'СЕТ СН'!$F$9+СВЦЭМ!$D$10+'СЕТ СН'!$F$6-'СЕТ СН'!$F$19</f>
        <v>597.50225277999994</v>
      </c>
      <c r="W18" s="37">
        <f>SUMIFS(СВЦЭМ!$C$34:$C$777,СВЦЭМ!$A$34:$A$777,$A18,СВЦЭМ!$B$34:$B$777,W$11)+'СЕТ СН'!$F$9+СВЦЭМ!$D$10+'СЕТ СН'!$F$6-'СЕТ СН'!$F$19</f>
        <v>669.1487530899999</v>
      </c>
      <c r="X18" s="37">
        <f>SUMIFS(СВЦЭМ!$C$34:$C$777,СВЦЭМ!$A$34:$A$777,$A18,СВЦЭМ!$B$34:$B$777,X$11)+'СЕТ СН'!$F$9+СВЦЭМ!$D$10+'СЕТ СН'!$F$6-'СЕТ СН'!$F$19</f>
        <v>732.98942394999995</v>
      </c>
      <c r="Y18" s="37">
        <f>SUMIFS(СВЦЭМ!$C$34:$C$777,СВЦЭМ!$A$34:$A$777,$A18,СВЦЭМ!$B$34:$B$777,Y$11)+'СЕТ СН'!$F$9+СВЦЭМ!$D$10+'СЕТ СН'!$F$6-'СЕТ СН'!$F$19</f>
        <v>767.94188569000016</v>
      </c>
    </row>
    <row r="19" spans="1:25" ht="15.75" x14ac:dyDescent="0.2">
      <c r="A19" s="36">
        <f t="shared" si="0"/>
        <v>42986</v>
      </c>
      <c r="B19" s="37">
        <f>SUMIFS(СВЦЭМ!$C$34:$C$777,СВЦЭМ!$A$34:$A$777,$A19,СВЦЭМ!$B$34:$B$777,B$11)+'СЕТ СН'!$F$9+СВЦЭМ!$D$10+'СЕТ СН'!$F$6-'СЕТ СН'!$F$19</f>
        <v>777.71825080000008</v>
      </c>
      <c r="C19" s="37">
        <f>SUMIFS(СВЦЭМ!$C$34:$C$777,СВЦЭМ!$A$34:$A$777,$A19,СВЦЭМ!$B$34:$B$777,C$11)+'СЕТ СН'!$F$9+СВЦЭМ!$D$10+'СЕТ СН'!$F$6-'СЕТ СН'!$F$19</f>
        <v>801.80827819000024</v>
      </c>
      <c r="D19" s="37">
        <f>SUMIFS(СВЦЭМ!$C$34:$C$777,СВЦЭМ!$A$34:$A$777,$A19,СВЦЭМ!$B$34:$B$777,D$11)+'СЕТ СН'!$F$9+СВЦЭМ!$D$10+'СЕТ СН'!$F$6-'СЕТ СН'!$F$19</f>
        <v>810.73104970000009</v>
      </c>
      <c r="E19" s="37">
        <f>SUMIFS(СВЦЭМ!$C$34:$C$777,СВЦЭМ!$A$34:$A$777,$A19,СВЦЭМ!$B$34:$B$777,E$11)+'СЕТ СН'!$F$9+СВЦЭМ!$D$10+'СЕТ СН'!$F$6-'СЕТ СН'!$F$19</f>
        <v>872.88306118000014</v>
      </c>
      <c r="F19" s="37">
        <f>SUMIFS(СВЦЭМ!$C$34:$C$777,СВЦЭМ!$A$34:$A$777,$A19,СВЦЭМ!$B$34:$B$777,F$11)+'СЕТ СН'!$F$9+СВЦЭМ!$D$10+'СЕТ СН'!$F$6-'СЕТ СН'!$F$19</f>
        <v>881.02464452000004</v>
      </c>
      <c r="G19" s="37">
        <f>SUMIFS(СВЦЭМ!$C$34:$C$777,СВЦЭМ!$A$34:$A$777,$A19,СВЦЭМ!$B$34:$B$777,G$11)+'СЕТ СН'!$F$9+СВЦЭМ!$D$10+'СЕТ СН'!$F$6-'СЕТ СН'!$F$19</f>
        <v>832.27184839000006</v>
      </c>
      <c r="H19" s="37">
        <f>SUMIFS(СВЦЭМ!$C$34:$C$777,СВЦЭМ!$A$34:$A$777,$A19,СВЦЭМ!$B$34:$B$777,H$11)+'СЕТ СН'!$F$9+СВЦЭМ!$D$10+'СЕТ СН'!$F$6-'СЕТ СН'!$F$19</f>
        <v>791.06334130999994</v>
      </c>
      <c r="I19" s="37">
        <f>SUMIFS(СВЦЭМ!$C$34:$C$777,СВЦЭМ!$A$34:$A$777,$A19,СВЦЭМ!$B$34:$B$777,I$11)+'СЕТ СН'!$F$9+СВЦЭМ!$D$10+'СЕТ СН'!$F$6-'СЕТ СН'!$F$19</f>
        <v>741.44888882000009</v>
      </c>
      <c r="J19" s="37">
        <f>SUMIFS(СВЦЭМ!$C$34:$C$777,СВЦЭМ!$A$34:$A$777,$A19,СВЦЭМ!$B$34:$B$777,J$11)+'СЕТ СН'!$F$9+СВЦЭМ!$D$10+'СЕТ СН'!$F$6-'СЕТ СН'!$F$19</f>
        <v>721.21323108000001</v>
      </c>
      <c r="K19" s="37">
        <f>SUMIFS(СВЦЭМ!$C$34:$C$777,СВЦЭМ!$A$34:$A$777,$A19,СВЦЭМ!$B$34:$B$777,K$11)+'СЕТ СН'!$F$9+СВЦЭМ!$D$10+'СЕТ СН'!$F$6-'СЕТ СН'!$F$19</f>
        <v>702.81099515000005</v>
      </c>
      <c r="L19" s="37">
        <f>SUMIFS(СВЦЭМ!$C$34:$C$777,СВЦЭМ!$A$34:$A$777,$A19,СВЦЭМ!$B$34:$B$777,L$11)+'СЕТ СН'!$F$9+СВЦЭМ!$D$10+'СЕТ СН'!$F$6-'СЕТ СН'!$F$19</f>
        <v>637.95961200000011</v>
      </c>
      <c r="M19" s="37">
        <f>SUMIFS(СВЦЭМ!$C$34:$C$777,СВЦЭМ!$A$34:$A$777,$A19,СВЦЭМ!$B$34:$B$777,M$11)+'СЕТ СН'!$F$9+СВЦЭМ!$D$10+'СЕТ СН'!$F$6-'СЕТ СН'!$F$19</f>
        <v>609.80800267999984</v>
      </c>
      <c r="N19" s="37">
        <f>SUMIFS(СВЦЭМ!$C$34:$C$777,СВЦЭМ!$A$34:$A$777,$A19,СВЦЭМ!$B$34:$B$777,N$11)+'СЕТ СН'!$F$9+СВЦЭМ!$D$10+'СЕТ СН'!$F$6-'СЕТ СН'!$F$19</f>
        <v>615.78218160999995</v>
      </c>
      <c r="O19" s="37">
        <f>SUMIFS(СВЦЭМ!$C$34:$C$777,СВЦЭМ!$A$34:$A$777,$A19,СВЦЭМ!$B$34:$B$777,O$11)+'СЕТ СН'!$F$9+СВЦЭМ!$D$10+'СЕТ СН'!$F$6-'СЕТ СН'!$F$19</f>
        <v>613.10941909999997</v>
      </c>
      <c r="P19" s="37">
        <f>SUMIFS(СВЦЭМ!$C$34:$C$777,СВЦЭМ!$A$34:$A$777,$A19,СВЦЭМ!$B$34:$B$777,P$11)+'СЕТ СН'!$F$9+СВЦЭМ!$D$10+'СЕТ СН'!$F$6-'СЕТ СН'!$F$19</f>
        <v>619.12475842999993</v>
      </c>
      <c r="Q19" s="37">
        <f>SUMIFS(СВЦЭМ!$C$34:$C$777,СВЦЭМ!$A$34:$A$777,$A19,СВЦЭМ!$B$34:$B$777,Q$11)+'СЕТ СН'!$F$9+СВЦЭМ!$D$10+'СЕТ СН'!$F$6-'СЕТ СН'!$F$19</f>
        <v>622.82288479999988</v>
      </c>
      <c r="R19" s="37">
        <f>SUMIFS(СВЦЭМ!$C$34:$C$777,СВЦЭМ!$A$34:$A$777,$A19,СВЦЭМ!$B$34:$B$777,R$11)+'СЕТ СН'!$F$9+СВЦЭМ!$D$10+'СЕТ СН'!$F$6-'СЕТ СН'!$F$19</f>
        <v>624.80303864000007</v>
      </c>
      <c r="S19" s="37">
        <f>SUMIFS(СВЦЭМ!$C$34:$C$777,СВЦЭМ!$A$34:$A$777,$A19,СВЦЭМ!$B$34:$B$777,S$11)+'СЕТ СН'!$F$9+СВЦЭМ!$D$10+'СЕТ СН'!$F$6-'СЕТ СН'!$F$19</f>
        <v>624.44954540000003</v>
      </c>
      <c r="T19" s="37">
        <f>SUMIFS(СВЦЭМ!$C$34:$C$777,СВЦЭМ!$A$34:$A$777,$A19,СВЦЭМ!$B$34:$B$777,T$11)+'СЕТ СН'!$F$9+СВЦЭМ!$D$10+'СЕТ СН'!$F$6-'СЕТ СН'!$F$19</f>
        <v>610.68191299999989</v>
      </c>
      <c r="U19" s="37">
        <f>SUMIFS(СВЦЭМ!$C$34:$C$777,СВЦЭМ!$A$34:$A$777,$A19,СВЦЭМ!$B$34:$B$777,U$11)+'СЕТ СН'!$F$9+СВЦЭМ!$D$10+'СЕТ СН'!$F$6-'СЕТ СН'!$F$19</f>
        <v>610.83676579999997</v>
      </c>
      <c r="V19" s="37">
        <f>SUMIFS(СВЦЭМ!$C$34:$C$777,СВЦЭМ!$A$34:$A$777,$A19,СВЦЭМ!$B$34:$B$777,V$11)+'СЕТ СН'!$F$9+СВЦЭМ!$D$10+'СЕТ СН'!$F$6-'СЕТ СН'!$F$19</f>
        <v>617.68714881999995</v>
      </c>
      <c r="W19" s="37">
        <f>SUMIFS(СВЦЭМ!$C$34:$C$777,СВЦЭМ!$A$34:$A$777,$A19,СВЦЭМ!$B$34:$B$777,W$11)+'СЕТ СН'!$F$9+СВЦЭМ!$D$10+'СЕТ СН'!$F$6-'СЕТ СН'!$F$19</f>
        <v>697.79911644000003</v>
      </c>
      <c r="X19" s="37">
        <f>SUMIFS(СВЦЭМ!$C$34:$C$777,СВЦЭМ!$A$34:$A$777,$A19,СВЦЭМ!$B$34:$B$777,X$11)+'СЕТ СН'!$F$9+СВЦЭМ!$D$10+'СЕТ СН'!$F$6-'СЕТ СН'!$F$19</f>
        <v>765.07475081000007</v>
      </c>
      <c r="Y19" s="37">
        <f>SUMIFS(СВЦЭМ!$C$34:$C$777,СВЦЭМ!$A$34:$A$777,$A19,СВЦЭМ!$B$34:$B$777,Y$11)+'СЕТ СН'!$F$9+СВЦЭМ!$D$10+'СЕТ СН'!$F$6-'СЕТ СН'!$F$19</f>
        <v>823.90617782000027</v>
      </c>
    </row>
    <row r="20" spans="1:25" ht="15.75" x14ac:dyDescent="0.2">
      <c r="A20" s="36">
        <f t="shared" si="0"/>
        <v>42987</v>
      </c>
      <c r="B20" s="37">
        <f>SUMIFS(СВЦЭМ!$C$34:$C$777,СВЦЭМ!$A$34:$A$777,$A20,СВЦЭМ!$B$34:$B$777,B$11)+'СЕТ СН'!$F$9+СВЦЭМ!$D$10+'СЕТ СН'!$F$6-'СЕТ СН'!$F$19</f>
        <v>844.83646666999994</v>
      </c>
      <c r="C20" s="37">
        <f>SUMIFS(СВЦЭМ!$C$34:$C$777,СВЦЭМ!$A$34:$A$777,$A20,СВЦЭМ!$B$34:$B$777,C$11)+'СЕТ СН'!$F$9+СВЦЭМ!$D$10+'СЕТ СН'!$F$6-'СЕТ СН'!$F$19</f>
        <v>876.55079060000025</v>
      </c>
      <c r="D20" s="37">
        <f>SUMIFS(СВЦЭМ!$C$34:$C$777,СВЦЭМ!$A$34:$A$777,$A20,СВЦЭМ!$B$34:$B$777,D$11)+'СЕТ СН'!$F$9+СВЦЭМ!$D$10+'СЕТ СН'!$F$6-'СЕТ СН'!$F$19</f>
        <v>916.94600528000001</v>
      </c>
      <c r="E20" s="37">
        <f>SUMIFS(СВЦЭМ!$C$34:$C$777,СВЦЭМ!$A$34:$A$777,$A20,СВЦЭМ!$B$34:$B$777,E$11)+'СЕТ СН'!$F$9+СВЦЭМ!$D$10+'СЕТ СН'!$F$6-'СЕТ СН'!$F$19</f>
        <v>931.91888297000014</v>
      </c>
      <c r="F20" s="37">
        <f>SUMIFS(СВЦЭМ!$C$34:$C$777,СВЦЭМ!$A$34:$A$777,$A20,СВЦЭМ!$B$34:$B$777,F$11)+'СЕТ СН'!$F$9+СВЦЭМ!$D$10+'СЕТ СН'!$F$6-'СЕТ СН'!$F$19</f>
        <v>937.69684381000025</v>
      </c>
      <c r="G20" s="37">
        <f>SUMIFS(СВЦЭМ!$C$34:$C$777,СВЦЭМ!$A$34:$A$777,$A20,СВЦЭМ!$B$34:$B$777,G$11)+'СЕТ СН'!$F$9+СВЦЭМ!$D$10+'СЕТ СН'!$F$6-'СЕТ СН'!$F$19</f>
        <v>919.59196155000018</v>
      </c>
      <c r="H20" s="37">
        <f>SUMIFS(СВЦЭМ!$C$34:$C$777,СВЦЭМ!$A$34:$A$777,$A20,СВЦЭМ!$B$34:$B$777,H$11)+'СЕТ СН'!$F$9+СВЦЭМ!$D$10+'СЕТ СН'!$F$6-'СЕТ СН'!$F$19</f>
        <v>905.11289376000013</v>
      </c>
      <c r="I20" s="37">
        <f>SUMIFS(СВЦЭМ!$C$34:$C$777,СВЦЭМ!$A$34:$A$777,$A20,СВЦЭМ!$B$34:$B$777,I$11)+'СЕТ СН'!$F$9+СВЦЭМ!$D$10+'СЕТ СН'!$F$6-'СЕТ СН'!$F$19</f>
        <v>843.69506844000011</v>
      </c>
      <c r="J20" s="37">
        <f>SUMIFS(СВЦЭМ!$C$34:$C$777,СВЦЭМ!$A$34:$A$777,$A20,СВЦЭМ!$B$34:$B$777,J$11)+'СЕТ СН'!$F$9+СВЦЭМ!$D$10+'СЕТ СН'!$F$6-'СЕТ СН'!$F$19</f>
        <v>758.38968607000015</v>
      </c>
      <c r="K20" s="37">
        <f>SUMIFS(СВЦЭМ!$C$34:$C$777,СВЦЭМ!$A$34:$A$777,$A20,СВЦЭМ!$B$34:$B$777,K$11)+'СЕТ СН'!$F$9+СВЦЭМ!$D$10+'СЕТ СН'!$F$6-'СЕТ СН'!$F$19</f>
        <v>699.76350830000001</v>
      </c>
      <c r="L20" s="37">
        <f>SUMIFS(СВЦЭМ!$C$34:$C$777,СВЦЭМ!$A$34:$A$777,$A20,СВЦЭМ!$B$34:$B$777,L$11)+'СЕТ СН'!$F$9+СВЦЭМ!$D$10+'СЕТ СН'!$F$6-'СЕТ СН'!$F$19</f>
        <v>608.54357148000008</v>
      </c>
      <c r="M20" s="37">
        <f>SUMIFS(СВЦЭМ!$C$34:$C$777,СВЦЭМ!$A$34:$A$777,$A20,СВЦЭМ!$B$34:$B$777,M$11)+'СЕТ СН'!$F$9+СВЦЭМ!$D$10+'СЕТ СН'!$F$6-'СЕТ СН'!$F$19</f>
        <v>580.70211556000004</v>
      </c>
      <c r="N20" s="37">
        <f>SUMIFS(СВЦЭМ!$C$34:$C$777,СВЦЭМ!$A$34:$A$777,$A20,СВЦЭМ!$B$34:$B$777,N$11)+'СЕТ СН'!$F$9+СВЦЭМ!$D$10+'СЕТ СН'!$F$6-'СЕТ СН'!$F$19</f>
        <v>582.78568029999997</v>
      </c>
      <c r="O20" s="37">
        <f>SUMIFS(СВЦЭМ!$C$34:$C$777,СВЦЭМ!$A$34:$A$777,$A20,СВЦЭМ!$B$34:$B$777,O$11)+'СЕТ СН'!$F$9+СВЦЭМ!$D$10+'СЕТ СН'!$F$6-'СЕТ СН'!$F$19</f>
        <v>585.23261026</v>
      </c>
      <c r="P20" s="37">
        <f>SUMIFS(СВЦЭМ!$C$34:$C$777,СВЦЭМ!$A$34:$A$777,$A20,СВЦЭМ!$B$34:$B$777,P$11)+'СЕТ СН'!$F$9+СВЦЭМ!$D$10+'СЕТ СН'!$F$6-'СЕТ СН'!$F$19</f>
        <v>590.04126313999996</v>
      </c>
      <c r="Q20" s="37">
        <f>SUMIFS(СВЦЭМ!$C$34:$C$777,СВЦЭМ!$A$34:$A$777,$A20,СВЦЭМ!$B$34:$B$777,Q$11)+'СЕТ СН'!$F$9+СВЦЭМ!$D$10+'СЕТ СН'!$F$6-'СЕТ СН'!$F$19</f>
        <v>593.83643531999996</v>
      </c>
      <c r="R20" s="37">
        <f>SUMIFS(СВЦЭМ!$C$34:$C$777,СВЦЭМ!$A$34:$A$777,$A20,СВЦЭМ!$B$34:$B$777,R$11)+'СЕТ СН'!$F$9+СВЦЭМ!$D$10+'СЕТ СН'!$F$6-'СЕТ СН'!$F$19</f>
        <v>598.17445819</v>
      </c>
      <c r="S20" s="37">
        <f>SUMIFS(СВЦЭМ!$C$34:$C$777,СВЦЭМ!$A$34:$A$777,$A20,СВЦЭМ!$B$34:$B$777,S$11)+'СЕТ СН'!$F$9+СВЦЭМ!$D$10+'СЕТ СН'!$F$6-'СЕТ СН'!$F$19</f>
        <v>597.99504198</v>
      </c>
      <c r="T20" s="37">
        <f>SUMIFS(СВЦЭМ!$C$34:$C$777,СВЦЭМ!$A$34:$A$777,$A20,СВЦЭМ!$B$34:$B$777,T$11)+'СЕТ СН'!$F$9+СВЦЭМ!$D$10+'СЕТ СН'!$F$6-'СЕТ СН'!$F$19</f>
        <v>588.99192754000001</v>
      </c>
      <c r="U20" s="37">
        <f>SUMIFS(СВЦЭМ!$C$34:$C$777,СВЦЭМ!$A$34:$A$777,$A20,СВЦЭМ!$B$34:$B$777,U$11)+'СЕТ СН'!$F$9+СВЦЭМ!$D$10+'СЕТ СН'!$F$6-'СЕТ СН'!$F$19</f>
        <v>582.81489768999995</v>
      </c>
      <c r="V20" s="37">
        <f>SUMIFS(СВЦЭМ!$C$34:$C$777,СВЦЭМ!$A$34:$A$777,$A20,СВЦЭМ!$B$34:$B$777,V$11)+'СЕТ СН'!$F$9+СВЦЭМ!$D$10+'СЕТ СН'!$F$6-'СЕТ СН'!$F$19</f>
        <v>594.06210100999988</v>
      </c>
      <c r="W20" s="37">
        <f>SUMIFS(СВЦЭМ!$C$34:$C$777,СВЦЭМ!$A$34:$A$777,$A20,СВЦЭМ!$B$34:$B$777,W$11)+'СЕТ СН'!$F$9+СВЦЭМ!$D$10+'СЕТ СН'!$F$6-'СЕТ СН'!$F$19</f>
        <v>665.00009939999995</v>
      </c>
      <c r="X20" s="37">
        <f>SUMIFS(СВЦЭМ!$C$34:$C$777,СВЦЭМ!$A$34:$A$777,$A20,СВЦЭМ!$B$34:$B$777,X$11)+'СЕТ СН'!$F$9+СВЦЭМ!$D$10+'СЕТ СН'!$F$6-'СЕТ СН'!$F$19</f>
        <v>743.85792813000012</v>
      </c>
      <c r="Y20" s="37">
        <f>SUMIFS(СВЦЭМ!$C$34:$C$777,СВЦЭМ!$A$34:$A$777,$A20,СВЦЭМ!$B$34:$B$777,Y$11)+'СЕТ СН'!$F$9+СВЦЭМ!$D$10+'СЕТ СН'!$F$6-'СЕТ СН'!$F$19</f>
        <v>795.75518151000006</v>
      </c>
    </row>
    <row r="21" spans="1:25" ht="15.75" x14ac:dyDescent="0.2">
      <c r="A21" s="36">
        <f t="shared" si="0"/>
        <v>42988</v>
      </c>
      <c r="B21" s="37">
        <f>SUMIFS(СВЦЭМ!$C$34:$C$777,СВЦЭМ!$A$34:$A$777,$A21,СВЦЭМ!$B$34:$B$777,B$11)+'СЕТ СН'!$F$9+СВЦЭМ!$D$10+'СЕТ СН'!$F$6-'СЕТ СН'!$F$19</f>
        <v>831.52644598000006</v>
      </c>
      <c r="C21" s="37">
        <f>SUMIFS(СВЦЭМ!$C$34:$C$777,СВЦЭМ!$A$34:$A$777,$A21,СВЦЭМ!$B$34:$B$777,C$11)+'СЕТ СН'!$F$9+СВЦЭМ!$D$10+'СЕТ СН'!$F$6-'СЕТ СН'!$F$19</f>
        <v>877.80743839000024</v>
      </c>
      <c r="D21" s="37">
        <f>SUMIFS(СВЦЭМ!$C$34:$C$777,СВЦЭМ!$A$34:$A$777,$A21,СВЦЭМ!$B$34:$B$777,D$11)+'СЕТ СН'!$F$9+СВЦЭМ!$D$10+'СЕТ СН'!$F$6-'СЕТ СН'!$F$19</f>
        <v>909.57140647000006</v>
      </c>
      <c r="E21" s="37">
        <f>SUMIFS(СВЦЭМ!$C$34:$C$777,СВЦЭМ!$A$34:$A$777,$A21,СВЦЭМ!$B$34:$B$777,E$11)+'СЕТ СН'!$F$9+СВЦЭМ!$D$10+'СЕТ СН'!$F$6-'СЕТ СН'!$F$19</f>
        <v>921.04584534000014</v>
      </c>
      <c r="F21" s="37">
        <f>SUMIFS(СВЦЭМ!$C$34:$C$777,СВЦЭМ!$A$34:$A$777,$A21,СВЦЭМ!$B$34:$B$777,F$11)+'СЕТ СН'!$F$9+СВЦЭМ!$D$10+'СЕТ СН'!$F$6-'СЕТ СН'!$F$19</f>
        <v>935.16673414000024</v>
      </c>
      <c r="G21" s="37">
        <f>SUMIFS(СВЦЭМ!$C$34:$C$777,СВЦЭМ!$A$34:$A$777,$A21,СВЦЭМ!$B$34:$B$777,G$11)+'СЕТ СН'!$F$9+СВЦЭМ!$D$10+'СЕТ СН'!$F$6-'СЕТ СН'!$F$19</f>
        <v>928.26568153000017</v>
      </c>
      <c r="H21" s="37">
        <f>SUMIFS(СВЦЭМ!$C$34:$C$777,СВЦЭМ!$A$34:$A$777,$A21,СВЦЭМ!$B$34:$B$777,H$11)+'СЕТ СН'!$F$9+СВЦЭМ!$D$10+'СЕТ СН'!$F$6-'СЕТ СН'!$F$19</f>
        <v>904.80078110000022</v>
      </c>
      <c r="I21" s="37">
        <f>SUMIFS(СВЦЭМ!$C$34:$C$777,СВЦЭМ!$A$34:$A$777,$A21,СВЦЭМ!$B$34:$B$777,I$11)+'СЕТ СН'!$F$9+СВЦЭМ!$D$10+'СЕТ СН'!$F$6-'СЕТ СН'!$F$19</f>
        <v>852.43895113000008</v>
      </c>
      <c r="J21" s="37">
        <f>SUMIFS(СВЦЭМ!$C$34:$C$777,СВЦЭМ!$A$34:$A$777,$A21,СВЦЭМ!$B$34:$B$777,J$11)+'СЕТ СН'!$F$9+СВЦЭМ!$D$10+'СЕТ СН'!$F$6-'СЕТ СН'!$F$19</f>
        <v>786.18564244000027</v>
      </c>
      <c r="K21" s="37">
        <f>SUMIFS(СВЦЭМ!$C$34:$C$777,СВЦЭМ!$A$34:$A$777,$A21,СВЦЭМ!$B$34:$B$777,K$11)+'СЕТ СН'!$F$9+СВЦЭМ!$D$10+'СЕТ СН'!$F$6-'СЕТ СН'!$F$19</f>
        <v>705.73592441999995</v>
      </c>
      <c r="L21" s="37">
        <f>SUMIFS(СВЦЭМ!$C$34:$C$777,СВЦЭМ!$A$34:$A$777,$A21,СВЦЭМ!$B$34:$B$777,L$11)+'СЕТ СН'!$F$9+СВЦЭМ!$D$10+'СЕТ СН'!$F$6-'СЕТ СН'!$F$19</f>
        <v>605.85605639000005</v>
      </c>
      <c r="M21" s="37">
        <f>SUMIFS(СВЦЭМ!$C$34:$C$777,СВЦЭМ!$A$34:$A$777,$A21,СВЦЭМ!$B$34:$B$777,M$11)+'СЕТ СН'!$F$9+СВЦЭМ!$D$10+'СЕТ СН'!$F$6-'СЕТ СН'!$F$19</f>
        <v>578.93501123999999</v>
      </c>
      <c r="N21" s="37">
        <f>SUMIFS(СВЦЭМ!$C$34:$C$777,СВЦЭМ!$A$34:$A$777,$A21,СВЦЭМ!$B$34:$B$777,N$11)+'СЕТ СН'!$F$9+СВЦЭМ!$D$10+'СЕТ СН'!$F$6-'СЕТ СН'!$F$19</f>
        <v>581.61936895999997</v>
      </c>
      <c r="O21" s="37">
        <f>SUMIFS(СВЦЭМ!$C$34:$C$777,СВЦЭМ!$A$34:$A$777,$A21,СВЦЭМ!$B$34:$B$777,O$11)+'СЕТ СН'!$F$9+СВЦЭМ!$D$10+'СЕТ СН'!$F$6-'СЕТ СН'!$F$19</f>
        <v>569.58397380999986</v>
      </c>
      <c r="P21" s="37">
        <f>SUMIFS(СВЦЭМ!$C$34:$C$777,СВЦЭМ!$A$34:$A$777,$A21,СВЦЭМ!$B$34:$B$777,P$11)+'СЕТ СН'!$F$9+СВЦЭМ!$D$10+'СЕТ СН'!$F$6-'СЕТ СН'!$F$19</f>
        <v>576.88447760999998</v>
      </c>
      <c r="Q21" s="37">
        <f>SUMIFS(СВЦЭМ!$C$34:$C$777,СВЦЭМ!$A$34:$A$777,$A21,СВЦЭМ!$B$34:$B$777,Q$11)+'СЕТ СН'!$F$9+СВЦЭМ!$D$10+'СЕТ СН'!$F$6-'СЕТ СН'!$F$19</f>
        <v>581.36385617999986</v>
      </c>
      <c r="R21" s="37">
        <f>SUMIFS(СВЦЭМ!$C$34:$C$777,СВЦЭМ!$A$34:$A$777,$A21,СВЦЭМ!$B$34:$B$777,R$11)+'СЕТ СН'!$F$9+СВЦЭМ!$D$10+'СЕТ СН'!$F$6-'СЕТ СН'!$F$19</f>
        <v>584.0756173499999</v>
      </c>
      <c r="S21" s="37">
        <f>SUMIFS(СВЦЭМ!$C$34:$C$777,СВЦЭМ!$A$34:$A$777,$A21,СВЦЭМ!$B$34:$B$777,S$11)+'СЕТ СН'!$F$9+СВЦЭМ!$D$10+'СЕТ СН'!$F$6-'СЕТ СН'!$F$19</f>
        <v>580.96053571999983</v>
      </c>
      <c r="T21" s="37">
        <f>SUMIFS(СВЦЭМ!$C$34:$C$777,СВЦЭМ!$A$34:$A$777,$A21,СВЦЭМ!$B$34:$B$777,T$11)+'СЕТ СН'!$F$9+СВЦЭМ!$D$10+'СЕТ СН'!$F$6-'СЕТ СН'!$F$19</f>
        <v>567.03372614</v>
      </c>
      <c r="U21" s="37">
        <f>SUMIFS(СВЦЭМ!$C$34:$C$777,СВЦЭМ!$A$34:$A$777,$A21,СВЦЭМ!$B$34:$B$777,U$11)+'СЕТ СН'!$F$9+СВЦЭМ!$D$10+'СЕТ СН'!$F$6-'СЕТ СН'!$F$19</f>
        <v>556.93487785000002</v>
      </c>
      <c r="V21" s="37">
        <f>SUMIFS(СВЦЭМ!$C$34:$C$777,СВЦЭМ!$A$34:$A$777,$A21,СВЦЭМ!$B$34:$B$777,V$11)+'СЕТ СН'!$F$9+СВЦЭМ!$D$10+'СЕТ СН'!$F$6-'СЕТ СН'!$F$19</f>
        <v>561.0985704499999</v>
      </c>
      <c r="W21" s="37">
        <f>SUMIFS(СВЦЭМ!$C$34:$C$777,СВЦЭМ!$A$34:$A$777,$A21,СВЦЭМ!$B$34:$B$777,W$11)+'СЕТ СН'!$F$9+СВЦЭМ!$D$10+'СЕТ СН'!$F$6-'СЕТ СН'!$F$19</f>
        <v>631.78663080000001</v>
      </c>
      <c r="X21" s="37">
        <f>SUMIFS(СВЦЭМ!$C$34:$C$777,СВЦЭМ!$A$34:$A$777,$A21,СВЦЭМ!$B$34:$B$777,X$11)+'СЕТ СН'!$F$9+СВЦЭМ!$D$10+'СЕТ СН'!$F$6-'СЕТ СН'!$F$19</f>
        <v>685.40679220999982</v>
      </c>
      <c r="Y21" s="37">
        <f>SUMIFS(СВЦЭМ!$C$34:$C$777,СВЦЭМ!$A$34:$A$777,$A21,СВЦЭМ!$B$34:$B$777,Y$11)+'СЕТ СН'!$F$9+СВЦЭМ!$D$10+'СЕТ СН'!$F$6-'СЕТ СН'!$F$19</f>
        <v>743.96050095999999</v>
      </c>
    </row>
    <row r="22" spans="1:25" ht="15.75" x14ac:dyDescent="0.2">
      <c r="A22" s="36">
        <f t="shared" si="0"/>
        <v>42989</v>
      </c>
      <c r="B22" s="37">
        <f>SUMIFS(СВЦЭМ!$C$34:$C$777,СВЦЭМ!$A$34:$A$777,$A22,СВЦЭМ!$B$34:$B$777,B$11)+'СЕТ СН'!$F$9+СВЦЭМ!$D$10+'СЕТ СН'!$F$6-'СЕТ СН'!$F$19</f>
        <v>795.43851875000018</v>
      </c>
      <c r="C22" s="37">
        <f>SUMIFS(СВЦЭМ!$C$34:$C$777,СВЦЭМ!$A$34:$A$777,$A22,СВЦЭМ!$B$34:$B$777,C$11)+'СЕТ СН'!$F$9+СВЦЭМ!$D$10+'СЕТ СН'!$F$6-'СЕТ СН'!$F$19</f>
        <v>857.32071369000005</v>
      </c>
      <c r="D22" s="37">
        <f>SUMIFS(СВЦЭМ!$C$34:$C$777,СВЦЭМ!$A$34:$A$777,$A22,СВЦЭМ!$B$34:$B$777,D$11)+'СЕТ СН'!$F$9+СВЦЭМ!$D$10+'СЕТ СН'!$F$6-'СЕТ СН'!$F$19</f>
        <v>879.87690921000012</v>
      </c>
      <c r="E22" s="37">
        <f>SUMIFS(СВЦЭМ!$C$34:$C$777,СВЦЭМ!$A$34:$A$777,$A22,СВЦЭМ!$B$34:$B$777,E$11)+'СЕТ СН'!$F$9+СВЦЭМ!$D$10+'СЕТ СН'!$F$6-'СЕТ СН'!$F$19</f>
        <v>889.02663771000016</v>
      </c>
      <c r="F22" s="37">
        <f>SUMIFS(СВЦЭМ!$C$34:$C$777,СВЦЭМ!$A$34:$A$777,$A22,СВЦЭМ!$B$34:$B$777,F$11)+'СЕТ СН'!$F$9+СВЦЭМ!$D$10+'СЕТ СН'!$F$6-'СЕТ СН'!$F$19</f>
        <v>893.92855250000002</v>
      </c>
      <c r="G22" s="37">
        <f>SUMIFS(СВЦЭМ!$C$34:$C$777,СВЦЭМ!$A$34:$A$777,$A22,СВЦЭМ!$B$34:$B$777,G$11)+'СЕТ СН'!$F$9+СВЦЭМ!$D$10+'СЕТ СН'!$F$6-'СЕТ СН'!$F$19</f>
        <v>882.2114478200001</v>
      </c>
      <c r="H22" s="37">
        <f>SUMIFS(СВЦЭМ!$C$34:$C$777,СВЦЭМ!$A$34:$A$777,$A22,СВЦЭМ!$B$34:$B$777,H$11)+'СЕТ СН'!$F$9+СВЦЭМ!$D$10+'СЕТ СН'!$F$6-'СЕТ СН'!$F$19</f>
        <v>823.45276660000013</v>
      </c>
      <c r="I22" s="37">
        <f>SUMIFS(СВЦЭМ!$C$34:$C$777,СВЦЭМ!$A$34:$A$777,$A22,СВЦЭМ!$B$34:$B$777,I$11)+'СЕТ СН'!$F$9+СВЦЭМ!$D$10+'СЕТ СН'!$F$6-'СЕТ СН'!$F$19</f>
        <v>765.24483778000013</v>
      </c>
      <c r="J22" s="37">
        <f>SUMIFS(СВЦЭМ!$C$34:$C$777,СВЦЭМ!$A$34:$A$777,$A22,СВЦЭМ!$B$34:$B$777,J$11)+'СЕТ СН'!$F$9+СВЦЭМ!$D$10+'СЕТ СН'!$F$6-'СЕТ СН'!$F$19</f>
        <v>715.34664939999993</v>
      </c>
      <c r="K22" s="37">
        <f>SUMIFS(СВЦЭМ!$C$34:$C$777,СВЦЭМ!$A$34:$A$777,$A22,СВЦЭМ!$B$34:$B$777,K$11)+'СЕТ СН'!$F$9+СВЦЭМ!$D$10+'СЕТ СН'!$F$6-'СЕТ СН'!$F$19</f>
        <v>681.48737649999998</v>
      </c>
      <c r="L22" s="37">
        <f>SUMIFS(СВЦЭМ!$C$34:$C$777,СВЦЭМ!$A$34:$A$777,$A22,СВЦЭМ!$B$34:$B$777,L$11)+'СЕТ СН'!$F$9+СВЦЭМ!$D$10+'СЕТ СН'!$F$6-'СЕТ СН'!$F$19</f>
        <v>614.99654484999996</v>
      </c>
      <c r="M22" s="37">
        <f>SUMIFS(СВЦЭМ!$C$34:$C$777,СВЦЭМ!$A$34:$A$777,$A22,СВЦЭМ!$B$34:$B$777,M$11)+'СЕТ СН'!$F$9+СВЦЭМ!$D$10+'СЕТ СН'!$F$6-'СЕТ СН'!$F$19</f>
        <v>598.39897852000013</v>
      </c>
      <c r="N22" s="37">
        <f>SUMIFS(СВЦЭМ!$C$34:$C$777,СВЦЭМ!$A$34:$A$777,$A22,СВЦЭМ!$B$34:$B$777,N$11)+'СЕТ СН'!$F$9+СВЦЭМ!$D$10+'СЕТ СН'!$F$6-'СЕТ СН'!$F$19</f>
        <v>624.89960210999993</v>
      </c>
      <c r="O22" s="37">
        <f>SUMIFS(СВЦЭМ!$C$34:$C$777,СВЦЭМ!$A$34:$A$777,$A22,СВЦЭМ!$B$34:$B$777,O$11)+'СЕТ СН'!$F$9+СВЦЭМ!$D$10+'СЕТ СН'!$F$6-'СЕТ СН'!$F$19</f>
        <v>639.47865306999984</v>
      </c>
      <c r="P22" s="37">
        <f>SUMIFS(СВЦЭМ!$C$34:$C$777,СВЦЭМ!$A$34:$A$777,$A22,СВЦЭМ!$B$34:$B$777,P$11)+'СЕТ СН'!$F$9+СВЦЭМ!$D$10+'СЕТ СН'!$F$6-'СЕТ СН'!$F$19</f>
        <v>649.72712703000002</v>
      </c>
      <c r="Q22" s="37">
        <f>SUMIFS(СВЦЭМ!$C$34:$C$777,СВЦЭМ!$A$34:$A$777,$A22,СВЦЭМ!$B$34:$B$777,Q$11)+'СЕТ СН'!$F$9+СВЦЭМ!$D$10+'СЕТ СН'!$F$6-'СЕТ СН'!$F$19</f>
        <v>653.17872734999992</v>
      </c>
      <c r="R22" s="37">
        <f>SUMIFS(СВЦЭМ!$C$34:$C$777,СВЦЭМ!$A$34:$A$777,$A22,СВЦЭМ!$B$34:$B$777,R$11)+'СЕТ СН'!$F$9+СВЦЭМ!$D$10+'СЕТ СН'!$F$6-'СЕТ СН'!$F$19</f>
        <v>652.30306852000012</v>
      </c>
      <c r="S22" s="37">
        <f>SUMIFS(СВЦЭМ!$C$34:$C$777,СВЦЭМ!$A$34:$A$777,$A22,СВЦЭМ!$B$34:$B$777,S$11)+'СЕТ СН'!$F$9+СВЦЭМ!$D$10+'СЕТ СН'!$F$6-'СЕТ СН'!$F$19</f>
        <v>650.66362008999999</v>
      </c>
      <c r="T22" s="37">
        <f>SUMIFS(СВЦЭМ!$C$34:$C$777,СВЦЭМ!$A$34:$A$777,$A22,СВЦЭМ!$B$34:$B$777,T$11)+'СЕТ СН'!$F$9+СВЦЭМ!$D$10+'СЕТ СН'!$F$6-'СЕТ СН'!$F$19</f>
        <v>649.84189184000002</v>
      </c>
      <c r="U22" s="37">
        <f>SUMIFS(СВЦЭМ!$C$34:$C$777,СВЦЭМ!$A$34:$A$777,$A22,СВЦЭМ!$B$34:$B$777,U$11)+'СЕТ СН'!$F$9+СВЦЭМ!$D$10+'СЕТ СН'!$F$6-'СЕТ СН'!$F$19</f>
        <v>640.24308423000002</v>
      </c>
      <c r="V22" s="37">
        <f>SUMIFS(СВЦЭМ!$C$34:$C$777,СВЦЭМ!$A$34:$A$777,$A22,СВЦЭМ!$B$34:$B$777,V$11)+'СЕТ СН'!$F$9+СВЦЭМ!$D$10+'СЕТ СН'!$F$6-'СЕТ СН'!$F$19</f>
        <v>650.58017287999996</v>
      </c>
      <c r="W22" s="37">
        <f>SUMIFS(СВЦЭМ!$C$34:$C$777,СВЦЭМ!$A$34:$A$777,$A22,СВЦЭМ!$B$34:$B$777,W$11)+'СЕТ СН'!$F$9+СВЦЭМ!$D$10+'СЕТ СН'!$F$6-'СЕТ СН'!$F$19</f>
        <v>737.99600935000012</v>
      </c>
      <c r="X22" s="37">
        <f>SUMIFS(СВЦЭМ!$C$34:$C$777,СВЦЭМ!$A$34:$A$777,$A22,СВЦЭМ!$B$34:$B$777,X$11)+'СЕТ СН'!$F$9+СВЦЭМ!$D$10+'СЕТ СН'!$F$6-'СЕТ СН'!$F$19</f>
        <v>765.50005409999994</v>
      </c>
      <c r="Y22" s="37">
        <f>SUMIFS(СВЦЭМ!$C$34:$C$777,СВЦЭМ!$A$34:$A$777,$A22,СВЦЭМ!$B$34:$B$777,Y$11)+'СЕТ СН'!$F$9+СВЦЭМ!$D$10+'СЕТ СН'!$F$6-'СЕТ СН'!$F$19</f>
        <v>795.51691659000016</v>
      </c>
    </row>
    <row r="23" spans="1:25" ht="15.75" x14ac:dyDescent="0.2">
      <c r="A23" s="36">
        <f t="shared" si="0"/>
        <v>42990</v>
      </c>
      <c r="B23" s="37">
        <f>SUMIFS(СВЦЭМ!$C$34:$C$777,СВЦЭМ!$A$34:$A$777,$A23,СВЦЭМ!$B$34:$B$777,B$11)+'СЕТ СН'!$F$9+СВЦЭМ!$D$10+'СЕТ СН'!$F$6-'СЕТ СН'!$F$19</f>
        <v>828.61830635000024</v>
      </c>
      <c r="C23" s="37">
        <f>SUMIFS(СВЦЭМ!$C$34:$C$777,СВЦЭМ!$A$34:$A$777,$A23,СВЦЭМ!$B$34:$B$777,C$11)+'СЕТ СН'!$F$9+СВЦЭМ!$D$10+'СЕТ СН'!$F$6-'СЕТ СН'!$F$19</f>
        <v>875.43060844000001</v>
      </c>
      <c r="D23" s="37">
        <f>SUMIFS(СВЦЭМ!$C$34:$C$777,СВЦЭМ!$A$34:$A$777,$A23,СВЦЭМ!$B$34:$B$777,D$11)+'СЕТ СН'!$F$9+СВЦЭМ!$D$10+'СЕТ СН'!$F$6-'СЕТ СН'!$F$19</f>
        <v>906.10837231999994</v>
      </c>
      <c r="E23" s="37">
        <f>SUMIFS(СВЦЭМ!$C$34:$C$777,СВЦЭМ!$A$34:$A$777,$A23,СВЦЭМ!$B$34:$B$777,E$11)+'СЕТ СН'!$F$9+СВЦЭМ!$D$10+'СЕТ СН'!$F$6-'СЕТ СН'!$F$19</f>
        <v>906.14985977000015</v>
      </c>
      <c r="F23" s="37">
        <f>SUMIFS(СВЦЭМ!$C$34:$C$777,СВЦЭМ!$A$34:$A$777,$A23,СВЦЭМ!$B$34:$B$777,F$11)+'СЕТ СН'!$F$9+СВЦЭМ!$D$10+'СЕТ СН'!$F$6-'СЕТ СН'!$F$19</f>
        <v>907.19169101000011</v>
      </c>
      <c r="G23" s="37">
        <f>SUMIFS(СВЦЭМ!$C$34:$C$777,СВЦЭМ!$A$34:$A$777,$A23,СВЦЭМ!$B$34:$B$777,G$11)+'СЕТ СН'!$F$9+СВЦЭМ!$D$10+'СЕТ СН'!$F$6-'СЕТ СН'!$F$19</f>
        <v>904.38219152000011</v>
      </c>
      <c r="H23" s="37">
        <f>SUMIFS(СВЦЭМ!$C$34:$C$777,СВЦЭМ!$A$34:$A$777,$A23,СВЦЭМ!$B$34:$B$777,H$11)+'СЕТ СН'!$F$9+СВЦЭМ!$D$10+'СЕТ СН'!$F$6-'СЕТ СН'!$F$19</f>
        <v>846.47772987000008</v>
      </c>
      <c r="I23" s="37">
        <f>SUMIFS(СВЦЭМ!$C$34:$C$777,СВЦЭМ!$A$34:$A$777,$A23,СВЦЭМ!$B$34:$B$777,I$11)+'СЕТ СН'!$F$9+СВЦЭМ!$D$10+'СЕТ СН'!$F$6-'СЕТ СН'!$F$19</f>
        <v>782.07388902000002</v>
      </c>
      <c r="J23" s="37">
        <f>SUMIFS(СВЦЭМ!$C$34:$C$777,СВЦЭМ!$A$34:$A$777,$A23,СВЦЭМ!$B$34:$B$777,J$11)+'СЕТ СН'!$F$9+СВЦЭМ!$D$10+'СЕТ СН'!$F$6-'СЕТ СН'!$F$19</f>
        <v>750.35976693000021</v>
      </c>
      <c r="K23" s="37">
        <f>SUMIFS(СВЦЭМ!$C$34:$C$777,СВЦЭМ!$A$34:$A$777,$A23,СВЦЭМ!$B$34:$B$777,K$11)+'СЕТ СН'!$F$9+СВЦЭМ!$D$10+'СЕТ СН'!$F$6-'СЕТ СН'!$F$19</f>
        <v>703.70690750999984</v>
      </c>
      <c r="L23" s="37">
        <f>SUMIFS(СВЦЭМ!$C$34:$C$777,СВЦЭМ!$A$34:$A$777,$A23,СВЦЭМ!$B$34:$B$777,L$11)+'СЕТ СН'!$F$9+СВЦЭМ!$D$10+'СЕТ СН'!$F$6-'СЕТ СН'!$F$19</f>
        <v>620.11136604000012</v>
      </c>
      <c r="M23" s="37">
        <f>SUMIFS(СВЦЭМ!$C$34:$C$777,СВЦЭМ!$A$34:$A$777,$A23,СВЦЭМ!$B$34:$B$777,M$11)+'СЕТ СН'!$F$9+СВЦЭМ!$D$10+'СЕТ СН'!$F$6-'СЕТ СН'!$F$19</f>
        <v>600.69362859000012</v>
      </c>
      <c r="N23" s="37">
        <f>SUMIFS(СВЦЭМ!$C$34:$C$777,СВЦЭМ!$A$34:$A$777,$A23,СВЦЭМ!$B$34:$B$777,N$11)+'СЕТ СН'!$F$9+СВЦЭМ!$D$10+'СЕТ СН'!$F$6-'СЕТ СН'!$F$19</f>
        <v>606.15869442999997</v>
      </c>
      <c r="O23" s="37">
        <f>SUMIFS(СВЦЭМ!$C$34:$C$777,СВЦЭМ!$A$34:$A$777,$A23,СВЦЭМ!$B$34:$B$777,O$11)+'СЕТ СН'!$F$9+СВЦЭМ!$D$10+'СЕТ СН'!$F$6-'СЕТ СН'!$F$19</f>
        <v>612.99352733000001</v>
      </c>
      <c r="P23" s="37">
        <f>SUMIFS(СВЦЭМ!$C$34:$C$777,СВЦЭМ!$A$34:$A$777,$A23,СВЦЭМ!$B$34:$B$777,P$11)+'СЕТ СН'!$F$9+СВЦЭМ!$D$10+'СЕТ СН'!$F$6-'СЕТ СН'!$F$19</f>
        <v>612.24651825000001</v>
      </c>
      <c r="Q23" s="37">
        <f>SUMIFS(СВЦЭМ!$C$34:$C$777,СВЦЭМ!$A$34:$A$777,$A23,СВЦЭМ!$B$34:$B$777,Q$11)+'СЕТ СН'!$F$9+СВЦЭМ!$D$10+'СЕТ СН'!$F$6-'СЕТ СН'!$F$19</f>
        <v>618.37169417999985</v>
      </c>
      <c r="R23" s="37">
        <f>SUMIFS(СВЦЭМ!$C$34:$C$777,СВЦЭМ!$A$34:$A$777,$A23,СВЦЭМ!$B$34:$B$777,R$11)+'СЕТ СН'!$F$9+СВЦЭМ!$D$10+'СЕТ СН'!$F$6-'СЕТ СН'!$F$19</f>
        <v>616.78871548000006</v>
      </c>
      <c r="S23" s="37">
        <f>SUMIFS(СВЦЭМ!$C$34:$C$777,СВЦЭМ!$A$34:$A$777,$A23,СВЦЭМ!$B$34:$B$777,S$11)+'СЕТ СН'!$F$9+СВЦЭМ!$D$10+'СЕТ СН'!$F$6-'СЕТ СН'!$F$19</f>
        <v>615.37563912999985</v>
      </c>
      <c r="T23" s="37">
        <f>SUMIFS(СВЦЭМ!$C$34:$C$777,СВЦЭМ!$A$34:$A$777,$A23,СВЦЭМ!$B$34:$B$777,T$11)+'СЕТ СН'!$F$9+СВЦЭМ!$D$10+'СЕТ СН'!$F$6-'СЕТ СН'!$F$19</f>
        <v>605.77642347999995</v>
      </c>
      <c r="U23" s="37">
        <f>SUMIFS(СВЦЭМ!$C$34:$C$777,СВЦЭМ!$A$34:$A$777,$A23,СВЦЭМ!$B$34:$B$777,U$11)+'СЕТ СН'!$F$9+СВЦЭМ!$D$10+'СЕТ СН'!$F$6-'СЕТ СН'!$F$19</f>
        <v>591.30375456000002</v>
      </c>
      <c r="V23" s="37">
        <f>SUMIFS(СВЦЭМ!$C$34:$C$777,СВЦЭМ!$A$34:$A$777,$A23,СВЦЭМ!$B$34:$B$777,V$11)+'СЕТ СН'!$F$9+СВЦЭМ!$D$10+'СЕТ СН'!$F$6-'СЕТ СН'!$F$19</f>
        <v>605.95093055000007</v>
      </c>
      <c r="W23" s="37">
        <f>SUMIFS(СВЦЭМ!$C$34:$C$777,СВЦЭМ!$A$34:$A$777,$A23,СВЦЭМ!$B$34:$B$777,W$11)+'СЕТ СН'!$F$9+СВЦЭМ!$D$10+'СЕТ СН'!$F$6-'СЕТ СН'!$F$19</f>
        <v>684.57181735999984</v>
      </c>
      <c r="X23" s="37">
        <f>SUMIFS(СВЦЭМ!$C$34:$C$777,СВЦЭМ!$A$34:$A$777,$A23,СВЦЭМ!$B$34:$B$777,X$11)+'СЕТ СН'!$F$9+СВЦЭМ!$D$10+'СЕТ СН'!$F$6-'СЕТ СН'!$F$19</f>
        <v>760.41657540999995</v>
      </c>
      <c r="Y23" s="37">
        <f>SUMIFS(СВЦЭМ!$C$34:$C$777,СВЦЭМ!$A$34:$A$777,$A23,СВЦЭМ!$B$34:$B$777,Y$11)+'СЕТ СН'!$F$9+СВЦЭМ!$D$10+'СЕТ СН'!$F$6-'СЕТ СН'!$F$19</f>
        <v>834.82514400000014</v>
      </c>
    </row>
    <row r="24" spans="1:25" ht="15.75" x14ac:dyDescent="0.2">
      <c r="A24" s="36">
        <f t="shared" si="0"/>
        <v>42991</v>
      </c>
      <c r="B24" s="37">
        <f>SUMIFS(СВЦЭМ!$C$34:$C$777,СВЦЭМ!$A$34:$A$777,$A24,СВЦЭМ!$B$34:$B$777,B$11)+'СЕТ СН'!$F$9+СВЦЭМ!$D$10+'СЕТ СН'!$F$6-'СЕТ СН'!$F$19</f>
        <v>836.29517159000011</v>
      </c>
      <c r="C24" s="37">
        <f>SUMIFS(СВЦЭМ!$C$34:$C$777,СВЦЭМ!$A$34:$A$777,$A24,СВЦЭМ!$B$34:$B$777,C$11)+'СЕТ СН'!$F$9+СВЦЭМ!$D$10+'СЕТ СН'!$F$6-'СЕТ СН'!$F$19</f>
        <v>891.42402771000025</v>
      </c>
      <c r="D24" s="37">
        <f>SUMIFS(СВЦЭМ!$C$34:$C$777,СВЦЭМ!$A$34:$A$777,$A24,СВЦЭМ!$B$34:$B$777,D$11)+'СЕТ СН'!$F$9+СВЦЭМ!$D$10+'СЕТ СН'!$F$6-'СЕТ СН'!$F$19</f>
        <v>893.42450697999993</v>
      </c>
      <c r="E24" s="37">
        <f>SUMIFS(СВЦЭМ!$C$34:$C$777,СВЦЭМ!$A$34:$A$777,$A24,СВЦЭМ!$B$34:$B$777,E$11)+'СЕТ СН'!$F$9+СВЦЭМ!$D$10+'СЕТ СН'!$F$6-'СЕТ СН'!$F$19</f>
        <v>891.82280446999994</v>
      </c>
      <c r="F24" s="37">
        <f>SUMIFS(СВЦЭМ!$C$34:$C$777,СВЦЭМ!$A$34:$A$777,$A24,СВЦЭМ!$B$34:$B$777,F$11)+'СЕТ СН'!$F$9+СВЦЭМ!$D$10+'СЕТ СН'!$F$6-'СЕТ СН'!$F$19</f>
        <v>890.82334527000012</v>
      </c>
      <c r="G24" s="37">
        <f>SUMIFS(СВЦЭМ!$C$34:$C$777,СВЦЭМ!$A$34:$A$777,$A24,СВЦЭМ!$B$34:$B$777,G$11)+'СЕТ СН'!$F$9+СВЦЭМ!$D$10+'СЕТ СН'!$F$6-'СЕТ СН'!$F$19</f>
        <v>881.24502217000008</v>
      </c>
      <c r="H24" s="37">
        <f>SUMIFS(СВЦЭМ!$C$34:$C$777,СВЦЭМ!$A$34:$A$777,$A24,СВЦЭМ!$B$34:$B$777,H$11)+'СЕТ СН'!$F$9+СВЦЭМ!$D$10+'СЕТ СН'!$F$6-'СЕТ СН'!$F$19</f>
        <v>814.40213436000022</v>
      </c>
      <c r="I24" s="37">
        <f>SUMIFS(СВЦЭМ!$C$34:$C$777,СВЦЭМ!$A$34:$A$777,$A24,СВЦЭМ!$B$34:$B$777,I$11)+'СЕТ СН'!$F$9+СВЦЭМ!$D$10+'СЕТ СН'!$F$6-'СЕТ СН'!$F$19</f>
        <v>754.93337767000003</v>
      </c>
      <c r="J24" s="37">
        <f>SUMIFS(СВЦЭМ!$C$34:$C$777,СВЦЭМ!$A$34:$A$777,$A24,СВЦЭМ!$B$34:$B$777,J$11)+'СЕТ СН'!$F$9+СВЦЭМ!$D$10+'СЕТ СН'!$F$6-'СЕТ СН'!$F$19</f>
        <v>728.19564066000021</v>
      </c>
      <c r="K24" s="37">
        <f>SUMIFS(СВЦЭМ!$C$34:$C$777,СВЦЭМ!$A$34:$A$777,$A24,СВЦЭМ!$B$34:$B$777,K$11)+'СЕТ СН'!$F$9+СВЦЭМ!$D$10+'СЕТ СН'!$F$6-'СЕТ СН'!$F$19</f>
        <v>711.7575597</v>
      </c>
      <c r="L24" s="37">
        <f>SUMIFS(СВЦЭМ!$C$34:$C$777,СВЦЭМ!$A$34:$A$777,$A24,СВЦЭМ!$B$34:$B$777,L$11)+'СЕТ СН'!$F$9+СВЦЭМ!$D$10+'СЕТ СН'!$F$6-'СЕТ СН'!$F$19</f>
        <v>621.61759544000006</v>
      </c>
      <c r="M24" s="37">
        <f>SUMIFS(СВЦЭМ!$C$34:$C$777,СВЦЭМ!$A$34:$A$777,$A24,СВЦЭМ!$B$34:$B$777,M$11)+'СЕТ СН'!$F$9+СВЦЭМ!$D$10+'СЕТ СН'!$F$6-'СЕТ СН'!$F$19</f>
        <v>588.01711497999986</v>
      </c>
      <c r="N24" s="37">
        <f>SUMIFS(СВЦЭМ!$C$34:$C$777,СВЦЭМ!$A$34:$A$777,$A24,СВЦЭМ!$B$34:$B$777,N$11)+'СЕТ СН'!$F$9+СВЦЭМ!$D$10+'СЕТ СН'!$F$6-'СЕТ СН'!$F$19</f>
        <v>590.90466706999996</v>
      </c>
      <c r="O24" s="37">
        <f>SUMIFS(СВЦЭМ!$C$34:$C$777,СВЦЭМ!$A$34:$A$777,$A24,СВЦЭМ!$B$34:$B$777,O$11)+'СЕТ СН'!$F$9+СВЦЭМ!$D$10+'СЕТ СН'!$F$6-'СЕТ СН'!$F$19</f>
        <v>590.57711081000002</v>
      </c>
      <c r="P24" s="37">
        <f>SUMIFS(СВЦЭМ!$C$34:$C$777,СВЦЭМ!$A$34:$A$777,$A24,СВЦЭМ!$B$34:$B$777,P$11)+'СЕТ СН'!$F$9+СВЦЭМ!$D$10+'СЕТ СН'!$F$6-'СЕТ СН'!$F$19</f>
        <v>590.16472204000002</v>
      </c>
      <c r="Q24" s="37">
        <f>SUMIFS(СВЦЭМ!$C$34:$C$777,СВЦЭМ!$A$34:$A$777,$A24,СВЦЭМ!$B$34:$B$777,Q$11)+'СЕТ СН'!$F$9+СВЦЭМ!$D$10+'СЕТ СН'!$F$6-'СЕТ СН'!$F$19</f>
        <v>590.87863717999994</v>
      </c>
      <c r="R24" s="37">
        <f>SUMIFS(СВЦЭМ!$C$34:$C$777,СВЦЭМ!$A$34:$A$777,$A24,СВЦЭМ!$B$34:$B$777,R$11)+'СЕТ СН'!$F$9+СВЦЭМ!$D$10+'СЕТ СН'!$F$6-'СЕТ СН'!$F$19</f>
        <v>589.69196768999996</v>
      </c>
      <c r="S24" s="37">
        <f>SUMIFS(СВЦЭМ!$C$34:$C$777,СВЦЭМ!$A$34:$A$777,$A24,СВЦЭМ!$B$34:$B$777,S$11)+'СЕТ СН'!$F$9+СВЦЭМ!$D$10+'СЕТ СН'!$F$6-'СЕТ СН'!$F$19</f>
        <v>590.36372357999994</v>
      </c>
      <c r="T24" s="37">
        <f>SUMIFS(СВЦЭМ!$C$34:$C$777,СВЦЭМ!$A$34:$A$777,$A24,СВЦЭМ!$B$34:$B$777,T$11)+'СЕТ СН'!$F$9+СВЦЭМ!$D$10+'СЕТ СН'!$F$6-'СЕТ СН'!$F$19</f>
        <v>586.72011053999995</v>
      </c>
      <c r="U24" s="37">
        <f>SUMIFS(СВЦЭМ!$C$34:$C$777,СВЦЭМ!$A$34:$A$777,$A24,СВЦЭМ!$B$34:$B$777,U$11)+'СЕТ СН'!$F$9+СВЦЭМ!$D$10+'СЕТ СН'!$F$6-'СЕТ СН'!$F$19</f>
        <v>600.85247831000015</v>
      </c>
      <c r="V24" s="37">
        <f>SUMIFS(СВЦЭМ!$C$34:$C$777,СВЦЭМ!$A$34:$A$777,$A24,СВЦЭМ!$B$34:$B$777,V$11)+'СЕТ СН'!$F$9+СВЦЭМ!$D$10+'СЕТ СН'!$F$6-'СЕТ СН'!$F$19</f>
        <v>616.94184900999994</v>
      </c>
      <c r="W24" s="37">
        <f>SUMIFS(СВЦЭМ!$C$34:$C$777,СВЦЭМ!$A$34:$A$777,$A24,СВЦЭМ!$B$34:$B$777,W$11)+'СЕТ СН'!$F$9+СВЦЭМ!$D$10+'СЕТ СН'!$F$6-'СЕТ СН'!$F$19</f>
        <v>678.18662620999999</v>
      </c>
      <c r="X24" s="37">
        <f>SUMIFS(СВЦЭМ!$C$34:$C$777,СВЦЭМ!$A$34:$A$777,$A24,СВЦЭМ!$B$34:$B$777,X$11)+'СЕТ СН'!$F$9+СВЦЭМ!$D$10+'СЕТ СН'!$F$6-'СЕТ СН'!$F$19</f>
        <v>723.22793649999994</v>
      </c>
      <c r="Y24" s="37">
        <f>SUMIFS(СВЦЭМ!$C$34:$C$777,СВЦЭМ!$A$34:$A$777,$A24,СВЦЭМ!$B$34:$B$777,Y$11)+'СЕТ СН'!$F$9+СВЦЭМ!$D$10+'СЕТ СН'!$F$6-'СЕТ СН'!$F$19</f>
        <v>781.57409060999998</v>
      </c>
    </row>
    <row r="25" spans="1:25" ht="15.75" x14ac:dyDescent="0.2">
      <c r="A25" s="36">
        <f t="shared" si="0"/>
        <v>42992</v>
      </c>
      <c r="B25" s="37">
        <f>SUMIFS(СВЦЭМ!$C$34:$C$777,СВЦЭМ!$A$34:$A$777,$A25,СВЦЭМ!$B$34:$B$777,B$11)+'СЕТ СН'!$F$9+СВЦЭМ!$D$10+'СЕТ СН'!$F$6-'СЕТ СН'!$F$19</f>
        <v>845.48332639</v>
      </c>
      <c r="C25" s="37">
        <f>SUMIFS(СВЦЭМ!$C$34:$C$777,СВЦЭМ!$A$34:$A$777,$A25,СВЦЭМ!$B$34:$B$777,C$11)+'СЕТ СН'!$F$9+СВЦЭМ!$D$10+'СЕТ СН'!$F$6-'СЕТ СН'!$F$19</f>
        <v>886.00481393000018</v>
      </c>
      <c r="D25" s="37">
        <f>SUMIFS(СВЦЭМ!$C$34:$C$777,СВЦЭМ!$A$34:$A$777,$A25,СВЦЭМ!$B$34:$B$777,D$11)+'СЕТ СН'!$F$9+СВЦЭМ!$D$10+'СЕТ СН'!$F$6-'СЕТ СН'!$F$19</f>
        <v>898.70161086999997</v>
      </c>
      <c r="E25" s="37">
        <f>SUMIFS(СВЦЭМ!$C$34:$C$777,СВЦЭМ!$A$34:$A$777,$A25,СВЦЭМ!$B$34:$B$777,E$11)+'СЕТ СН'!$F$9+СВЦЭМ!$D$10+'СЕТ СН'!$F$6-'СЕТ СН'!$F$19</f>
        <v>891.6855237100001</v>
      </c>
      <c r="F25" s="37">
        <f>SUMIFS(СВЦЭМ!$C$34:$C$777,СВЦЭМ!$A$34:$A$777,$A25,СВЦЭМ!$B$34:$B$777,F$11)+'СЕТ СН'!$F$9+СВЦЭМ!$D$10+'СЕТ СН'!$F$6-'СЕТ СН'!$F$19</f>
        <v>892.96970691000024</v>
      </c>
      <c r="G25" s="37">
        <f>SUMIFS(СВЦЭМ!$C$34:$C$777,СВЦЭМ!$A$34:$A$777,$A25,СВЦЭМ!$B$34:$B$777,G$11)+'СЕТ СН'!$F$9+СВЦЭМ!$D$10+'СЕТ СН'!$F$6-'СЕТ СН'!$F$19</f>
        <v>899.95306355000002</v>
      </c>
      <c r="H25" s="37">
        <f>SUMIFS(СВЦЭМ!$C$34:$C$777,СВЦЭМ!$A$34:$A$777,$A25,СВЦЭМ!$B$34:$B$777,H$11)+'СЕТ СН'!$F$9+СВЦЭМ!$D$10+'СЕТ СН'!$F$6-'СЕТ СН'!$F$19</f>
        <v>849.80421479999995</v>
      </c>
      <c r="I25" s="37">
        <f>SUMIFS(СВЦЭМ!$C$34:$C$777,СВЦЭМ!$A$34:$A$777,$A25,СВЦЭМ!$B$34:$B$777,I$11)+'СЕТ СН'!$F$9+СВЦЭМ!$D$10+'СЕТ СН'!$F$6-'СЕТ СН'!$F$19</f>
        <v>770.06972124999993</v>
      </c>
      <c r="J25" s="37">
        <f>SUMIFS(СВЦЭМ!$C$34:$C$777,СВЦЭМ!$A$34:$A$777,$A25,СВЦЭМ!$B$34:$B$777,J$11)+'СЕТ СН'!$F$9+СВЦЭМ!$D$10+'СЕТ СН'!$F$6-'СЕТ СН'!$F$19</f>
        <v>734.50057511000023</v>
      </c>
      <c r="K25" s="37">
        <f>SUMIFS(СВЦЭМ!$C$34:$C$777,СВЦЭМ!$A$34:$A$777,$A25,СВЦЭМ!$B$34:$B$777,K$11)+'СЕТ СН'!$F$9+СВЦЭМ!$D$10+'СЕТ СН'!$F$6-'СЕТ СН'!$F$19</f>
        <v>699.43238955000015</v>
      </c>
      <c r="L25" s="37">
        <f>SUMIFS(СВЦЭМ!$C$34:$C$777,СВЦЭМ!$A$34:$A$777,$A25,СВЦЭМ!$B$34:$B$777,L$11)+'СЕТ СН'!$F$9+СВЦЭМ!$D$10+'СЕТ СН'!$F$6-'СЕТ СН'!$F$19</f>
        <v>613.97777259999998</v>
      </c>
      <c r="M25" s="37">
        <f>SUMIFS(СВЦЭМ!$C$34:$C$777,СВЦЭМ!$A$34:$A$777,$A25,СВЦЭМ!$B$34:$B$777,M$11)+'СЕТ СН'!$F$9+СВЦЭМ!$D$10+'СЕТ СН'!$F$6-'СЕТ СН'!$F$19</f>
        <v>582.81836062999992</v>
      </c>
      <c r="N25" s="37">
        <f>SUMIFS(СВЦЭМ!$C$34:$C$777,СВЦЭМ!$A$34:$A$777,$A25,СВЦЭМ!$B$34:$B$777,N$11)+'СЕТ СН'!$F$9+СВЦЭМ!$D$10+'СЕТ СН'!$F$6-'СЕТ СН'!$F$19</f>
        <v>591.69107312000006</v>
      </c>
      <c r="O25" s="37">
        <f>SUMIFS(СВЦЭМ!$C$34:$C$777,СВЦЭМ!$A$34:$A$777,$A25,СВЦЭМ!$B$34:$B$777,O$11)+'СЕТ СН'!$F$9+СВЦЭМ!$D$10+'СЕТ СН'!$F$6-'СЕТ СН'!$F$19</f>
        <v>589.07603926000002</v>
      </c>
      <c r="P25" s="37">
        <f>SUMIFS(СВЦЭМ!$C$34:$C$777,СВЦЭМ!$A$34:$A$777,$A25,СВЦЭМ!$B$34:$B$777,P$11)+'СЕТ СН'!$F$9+СВЦЭМ!$D$10+'СЕТ СН'!$F$6-'СЕТ СН'!$F$19</f>
        <v>586.08959647999995</v>
      </c>
      <c r="Q25" s="37">
        <f>SUMIFS(СВЦЭМ!$C$34:$C$777,СВЦЭМ!$A$34:$A$777,$A25,СВЦЭМ!$B$34:$B$777,Q$11)+'СЕТ СН'!$F$9+СВЦЭМ!$D$10+'СЕТ СН'!$F$6-'СЕТ СН'!$F$19</f>
        <v>589.91383189999988</v>
      </c>
      <c r="R25" s="37">
        <f>SUMIFS(СВЦЭМ!$C$34:$C$777,СВЦЭМ!$A$34:$A$777,$A25,СВЦЭМ!$B$34:$B$777,R$11)+'СЕТ СН'!$F$9+СВЦЭМ!$D$10+'СЕТ СН'!$F$6-'СЕТ СН'!$F$19</f>
        <v>589.72642010999994</v>
      </c>
      <c r="S25" s="37">
        <f>SUMIFS(СВЦЭМ!$C$34:$C$777,СВЦЭМ!$A$34:$A$777,$A25,СВЦЭМ!$B$34:$B$777,S$11)+'СЕТ СН'!$F$9+СВЦЭМ!$D$10+'СЕТ СН'!$F$6-'СЕТ СН'!$F$19</f>
        <v>585.74150152999982</v>
      </c>
      <c r="T25" s="37">
        <f>SUMIFS(СВЦЭМ!$C$34:$C$777,СВЦЭМ!$A$34:$A$777,$A25,СВЦЭМ!$B$34:$B$777,T$11)+'СЕТ СН'!$F$9+СВЦЭМ!$D$10+'СЕТ СН'!$F$6-'СЕТ СН'!$F$19</f>
        <v>582.83429331000002</v>
      </c>
      <c r="U25" s="37">
        <f>SUMIFS(СВЦЭМ!$C$34:$C$777,СВЦЭМ!$A$34:$A$777,$A25,СВЦЭМ!$B$34:$B$777,U$11)+'СЕТ СН'!$F$9+СВЦЭМ!$D$10+'СЕТ СН'!$F$6-'СЕТ СН'!$F$19</f>
        <v>596.80427736000001</v>
      </c>
      <c r="V25" s="37">
        <f>SUMIFS(СВЦЭМ!$C$34:$C$777,СВЦЭМ!$A$34:$A$777,$A25,СВЦЭМ!$B$34:$B$777,V$11)+'СЕТ СН'!$F$9+СВЦЭМ!$D$10+'СЕТ СН'!$F$6-'СЕТ СН'!$F$19</f>
        <v>623.02448731999993</v>
      </c>
      <c r="W25" s="37">
        <f>SUMIFS(СВЦЭМ!$C$34:$C$777,СВЦЭМ!$A$34:$A$777,$A25,СВЦЭМ!$B$34:$B$777,W$11)+'СЕТ СН'!$F$9+СВЦЭМ!$D$10+'СЕТ СН'!$F$6-'СЕТ СН'!$F$19</f>
        <v>677.59574449999991</v>
      </c>
      <c r="X25" s="37">
        <f>SUMIFS(СВЦЭМ!$C$34:$C$777,СВЦЭМ!$A$34:$A$777,$A25,СВЦЭМ!$B$34:$B$777,X$11)+'СЕТ СН'!$F$9+СВЦЭМ!$D$10+'СЕТ СН'!$F$6-'СЕТ СН'!$F$19</f>
        <v>727.57237252000004</v>
      </c>
      <c r="Y25" s="37">
        <f>SUMIFS(СВЦЭМ!$C$34:$C$777,СВЦЭМ!$A$34:$A$777,$A25,СВЦЭМ!$B$34:$B$777,Y$11)+'СЕТ СН'!$F$9+СВЦЭМ!$D$10+'СЕТ СН'!$F$6-'СЕТ СН'!$F$19</f>
        <v>791.52720999000007</v>
      </c>
    </row>
    <row r="26" spans="1:25" ht="15.75" x14ac:dyDescent="0.2">
      <c r="A26" s="36">
        <f t="shared" si="0"/>
        <v>42993</v>
      </c>
      <c r="B26" s="37">
        <f>SUMIFS(СВЦЭМ!$C$34:$C$777,СВЦЭМ!$A$34:$A$777,$A26,СВЦЭМ!$B$34:$B$777,B$11)+'СЕТ СН'!$F$9+СВЦЭМ!$D$10+'СЕТ СН'!$F$6-'СЕТ СН'!$F$19</f>
        <v>891.55840134000005</v>
      </c>
      <c r="C26" s="37">
        <f>SUMIFS(СВЦЭМ!$C$34:$C$777,СВЦЭМ!$A$34:$A$777,$A26,СВЦЭМ!$B$34:$B$777,C$11)+'СЕТ СН'!$F$9+СВЦЭМ!$D$10+'СЕТ СН'!$F$6-'СЕТ СН'!$F$19</f>
        <v>885.2215319500001</v>
      </c>
      <c r="D26" s="37">
        <f>SUMIFS(СВЦЭМ!$C$34:$C$777,СВЦЭМ!$A$34:$A$777,$A26,СВЦЭМ!$B$34:$B$777,D$11)+'СЕТ СН'!$F$9+СВЦЭМ!$D$10+'СЕТ СН'!$F$6-'СЕТ СН'!$F$19</f>
        <v>865.576908</v>
      </c>
      <c r="E26" s="37">
        <f>SUMIFS(СВЦЭМ!$C$34:$C$777,СВЦЭМ!$A$34:$A$777,$A26,СВЦЭМ!$B$34:$B$777,E$11)+'СЕТ СН'!$F$9+СВЦЭМ!$D$10+'СЕТ СН'!$F$6-'СЕТ СН'!$F$19</f>
        <v>858.63238326999999</v>
      </c>
      <c r="F26" s="37">
        <f>SUMIFS(СВЦЭМ!$C$34:$C$777,СВЦЭМ!$A$34:$A$777,$A26,СВЦЭМ!$B$34:$B$777,F$11)+'СЕТ СН'!$F$9+СВЦЭМ!$D$10+'СЕТ СН'!$F$6-'СЕТ СН'!$F$19</f>
        <v>858.82214247000002</v>
      </c>
      <c r="G26" s="37">
        <f>SUMIFS(СВЦЭМ!$C$34:$C$777,СВЦЭМ!$A$34:$A$777,$A26,СВЦЭМ!$B$34:$B$777,G$11)+'СЕТ СН'!$F$9+СВЦЭМ!$D$10+'СЕТ СН'!$F$6-'СЕТ СН'!$F$19</f>
        <v>857.89828870000019</v>
      </c>
      <c r="H26" s="37">
        <f>SUMIFS(СВЦЭМ!$C$34:$C$777,СВЦЭМ!$A$34:$A$777,$A26,СВЦЭМ!$B$34:$B$777,H$11)+'СЕТ СН'!$F$9+СВЦЭМ!$D$10+'СЕТ СН'!$F$6-'СЕТ СН'!$F$19</f>
        <v>870.1466440600002</v>
      </c>
      <c r="I26" s="37">
        <f>SUMIFS(СВЦЭМ!$C$34:$C$777,СВЦЭМ!$A$34:$A$777,$A26,СВЦЭМ!$B$34:$B$777,I$11)+'СЕТ СН'!$F$9+СВЦЭМ!$D$10+'СЕТ СН'!$F$6-'СЕТ СН'!$F$19</f>
        <v>801.75924195000016</v>
      </c>
      <c r="J26" s="37">
        <f>SUMIFS(СВЦЭМ!$C$34:$C$777,СВЦЭМ!$A$34:$A$777,$A26,СВЦЭМ!$B$34:$B$777,J$11)+'СЕТ СН'!$F$9+СВЦЭМ!$D$10+'СЕТ СН'!$F$6-'СЕТ СН'!$F$19</f>
        <v>781.13352471000007</v>
      </c>
      <c r="K26" s="37">
        <f>SUMIFS(СВЦЭМ!$C$34:$C$777,СВЦЭМ!$A$34:$A$777,$A26,СВЦЭМ!$B$34:$B$777,K$11)+'СЕТ СН'!$F$9+СВЦЭМ!$D$10+'СЕТ СН'!$F$6-'СЕТ СН'!$F$19</f>
        <v>733.17558851000013</v>
      </c>
      <c r="L26" s="37">
        <f>SUMIFS(СВЦЭМ!$C$34:$C$777,СВЦЭМ!$A$34:$A$777,$A26,СВЦЭМ!$B$34:$B$777,L$11)+'СЕТ СН'!$F$9+СВЦЭМ!$D$10+'СЕТ СН'!$F$6-'СЕТ СН'!$F$19</f>
        <v>647.49700243999996</v>
      </c>
      <c r="M26" s="37">
        <f>SUMIFS(СВЦЭМ!$C$34:$C$777,СВЦЭМ!$A$34:$A$777,$A26,СВЦЭМ!$B$34:$B$777,M$11)+'СЕТ СН'!$F$9+СВЦЭМ!$D$10+'СЕТ СН'!$F$6-'СЕТ СН'!$F$19</f>
        <v>620.34292895999988</v>
      </c>
      <c r="N26" s="37">
        <f>SUMIFS(СВЦЭМ!$C$34:$C$777,СВЦЭМ!$A$34:$A$777,$A26,СВЦЭМ!$B$34:$B$777,N$11)+'СЕТ СН'!$F$9+СВЦЭМ!$D$10+'СЕТ СН'!$F$6-'СЕТ СН'!$F$19</f>
        <v>619.84065871999996</v>
      </c>
      <c r="O26" s="37">
        <f>SUMIFS(СВЦЭМ!$C$34:$C$777,СВЦЭМ!$A$34:$A$777,$A26,СВЦЭМ!$B$34:$B$777,O$11)+'СЕТ СН'!$F$9+СВЦЭМ!$D$10+'СЕТ СН'!$F$6-'СЕТ СН'!$F$19</f>
        <v>617.32891944999983</v>
      </c>
      <c r="P26" s="37">
        <f>SUMIFS(СВЦЭМ!$C$34:$C$777,СВЦЭМ!$A$34:$A$777,$A26,СВЦЭМ!$B$34:$B$777,P$11)+'СЕТ СН'!$F$9+СВЦЭМ!$D$10+'СЕТ СН'!$F$6-'СЕТ СН'!$F$19</f>
        <v>624.08940201999985</v>
      </c>
      <c r="Q26" s="37">
        <f>SUMIFS(СВЦЭМ!$C$34:$C$777,СВЦЭМ!$A$34:$A$777,$A26,СВЦЭМ!$B$34:$B$777,Q$11)+'СЕТ СН'!$F$9+СВЦЭМ!$D$10+'СЕТ СН'!$F$6-'СЕТ СН'!$F$19</f>
        <v>632.19093479000003</v>
      </c>
      <c r="R26" s="37">
        <f>SUMIFS(СВЦЭМ!$C$34:$C$777,СВЦЭМ!$A$34:$A$777,$A26,СВЦЭМ!$B$34:$B$777,R$11)+'СЕТ СН'!$F$9+СВЦЭМ!$D$10+'СЕТ СН'!$F$6-'СЕТ СН'!$F$19</f>
        <v>631.97960423999984</v>
      </c>
      <c r="S26" s="37">
        <f>SUMIFS(СВЦЭМ!$C$34:$C$777,СВЦЭМ!$A$34:$A$777,$A26,СВЦЭМ!$B$34:$B$777,S$11)+'СЕТ СН'!$F$9+СВЦЭМ!$D$10+'СЕТ СН'!$F$6-'СЕТ СН'!$F$19</f>
        <v>629.86955755000008</v>
      </c>
      <c r="T26" s="37">
        <f>SUMIFS(СВЦЭМ!$C$34:$C$777,СВЦЭМ!$A$34:$A$777,$A26,СВЦЭМ!$B$34:$B$777,T$11)+'СЕТ СН'!$F$9+СВЦЭМ!$D$10+'СЕТ СН'!$F$6-'СЕТ СН'!$F$19</f>
        <v>631.13251675999982</v>
      </c>
      <c r="U26" s="37">
        <f>SUMIFS(СВЦЭМ!$C$34:$C$777,СВЦЭМ!$A$34:$A$777,$A26,СВЦЭМ!$B$34:$B$777,U$11)+'СЕТ СН'!$F$9+СВЦЭМ!$D$10+'СЕТ СН'!$F$6-'СЕТ СН'!$F$19</f>
        <v>623.93505570000002</v>
      </c>
      <c r="V26" s="37">
        <f>SUMIFS(СВЦЭМ!$C$34:$C$777,СВЦЭМ!$A$34:$A$777,$A26,СВЦЭМ!$B$34:$B$777,V$11)+'СЕТ СН'!$F$9+СВЦЭМ!$D$10+'СЕТ СН'!$F$6-'СЕТ СН'!$F$19</f>
        <v>636.50098279999997</v>
      </c>
      <c r="W26" s="37">
        <f>SUMIFS(СВЦЭМ!$C$34:$C$777,СВЦЭМ!$A$34:$A$777,$A26,СВЦЭМ!$B$34:$B$777,W$11)+'СЕТ СН'!$F$9+СВЦЭМ!$D$10+'СЕТ СН'!$F$6-'СЕТ СН'!$F$19</f>
        <v>727.08013974999994</v>
      </c>
      <c r="X26" s="37">
        <f>SUMIFS(СВЦЭМ!$C$34:$C$777,СВЦЭМ!$A$34:$A$777,$A26,СВЦЭМ!$B$34:$B$777,X$11)+'СЕТ СН'!$F$9+СВЦЭМ!$D$10+'СЕТ СН'!$F$6-'СЕТ СН'!$F$19</f>
        <v>790.51902688000018</v>
      </c>
      <c r="Y26" s="37">
        <f>SUMIFS(СВЦЭМ!$C$34:$C$777,СВЦЭМ!$A$34:$A$777,$A26,СВЦЭМ!$B$34:$B$777,Y$11)+'СЕТ СН'!$F$9+СВЦЭМ!$D$10+'СЕТ СН'!$F$6-'СЕТ СН'!$F$19</f>
        <v>847.21961554000018</v>
      </c>
    </row>
    <row r="27" spans="1:25" ht="15.75" x14ac:dyDescent="0.2">
      <c r="A27" s="36">
        <f t="shared" si="0"/>
        <v>42994</v>
      </c>
      <c r="B27" s="37">
        <f>SUMIFS(СВЦЭМ!$C$34:$C$777,СВЦЭМ!$A$34:$A$777,$A27,СВЦЭМ!$B$34:$B$777,B$11)+'СЕТ СН'!$F$9+СВЦЭМ!$D$10+'СЕТ СН'!$F$6-'СЕТ СН'!$F$19</f>
        <v>850.55651724000018</v>
      </c>
      <c r="C27" s="37">
        <f>SUMIFS(СВЦЭМ!$C$34:$C$777,СВЦЭМ!$A$34:$A$777,$A27,СВЦЭМ!$B$34:$B$777,C$11)+'СЕТ СН'!$F$9+СВЦЭМ!$D$10+'СЕТ СН'!$F$6-'СЕТ СН'!$F$19</f>
        <v>846.96276214</v>
      </c>
      <c r="D27" s="37">
        <f>SUMIFS(СВЦЭМ!$C$34:$C$777,СВЦЭМ!$A$34:$A$777,$A27,СВЦЭМ!$B$34:$B$777,D$11)+'СЕТ СН'!$F$9+СВЦЭМ!$D$10+'СЕТ СН'!$F$6-'СЕТ СН'!$F$19</f>
        <v>859.80502969000008</v>
      </c>
      <c r="E27" s="37">
        <f>SUMIFS(СВЦЭМ!$C$34:$C$777,СВЦЭМ!$A$34:$A$777,$A27,СВЦЭМ!$B$34:$B$777,E$11)+'СЕТ СН'!$F$9+СВЦЭМ!$D$10+'СЕТ СН'!$F$6-'СЕТ СН'!$F$19</f>
        <v>848.18229326000005</v>
      </c>
      <c r="F27" s="37">
        <f>SUMIFS(СВЦЭМ!$C$34:$C$777,СВЦЭМ!$A$34:$A$777,$A27,СВЦЭМ!$B$34:$B$777,F$11)+'СЕТ СН'!$F$9+СВЦЭМ!$D$10+'СЕТ СН'!$F$6-'СЕТ СН'!$F$19</f>
        <v>844.83398889</v>
      </c>
      <c r="G27" s="37">
        <f>SUMIFS(СВЦЭМ!$C$34:$C$777,СВЦЭМ!$A$34:$A$777,$A27,СВЦЭМ!$B$34:$B$777,G$11)+'СЕТ СН'!$F$9+СВЦЭМ!$D$10+'СЕТ СН'!$F$6-'СЕТ СН'!$F$19</f>
        <v>849.79583414000012</v>
      </c>
      <c r="H27" s="37">
        <f>SUMIFS(СВЦЭМ!$C$34:$C$777,СВЦЭМ!$A$34:$A$777,$A27,СВЦЭМ!$B$34:$B$777,H$11)+'СЕТ СН'!$F$9+СВЦЭМ!$D$10+'СЕТ СН'!$F$6-'СЕТ СН'!$F$19</f>
        <v>851.26851539000018</v>
      </c>
      <c r="I27" s="37">
        <f>SUMIFS(СВЦЭМ!$C$34:$C$777,СВЦЭМ!$A$34:$A$777,$A27,СВЦЭМ!$B$34:$B$777,I$11)+'СЕТ СН'!$F$9+СВЦЭМ!$D$10+'СЕТ СН'!$F$6-'СЕТ СН'!$F$19</f>
        <v>830.30366101000004</v>
      </c>
      <c r="J27" s="37">
        <f>SUMIFS(СВЦЭМ!$C$34:$C$777,СВЦЭМ!$A$34:$A$777,$A27,СВЦЭМ!$B$34:$B$777,J$11)+'СЕТ СН'!$F$9+СВЦЭМ!$D$10+'СЕТ СН'!$F$6-'СЕТ СН'!$F$19</f>
        <v>779.38231836000023</v>
      </c>
      <c r="K27" s="37">
        <f>SUMIFS(СВЦЭМ!$C$34:$C$777,СВЦЭМ!$A$34:$A$777,$A27,СВЦЭМ!$B$34:$B$777,K$11)+'СЕТ СН'!$F$9+СВЦЭМ!$D$10+'СЕТ СН'!$F$6-'СЕТ СН'!$F$19</f>
        <v>739.29725510000026</v>
      </c>
      <c r="L27" s="37">
        <f>SUMIFS(СВЦЭМ!$C$34:$C$777,СВЦЭМ!$A$34:$A$777,$A27,СВЦЭМ!$B$34:$B$777,L$11)+'СЕТ СН'!$F$9+СВЦЭМ!$D$10+'СЕТ СН'!$F$6-'СЕТ СН'!$F$19</f>
        <v>645.24503071999993</v>
      </c>
      <c r="M27" s="37">
        <f>SUMIFS(СВЦЭМ!$C$34:$C$777,СВЦЭМ!$A$34:$A$777,$A27,СВЦЭМ!$B$34:$B$777,M$11)+'СЕТ СН'!$F$9+СВЦЭМ!$D$10+'СЕТ СН'!$F$6-'СЕТ СН'!$F$19</f>
        <v>617.08916999999997</v>
      </c>
      <c r="N27" s="37">
        <f>SUMIFS(СВЦЭМ!$C$34:$C$777,СВЦЭМ!$A$34:$A$777,$A27,СВЦЭМ!$B$34:$B$777,N$11)+'СЕТ СН'!$F$9+СВЦЭМ!$D$10+'СЕТ СН'!$F$6-'СЕТ СН'!$F$19</f>
        <v>623.68437546999985</v>
      </c>
      <c r="O27" s="37">
        <f>SUMIFS(СВЦЭМ!$C$34:$C$777,СВЦЭМ!$A$34:$A$777,$A27,СВЦЭМ!$B$34:$B$777,O$11)+'СЕТ СН'!$F$9+СВЦЭМ!$D$10+'СЕТ СН'!$F$6-'СЕТ СН'!$F$19</f>
        <v>623.23114731999999</v>
      </c>
      <c r="P27" s="37">
        <f>SUMIFS(СВЦЭМ!$C$34:$C$777,СВЦЭМ!$A$34:$A$777,$A27,СВЦЭМ!$B$34:$B$777,P$11)+'СЕТ СН'!$F$9+СВЦЭМ!$D$10+'СЕТ СН'!$F$6-'СЕТ СН'!$F$19</f>
        <v>631.00203521000003</v>
      </c>
      <c r="Q27" s="37">
        <f>SUMIFS(СВЦЭМ!$C$34:$C$777,СВЦЭМ!$A$34:$A$777,$A27,СВЦЭМ!$B$34:$B$777,Q$11)+'СЕТ СН'!$F$9+СВЦЭМ!$D$10+'СЕТ СН'!$F$6-'СЕТ СН'!$F$19</f>
        <v>633.95249586</v>
      </c>
      <c r="R27" s="37">
        <f>SUMIFS(СВЦЭМ!$C$34:$C$777,СВЦЭМ!$A$34:$A$777,$A27,СВЦЭМ!$B$34:$B$777,R$11)+'СЕТ СН'!$F$9+СВЦЭМ!$D$10+'СЕТ СН'!$F$6-'СЕТ СН'!$F$19</f>
        <v>631.51896970999996</v>
      </c>
      <c r="S27" s="37">
        <f>SUMIFS(СВЦЭМ!$C$34:$C$777,СВЦЭМ!$A$34:$A$777,$A27,СВЦЭМ!$B$34:$B$777,S$11)+'СЕТ СН'!$F$9+СВЦЭМ!$D$10+'СЕТ СН'!$F$6-'СЕТ СН'!$F$19</f>
        <v>628.81055160000005</v>
      </c>
      <c r="T27" s="37">
        <f>SUMIFS(СВЦЭМ!$C$34:$C$777,СВЦЭМ!$A$34:$A$777,$A27,СВЦЭМ!$B$34:$B$777,T$11)+'СЕТ СН'!$F$9+СВЦЭМ!$D$10+'СЕТ СН'!$F$6-'СЕТ СН'!$F$19</f>
        <v>627.29388026000015</v>
      </c>
      <c r="U27" s="37">
        <f>SUMIFS(СВЦЭМ!$C$34:$C$777,СВЦЭМ!$A$34:$A$777,$A27,СВЦЭМ!$B$34:$B$777,U$11)+'СЕТ СН'!$F$9+СВЦЭМ!$D$10+'СЕТ СН'!$F$6-'СЕТ СН'!$F$19</f>
        <v>619.27487071999985</v>
      </c>
      <c r="V27" s="37">
        <f>SUMIFS(СВЦЭМ!$C$34:$C$777,СВЦЭМ!$A$34:$A$777,$A27,СВЦЭМ!$B$34:$B$777,V$11)+'СЕТ СН'!$F$9+СВЦЭМ!$D$10+'СЕТ СН'!$F$6-'СЕТ СН'!$F$19</f>
        <v>631.80168309999999</v>
      </c>
      <c r="W27" s="37">
        <f>SUMIFS(СВЦЭМ!$C$34:$C$777,СВЦЭМ!$A$34:$A$777,$A27,СВЦЭМ!$B$34:$B$777,W$11)+'СЕТ СН'!$F$9+СВЦЭМ!$D$10+'СЕТ СН'!$F$6-'СЕТ СН'!$F$19</f>
        <v>706.28280526999993</v>
      </c>
      <c r="X27" s="37">
        <f>SUMIFS(СВЦЭМ!$C$34:$C$777,СВЦЭМ!$A$34:$A$777,$A27,СВЦЭМ!$B$34:$B$777,X$11)+'СЕТ СН'!$F$9+СВЦЭМ!$D$10+'СЕТ СН'!$F$6-'СЕТ СН'!$F$19</f>
        <v>771.78004246</v>
      </c>
      <c r="Y27" s="37">
        <f>SUMIFS(СВЦЭМ!$C$34:$C$777,СВЦЭМ!$A$34:$A$777,$A27,СВЦЭМ!$B$34:$B$777,Y$11)+'СЕТ СН'!$F$9+СВЦЭМ!$D$10+'СЕТ СН'!$F$6-'СЕТ СН'!$F$19</f>
        <v>811.17705194000018</v>
      </c>
    </row>
    <row r="28" spans="1:25" ht="15.75" x14ac:dyDescent="0.2">
      <c r="A28" s="36">
        <f t="shared" si="0"/>
        <v>42995</v>
      </c>
      <c r="B28" s="37">
        <f>SUMIFS(СВЦЭМ!$C$34:$C$777,СВЦЭМ!$A$34:$A$777,$A28,СВЦЭМ!$B$34:$B$777,B$11)+'СЕТ СН'!$F$9+СВЦЭМ!$D$10+'СЕТ СН'!$F$6-'СЕТ СН'!$F$19</f>
        <v>788.01515183000015</v>
      </c>
      <c r="C28" s="37">
        <f>SUMIFS(СВЦЭМ!$C$34:$C$777,СВЦЭМ!$A$34:$A$777,$A28,СВЦЭМ!$B$34:$B$777,C$11)+'СЕТ СН'!$F$9+СВЦЭМ!$D$10+'СЕТ СН'!$F$6-'СЕТ СН'!$F$19</f>
        <v>837.6821163200002</v>
      </c>
      <c r="D28" s="37">
        <f>SUMIFS(СВЦЭМ!$C$34:$C$777,СВЦЭМ!$A$34:$A$777,$A28,СВЦЭМ!$B$34:$B$777,D$11)+'СЕТ СН'!$F$9+СВЦЭМ!$D$10+'СЕТ СН'!$F$6-'СЕТ СН'!$F$19</f>
        <v>856.25067255000022</v>
      </c>
      <c r="E28" s="37">
        <f>SUMIFS(СВЦЭМ!$C$34:$C$777,СВЦЭМ!$A$34:$A$777,$A28,СВЦЭМ!$B$34:$B$777,E$11)+'СЕТ СН'!$F$9+СВЦЭМ!$D$10+'СЕТ СН'!$F$6-'СЕТ СН'!$F$19</f>
        <v>847.15516577000017</v>
      </c>
      <c r="F28" s="37">
        <f>SUMIFS(СВЦЭМ!$C$34:$C$777,СВЦЭМ!$A$34:$A$777,$A28,СВЦЭМ!$B$34:$B$777,F$11)+'СЕТ СН'!$F$9+СВЦЭМ!$D$10+'СЕТ СН'!$F$6-'СЕТ СН'!$F$19</f>
        <v>840.95479470000009</v>
      </c>
      <c r="G28" s="37">
        <f>SUMIFS(СВЦЭМ!$C$34:$C$777,СВЦЭМ!$A$34:$A$777,$A28,СВЦЭМ!$B$34:$B$777,G$11)+'СЕТ СН'!$F$9+СВЦЭМ!$D$10+'СЕТ СН'!$F$6-'СЕТ СН'!$F$19</f>
        <v>848.52225610000005</v>
      </c>
      <c r="H28" s="37">
        <f>SUMIFS(СВЦЭМ!$C$34:$C$777,СВЦЭМ!$A$34:$A$777,$A28,СВЦЭМ!$B$34:$B$777,H$11)+'СЕТ СН'!$F$9+СВЦЭМ!$D$10+'СЕТ СН'!$F$6-'СЕТ СН'!$F$19</f>
        <v>843.05505940000012</v>
      </c>
      <c r="I28" s="37">
        <f>SUMIFS(СВЦЭМ!$C$34:$C$777,СВЦЭМ!$A$34:$A$777,$A28,СВЦЭМ!$B$34:$B$777,I$11)+'СЕТ СН'!$F$9+СВЦЭМ!$D$10+'СЕТ СН'!$F$6-'СЕТ СН'!$F$19</f>
        <v>824.04747713000006</v>
      </c>
      <c r="J28" s="37">
        <f>SUMIFS(СВЦЭМ!$C$34:$C$777,СВЦЭМ!$A$34:$A$777,$A28,СВЦЭМ!$B$34:$B$777,J$11)+'СЕТ СН'!$F$9+СВЦЭМ!$D$10+'СЕТ СН'!$F$6-'СЕТ СН'!$F$19</f>
        <v>774.98715562000007</v>
      </c>
      <c r="K28" s="37">
        <f>SUMIFS(СВЦЭМ!$C$34:$C$777,СВЦЭМ!$A$34:$A$777,$A28,СВЦЭМ!$B$34:$B$777,K$11)+'СЕТ СН'!$F$9+СВЦЭМ!$D$10+'СЕТ СН'!$F$6-'СЕТ СН'!$F$19</f>
        <v>742.37967354000011</v>
      </c>
      <c r="L28" s="37">
        <f>SUMIFS(СВЦЭМ!$C$34:$C$777,СВЦЭМ!$A$34:$A$777,$A28,СВЦЭМ!$B$34:$B$777,L$11)+'СЕТ СН'!$F$9+СВЦЭМ!$D$10+'СЕТ СН'!$F$6-'СЕТ СН'!$F$19</f>
        <v>651.89160012000002</v>
      </c>
      <c r="M28" s="37">
        <f>SUMIFS(СВЦЭМ!$C$34:$C$777,СВЦЭМ!$A$34:$A$777,$A28,СВЦЭМ!$B$34:$B$777,M$11)+'СЕТ СН'!$F$9+СВЦЭМ!$D$10+'СЕТ СН'!$F$6-'СЕТ СН'!$F$19</f>
        <v>625.55226798000012</v>
      </c>
      <c r="N28" s="37">
        <f>SUMIFS(СВЦЭМ!$C$34:$C$777,СВЦЭМ!$A$34:$A$777,$A28,СВЦЭМ!$B$34:$B$777,N$11)+'СЕТ СН'!$F$9+СВЦЭМ!$D$10+'СЕТ СН'!$F$6-'СЕТ СН'!$F$19</f>
        <v>623.72596862</v>
      </c>
      <c r="O28" s="37">
        <f>SUMIFS(СВЦЭМ!$C$34:$C$777,СВЦЭМ!$A$34:$A$777,$A28,СВЦЭМ!$B$34:$B$777,O$11)+'СЕТ СН'!$F$9+СВЦЭМ!$D$10+'СЕТ СН'!$F$6-'СЕТ СН'!$F$19</f>
        <v>622.13901179000004</v>
      </c>
      <c r="P28" s="37">
        <f>SUMIFS(СВЦЭМ!$C$34:$C$777,СВЦЭМ!$A$34:$A$777,$A28,СВЦЭМ!$B$34:$B$777,P$11)+'СЕТ СН'!$F$9+СВЦЭМ!$D$10+'СЕТ СН'!$F$6-'СЕТ СН'!$F$19</f>
        <v>621.5839616799999</v>
      </c>
      <c r="Q28" s="37">
        <f>SUMIFS(СВЦЭМ!$C$34:$C$777,СВЦЭМ!$A$34:$A$777,$A28,СВЦЭМ!$B$34:$B$777,Q$11)+'СЕТ СН'!$F$9+СВЦЭМ!$D$10+'СЕТ СН'!$F$6-'СЕТ СН'!$F$19</f>
        <v>621.14878868999995</v>
      </c>
      <c r="R28" s="37">
        <f>SUMIFS(СВЦЭМ!$C$34:$C$777,СВЦЭМ!$A$34:$A$777,$A28,СВЦЭМ!$B$34:$B$777,R$11)+'СЕТ СН'!$F$9+СВЦЭМ!$D$10+'СЕТ СН'!$F$6-'СЕТ СН'!$F$19</f>
        <v>618.45142845000009</v>
      </c>
      <c r="S28" s="37">
        <f>SUMIFS(СВЦЭМ!$C$34:$C$777,СВЦЭМ!$A$34:$A$777,$A28,СВЦЭМ!$B$34:$B$777,S$11)+'СЕТ СН'!$F$9+СВЦЭМ!$D$10+'СЕТ СН'!$F$6-'СЕТ СН'!$F$19</f>
        <v>617.69161303999999</v>
      </c>
      <c r="T28" s="37">
        <f>SUMIFS(СВЦЭМ!$C$34:$C$777,СВЦЭМ!$A$34:$A$777,$A28,СВЦЭМ!$B$34:$B$777,T$11)+'СЕТ СН'!$F$9+СВЦЭМ!$D$10+'СЕТ СН'!$F$6-'СЕТ СН'!$F$19</f>
        <v>615.31268245000001</v>
      </c>
      <c r="U28" s="37">
        <f>SUMIFS(СВЦЭМ!$C$34:$C$777,СВЦЭМ!$A$34:$A$777,$A28,СВЦЭМ!$B$34:$B$777,U$11)+'СЕТ СН'!$F$9+СВЦЭМ!$D$10+'СЕТ СН'!$F$6-'СЕТ СН'!$F$19</f>
        <v>612.03812444000005</v>
      </c>
      <c r="V28" s="37">
        <f>SUMIFS(СВЦЭМ!$C$34:$C$777,СВЦЭМ!$A$34:$A$777,$A28,СВЦЭМ!$B$34:$B$777,V$11)+'СЕТ СН'!$F$9+СВЦЭМ!$D$10+'СЕТ СН'!$F$6-'СЕТ СН'!$F$19</f>
        <v>623.18404192000003</v>
      </c>
      <c r="W28" s="37">
        <f>SUMIFS(СВЦЭМ!$C$34:$C$777,СВЦЭМ!$A$34:$A$777,$A28,СВЦЭМ!$B$34:$B$777,W$11)+'СЕТ СН'!$F$9+СВЦЭМ!$D$10+'СЕТ СН'!$F$6-'СЕТ СН'!$F$19</f>
        <v>696.84324072999993</v>
      </c>
      <c r="X28" s="37">
        <f>SUMIFS(СВЦЭМ!$C$34:$C$777,СВЦЭМ!$A$34:$A$777,$A28,СВЦЭМ!$B$34:$B$777,X$11)+'СЕТ СН'!$F$9+СВЦЭМ!$D$10+'СЕТ СН'!$F$6-'СЕТ СН'!$F$19</f>
        <v>751.64718811000012</v>
      </c>
      <c r="Y28" s="37">
        <f>SUMIFS(СВЦЭМ!$C$34:$C$777,СВЦЭМ!$A$34:$A$777,$A28,СВЦЭМ!$B$34:$B$777,Y$11)+'СЕТ СН'!$F$9+СВЦЭМ!$D$10+'СЕТ СН'!$F$6-'СЕТ СН'!$F$19</f>
        <v>748.50143578000007</v>
      </c>
    </row>
    <row r="29" spans="1:25" ht="15.75" x14ac:dyDescent="0.2">
      <c r="A29" s="36">
        <f t="shared" si="0"/>
        <v>42996</v>
      </c>
      <c r="B29" s="37">
        <f>SUMIFS(СВЦЭМ!$C$34:$C$777,СВЦЭМ!$A$34:$A$777,$A29,СВЦЭМ!$B$34:$B$777,B$11)+'СЕТ СН'!$F$9+СВЦЭМ!$D$10+'СЕТ СН'!$F$6-'СЕТ СН'!$F$19</f>
        <v>771.96644597000022</v>
      </c>
      <c r="C29" s="37">
        <f>SUMIFS(СВЦЭМ!$C$34:$C$777,СВЦЭМ!$A$34:$A$777,$A29,СВЦЭМ!$B$34:$B$777,C$11)+'СЕТ СН'!$F$9+СВЦЭМ!$D$10+'СЕТ СН'!$F$6-'СЕТ СН'!$F$19</f>
        <v>851.06085976000008</v>
      </c>
      <c r="D29" s="37">
        <f>SUMIFS(СВЦЭМ!$C$34:$C$777,СВЦЭМ!$A$34:$A$777,$A29,СВЦЭМ!$B$34:$B$777,D$11)+'СЕТ СН'!$F$9+СВЦЭМ!$D$10+'СЕТ СН'!$F$6-'СЕТ СН'!$F$19</f>
        <v>885.60728910000012</v>
      </c>
      <c r="E29" s="37">
        <f>SUMIFS(СВЦЭМ!$C$34:$C$777,СВЦЭМ!$A$34:$A$777,$A29,СВЦЭМ!$B$34:$B$777,E$11)+'СЕТ СН'!$F$9+СВЦЭМ!$D$10+'СЕТ СН'!$F$6-'СЕТ СН'!$F$19</f>
        <v>894.77519991999998</v>
      </c>
      <c r="F29" s="37">
        <f>SUMIFS(СВЦЭМ!$C$34:$C$777,СВЦЭМ!$A$34:$A$777,$A29,СВЦЭМ!$B$34:$B$777,F$11)+'СЕТ СН'!$F$9+СВЦЭМ!$D$10+'СЕТ СН'!$F$6-'СЕТ СН'!$F$19</f>
        <v>894.78124475999994</v>
      </c>
      <c r="G29" s="37">
        <f>SUMIFS(СВЦЭМ!$C$34:$C$777,СВЦЭМ!$A$34:$A$777,$A29,СВЦЭМ!$B$34:$B$777,G$11)+'СЕТ СН'!$F$9+СВЦЭМ!$D$10+'СЕТ СН'!$F$6-'СЕТ СН'!$F$19</f>
        <v>879.04903074000003</v>
      </c>
      <c r="H29" s="37">
        <f>SUMIFS(СВЦЭМ!$C$34:$C$777,СВЦЭМ!$A$34:$A$777,$A29,СВЦЭМ!$B$34:$B$777,H$11)+'СЕТ СН'!$F$9+СВЦЭМ!$D$10+'СЕТ СН'!$F$6-'СЕТ СН'!$F$19</f>
        <v>833.27006645000006</v>
      </c>
      <c r="I29" s="37">
        <f>SUMIFS(СВЦЭМ!$C$34:$C$777,СВЦЭМ!$A$34:$A$777,$A29,СВЦЭМ!$B$34:$B$777,I$11)+'СЕТ СН'!$F$9+СВЦЭМ!$D$10+'СЕТ СН'!$F$6-'СЕТ СН'!$F$19</f>
        <v>802.95970827000019</v>
      </c>
      <c r="J29" s="37">
        <f>SUMIFS(СВЦЭМ!$C$34:$C$777,СВЦЭМ!$A$34:$A$777,$A29,СВЦЭМ!$B$34:$B$777,J$11)+'СЕТ СН'!$F$9+СВЦЭМ!$D$10+'СЕТ СН'!$F$6-'СЕТ СН'!$F$19</f>
        <v>767.66224054000008</v>
      </c>
      <c r="K29" s="37">
        <f>SUMIFS(СВЦЭМ!$C$34:$C$777,СВЦЭМ!$A$34:$A$777,$A29,СВЦЭМ!$B$34:$B$777,K$11)+'СЕТ СН'!$F$9+СВЦЭМ!$D$10+'СЕТ СН'!$F$6-'СЕТ СН'!$F$19</f>
        <v>703.03233267999985</v>
      </c>
      <c r="L29" s="37">
        <f>SUMIFS(СВЦЭМ!$C$34:$C$777,СВЦЭМ!$A$34:$A$777,$A29,СВЦЭМ!$B$34:$B$777,L$11)+'СЕТ СН'!$F$9+СВЦЭМ!$D$10+'СЕТ СН'!$F$6-'СЕТ СН'!$F$19</f>
        <v>643.26581995000015</v>
      </c>
      <c r="M29" s="37">
        <f>SUMIFS(СВЦЭМ!$C$34:$C$777,СВЦЭМ!$A$34:$A$777,$A29,СВЦЭМ!$B$34:$B$777,M$11)+'СЕТ СН'!$F$9+СВЦЭМ!$D$10+'СЕТ СН'!$F$6-'СЕТ СН'!$F$19</f>
        <v>622.75761564999993</v>
      </c>
      <c r="N29" s="37">
        <f>SUMIFS(СВЦЭМ!$C$34:$C$777,СВЦЭМ!$A$34:$A$777,$A29,СВЦЭМ!$B$34:$B$777,N$11)+'СЕТ СН'!$F$9+СВЦЭМ!$D$10+'СЕТ СН'!$F$6-'СЕТ СН'!$F$19</f>
        <v>625.53927547000012</v>
      </c>
      <c r="O29" s="37">
        <f>SUMIFS(СВЦЭМ!$C$34:$C$777,СВЦЭМ!$A$34:$A$777,$A29,СВЦЭМ!$B$34:$B$777,O$11)+'СЕТ СН'!$F$9+СВЦЭМ!$D$10+'СЕТ СН'!$F$6-'СЕТ СН'!$F$19</f>
        <v>623.07182310999997</v>
      </c>
      <c r="P29" s="37">
        <f>SUMIFS(СВЦЭМ!$C$34:$C$777,СВЦЭМ!$A$34:$A$777,$A29,СВЦЭМ!$B$34:$B$777,P$11)+'СЕТ СН'!$F$9+СВЦЭМ!$D$10+'СЕТ СН'!$F$6-'СЕТ СН'!$F$19</f>
        <v>624.9279796400001</v>
      </c>
      <c r="Q29" s="37">
        <f>SUMIFS(СВЦЭМ!$C$34:$C$777,СВЦЭМ!$A$34:$A$777,$A29,СВЦЭМ!$B$34:$B$777,Q$11)+'СЕТ СН'!$F$9+СВЦЭМ!$D$10+'СЕТ СН'!$F$6-'СЕТ СН'!$F$19</f>
        <v>622.83966848</v>
      </c>
      <c r="R29" s="37">
        <f>SUMIFS(СВЦЭМ!$C$34:$C$777,СВЦЭМ!$A$34:$A$777,$A29,СВЦЭМ!$B$34:$B$777,R$11)+'СЕТ СН'!$F$9+СВЦЭМ!$D$10+'СЕТ СН'!$F$6-'СЕТ СН'!$F$19</f>
        <v>621.09882341000002</v>
      </c>
      <c r="S29" s="37">
        <f>SUMIFS(СВЦЭМ!$C$34:$C$777,СВЦЭМ!$A$34:$A$777,$A29,СВЦЭМ!$B$34:$B$777,S$11)+'СЕТ СН'!$F$9+СВЦЭМ!$D$10+'СЕТ СН'!$F$6-'СЕТ СН'!$F$19</f>
        <v>620.92693916000007</v>
      </c>
      <c r="T29" s="37">
        <f>SUMIFS(СВЦЭМ!$C$34:$C$777,СВЦЭМ!$A$34:$A$777,$A29,СВЦЭМ!$B$34:$B$777,T$11)+'СЕТ СН'!$F$9+СВЦЭМ!$D$10+'СЕТ СН'!$F$6-'СЕТ СН'!$F$19</f>
        <v>616.01594301</v>
      </c>
      <c r="U29" s="37">
        <f>SUMIFS(СВЦЭМ!$C$34:$C$777,СВЦЭМ!$A$34:$A$777,$A29,СВЦЭМ!$B$34:$B$777,U$11)+'СЕТ СН'!$F$9+СВЦЭМ!$D$10+'СЕТ СН'!$F$6-'СЕТ СН'!$F$19</f>
        <v>622.45194627000001</v>
      </c>
      <c r="V29" s="37">
        <f>SUMIFS(СВЦЭМ!$C$34:$C$777,СВЦЭМ!$A$34:$A$777,$A29,СВЦЭМ!$B$34:$B$777,V$11)+'СЕТ СН'!$F$9+СВЦЭМ!$D$10+'СЕТ СН'!$F$6-'СЕТ СН'!$F$19</f>
        <v>628.93462148000003</v>
      </c>
      <c r="W29" s="37">
        <f>SUMIFS(СВЦЭМ!$C$34:$C$777,СВЦЭМ!$A$34:$A$777,$A29,СВЦЭМ!$B$34:$B$777,W$11)+'СЕТ СН'!$F$9+СВЦЭМ!$D$10+'СЕТ СН'!$F$6-'СЕТ СН'!$F$19</f>
        <v>691.29586719000008</v>
      </c>
      <c r="X29" s="37">
        <f>SUMIFS(СВЦЭМ!$C$34:$C$777,СВЦЭМ!$A$34:$A$777,$A29,СВЦЭМ!$B$34:$B$777,X$11)+'СЕТ СН'!$F$9+СВЦЭМ!$D$10+'СЕТ СН'!$F$6-'СЕТ СН'!$F$19</f>
        <v>755.48132080999994</v>
      </c>
      <c r="Y29" s="37">
        <f>SUMIFS(СВЦЭМ!$C$34:$C$777,СВЦЭМ!$A$34:$A$777,$A29,СВЦЭМ!$B$34:$B$777,Y$11)+'СЕТ СН'!$F$9+СВЦЭМ!$D$10+'СЕТ СН'!$F$6-'СЕТ СН'!$F$19</f>
        <v>761.93166846000008</v>
      </c>
    </row>
    <row r="30" spans="1:25" ht="15.75" x14ac:dyDescent="0.2">
      <c r="A30" s="36">
        <f t="shared" si="0"/>
        <v>42997</v>
      </c>
      <c r="B30" s="37">
        <f>SUMIFS(СВЦЭМ!$C$34:$C$777,СВЦЭМ!$A$34:$A$777,$A30,СВЦЭМ!$B$34:$B$777,B$11)+'СЕТ СН'!$F$9+СВЦЭМ!$D$10+'СЕТ СН'!$F$6-'СЕТ СН'!$F$19</f>
        <v>853.08585213000015</v>
      </c>
      <c r="C30" s="37">
        <f>SUMIFS(СВЦЭМ!$C$34:$C$777,СВЦЭМ!$A$34:$A$777,$A30,СВЦЭМ!$B$34:$B$777,C$11)+'СЕТ СН'!$F$9+СВЦЭМ!$D$10+'СЕТ СН'!$F$6-'СЕТ СН'!$F$19</f>
        <v>921.52129482999999</v>
      </c>
      <c r="D30" s="37">
        <f>SUMIFS(СВЦЭМ!$C$34:$C$777,СВЦЭМ!$A$34:$A$777,$A30,СВЦЭМ!$B$34:$B$777,D$11)+'СЕТ СН'!$F$9+СВЦЭМ!$D$10+'СЕТ СН'!$F$6-'СЕТ СН'!$F$19</f>
        <v>934.34410107000008</v>
      </c>
      <c r="E30" s="37">
        <f>SUMIFS(СВЦЭМ!$C$34:$C$777,СВЦЭМ!$A$34:$A$777,$A30,СВЦЭМ!$B$34:$B$777,E$11)+'СЕТ СН'!$F$9+СВЦЭМ!$D$10+'СЕТ СН'!$F$6-'СЕТ СН'!$F$19</f>
        <v>931.77191055000003</v>
      </c>
      <c r="F30" s="37">
        <f>SUMIFS(СВЦЭМ!$C$34:$C$777,СВЦЭМ!$A$34:$A$777,$A30,СВЦЭМ!$B$34:$B$777,F$11)+'СЕТ СН'!$F$9+СВЦЭМ!$D$10+'СЕТ СН'!$F$6-'СЕТ СН'!$F$19</f>
        <v>931.61399122000012</v>
      </c>
      <c r="G30" s="37">
        <f>SUMIFS(СВЦЭМ!$C$34:$C$777,СВЦЭМ!$A$34:$A$777,$A30,СВЦЭМ!$B$34:$B$777,G$11)+'СЕТ СН'!$F$9+СВЦЭМ!$D$10+'СЕТ СН'!$F$6-'СЕТ СН'!$F$19</f>
        <v>931.7279280900002</v>
      </c>
      <c r="H30" s="37">
        <f>SUMIFS(СВЦЭМ!$C$34:$C$777,СВЦЭМ!$A$34:$A$777,$A30,СВЦЭМ!$B$34:$B$777,H$11)+'СЕТ СН'!$F$9+СВЦЭМ!$D$10+'СЕТ СН'!$F$6-'СЕТ СН'!$F$19</f>
        <v>892.39754650000009</v>
      </c>
      <c r="I30" s="37">
        <f>SUMIFS(СВЦЭМ!$C$34:$C$777,СВЦЭМ!$A$34:$A$777,$A30,СВЦЭМ!$B$34:$B$777,I$11)+'СЕТ СН'!$F$9+СВЦЭМ!$D$10+'СЕТ СН'!$F$6-'СЕТ СН'!$F$19</f>
        <v>796.11671249000005</v>
      </c>
      <c r="J30" s="37">
        <f>SUMIFS(СВЦЭМ!$C$34:$C$777,СВЦЭМ!$A$34:$A$777,$A30,СВЦЭМ!$B$34:$B$777,J$11)+'СЕТ СН'!$F$9+СВЦЭМ!$D$10+'СЕТ СН'!$F$6-'СЕТ СН'!$F$19</f>
        <v>760.11787081000011</v>
      </c>
      <c r="K30" s="37">
        <f>SUMIFS(СВЦЭМ!$C$34:$C$777,СВЦЭМ!$A$34:$A$777,$A30,СВЦЭМ!$B$34:$B$777,K$11)+'СЕТ СН'!$F$9+СВЦЭМ!$D$10+'СЕТ СН'!$F$6-'СЕТ СН'!$F$19</f>
        <v>710.03145115999996</v>
      </c>
      <c r="L30" s="37">
        <f>SUMIFS(СВЦЭМ!$C$34:$C$777,СВЦЭМ!$A$34:$A$777,$A30,СВЦЭМ!$B$34:$B$777,L$11)+'СЕТ СН'!$F$9+СВЦЭМ!$D$10+'СЕТ СН'!$F$6-'СЕТ СН'!$F$19</f>
        <v>628.39320141999997</v>
      </c>
      <c r="M30" s="37">
        <f>SUMIFS(СВЦЭМ!$C$34:$C$777,СВЦЭМ!$A$34:$A$777,$A30,СВЦЭМ!$B$34:$B$777,M$11)+'СЕТ СН'!$F$9+СВЦЭМ!$D$10+'СЕТ СН'!$F$6-'СЕТ СН'!$F$19</f>
        <v>605.90607782000006</v>
      </c>
      <c r="N30" s="37">
        <f>SUMIFS(СВЦЭМ!$C$34:$C$777,СВЦЭМ!$A$34:$A$777,$A30,СВЦЭМ!$B$34:$B$777,N$11)+'СЕТ СН'!$F$9+СВЦЭМ!$D$10+'СЕТ СН'!$F$6-'СЕТ СН'!$F$19</f>
        <v>615.39599601999998</v>
      </c>
      <c r="O30" s="37">
        <f>SUMIFS(СВЦЭМ!$C$34:$C$777,СВЦЭМ!$A$34:$A$777,$A30,СВЦЭМ!$B$34:$B$777,O$11)+'СЕТ СН'!$F$9+СВЦЭМ!$D$10+'СЕТ СН'!$F$6-'СЕТ СН'!$F$19</f>
        <v>613.31866523000008</v>
      </c>
      <c r="P30" s="37">
        <f>SUMIFS(СВЦЭМ!$C$34:$C$777,СВЦЭМ!$A$34:$A$777,$A30,СВЦЭМ!$B$34:$B$777,P$11)+'СЕТ СН'!$F$9+СВЦЭМ!$D$10+'СЕТ СН'!$F$6-'СЕТ СН'!$F$19</f>
        <v>616.29318728999988</v>
      </c>
      <c r="Q30" s="37">
        <f>SUMIFS(СВЦЭМ!$C$34:$C$777,СВЦЭМ!$A$34:$A$777,$A30,СВЦЭМ!$B$34:$B$777,Q$11)+'СЕТ СН'!$F$9+СВЦЭМ!$D$10+'СЕТ СН'!$F$6-'СЕТ СН'!$F$19</f>
        <v>639.9453003399999</v>
      </c>
      <c r="R30" s="37">
        <f>SUMIFS(СВЦЭМ!$C$34:$C$777,СВЦЭМ!$A$34:$A$777,$A30,СВЦЭМ!$B$34:$B$777,R$11)+'СЕТ СН'!$F$9+СВЦЭМ!$D$10+'СЕТ СН'!$F$6-'СЕТ СН'!$F$19</f>
        <v>664.72706504999996</v>
      </c>
      <c r="S30" s="37">
        <f>SUMIFS(СВЦЭМ!$C$34:$C$777,СВЦЭМ!$A$34:$A$777,$A30,СВЦЭМ!$B$34:$B$777,S$11)+'СЕТ СН'!$F$9+СВЦЭМ!$D$10+'СЕТ СН'!$F$6-'СЕТ СН'!$F$19</f>
        <v>669.38604544000009</v>
      </c>
      <c r="T30" s="37">
        <f>SUMIFS(СВЦЭМ!$C$34:$C$777,СВЦЭМ!$A$34:$A$777,$A30,СВЦЭМ!$B$34:$B$777,T$11)+'СЕТ СН'!$F$9+СВЦЭМ!$D$10+'СЕТ СН'!$F$6-'СЕТ СН'!$F$19</f>
        <v>629.94470718000002</v>
      </c>
      <c r="U30" s="37">
        <f>SUMIFS(СВЦЭМ!$C$34:$C$777,СВЦЭМ!$A$34:$A$777,$A30,СВЦЭМ!$B$34:$B$777,U$11)+'СЕТ СН'!$F$9+СВЦЭМ!$D$10+'СЕТ СН'!$F$6-'СЕТ СН'!$F$19</f>
        <v>624.05309707000015</v>
      </c>
      <c r="V30" s="37">
        <f>SUMIFS(СВЦЭМ!$C$34:$C$777,СВЦЭМ!$A$34:$A$777,$A30,СВЦЭМ!$B$34:$B$777,V$11)+'СЕТ СН'!$F$9+СВЦЭМ!$D$10+'СЕТ СН'!$F$6-'СЕТ СН'!$F$19</f>
        <v>652.66737188000002</v>
      </c>
      <c r="W30" s="37">
        <f>SUMIFS(СВЦЭМ!$C$34:$C$777,СВЦЭМ!$A$34:$A$777,$A30,СВЦЭМ!$B$34:$B$777,W$11)+'СЕТ СН'!$F$9+СВЦЭМ!$D$10+'СЕТ СН'!$F$6-'СЕТ СН'!$F$19</f>
        <v>747.94617564000009</v>
      </c>
      <c r="X30" s="37">
        <f>SUMIFS(СВЦЭМ!$C$34:$C$777,СВЦЭМ!$A$34:$A$777,$A30,СВЦЭМ!$B$34:$B$777,X$11)+'СЕТ СН'!$F$9+СВЦЭМ!$D$10+'СЕТ СН'!$F$6-'СЕТ СН'!$F$19</f>
        <v>750.7821088300002</v>
      </c>
      <c r="Y30" s="37">
        <f>SUMIFS(СВЦЭМ!$C$34:$C$777,СВЦЭМ!$A$34:$A$777,$A30,СВЦЭМ!$B$34:$B$777,Y$11)+'СЕТ СН'!$F$9+СВЦЭМ!$D$10+'СЕТ СН'!$F$6-'СЕТ СН'!$F$19</f>
        <v>769.32167445000005</v>
      </c>
    </row>
    <row r="31" spans="1:25" ht="15.75" x14ac:dyDescent="0.2">
      <c r="A31" s="36">
        <f t="shared" si="0"/>
        <v>42998</v>
      </c>
      <c r="B31" s="37">
        <f>SUMIFS(СВЦЭМ!$C$34:$C$777,СВЦЭМ!$A$34:$A$777,$A31,СВЦЭМ!$B$34:$B$777,B$11)+'СЕТ СН'!$F$9+СВЦЭМ!$D$10+'СЕТ СН'!$F$6-'СЕТ СН'!$F$19</f>
        <v>878.14245250000022</v>
      </c>
      <c r="C31" s="37">
        <f>SUMIFS(СВЦЭМ!$C$34:$C$777,СВЦЭМ!$A$34:$A$777,$A31,СВЦЭМ!$B$34:$B$777,C$11)+'СЕТ СН'!$F$9+СВЦЭМ!$D$10+'СЕТ СН'!$F$6-'СЕТ СН'!$F$19</f>
        <v>926.13633729000003</v>
      </c>
      <c r="D31" s="37">
        <f>SUMIFS(СВЦЭМ!$C$34:$C$777,СВЦЭМ!$A$34:$A$777,$A31,СВЦЭМ!$B$34:$B$777,D$11)+'СЕТ СН'!$F$9+СВЦЭМ!$D$10+'СЕТ СН'!$F$6-'СЕТ СН'!$F$19</f>
        <v>951.50620707000007</v>
      </c>
      <c r="E31" s="37">
        <f>SUMIFS(СВЦЭМ!$C$34:$C$777,СВЦЭМ!$A$34:$A$777,$A31,СВЦЭМ!$B$34:$B$777,E$11)+'СЕТ СН'!$F$9+СВЦЭМ!$D$10+'СЕТ СН'!$F$6-'СЕТ СН'!$F$19</f>
        <v>948.69963260000009</v>
      </c>
      <c r="F31" s="37">
        <f>SUMIFS(СВЦЭМ!$C$34:$C$777,СВЦЭМ!$A$34:$A$777,$A31,СВЦЭМ!$B$34:$B$777,F$11)+'СЕТ СН'!$F$9+СВЦЭМ!$D$10+'СЕТ СН'!$F$6-'СЕТ СН'!$F$19</f>
        <v>948.70643874999996</v>
      </c>
      <c r="G31" s="37">
        <f>SUMIFS(СВЦЭМ!$C$34:$C$777,СВЦЭМ!$A$34:$A$777,$A31,СВЦЭМ!$B$34:$B$777,G$11)+'СЕТ СН'!$F$9+СВЦЭМ!$D$10+'СЕТ СН'!$F$6-'СЕТ СН'!$F$19</f>
        <v>954.83787813000026</v>
      </c>
      <c r="H31" s="37">
        <f>SUMIFS(СВЦЭМ!$C$34:$C$777,СВЦЭМ!$A$34:$A$777,$A31,СВЦЭМ!$B$34:$B$777,H$11)+'СЕТ СН'!$F$9+СВЦЭМ!$D$10+'СЕТ СН'!$F$6-'СЕТ СН'!$F$19</f>
        <v>887.82527802000004</v>
      </c>
      <c r="I31" s="37">
        <f>SUMIFS(СВЦЭМ!$C$34:$C$777,СВЦЭМ!$A$34:$A$777,$A31,СВЦЭМ!$B$34:$B$777,I$11)+'СЕТ СН'!$F$9+СВЦЭМ!$D$10+'СЕТ СН'!$F$6-'СЕТ СН'!$F$19</f>
        <v>823.94588850000014</v>
      </c>
      <c r="J31" s="37">
        <f>SUMIFS(СВЦЭМ!$C$34:$C$777,СВЦЭМ!$A$34:$A$777,$A31,СВЦЭМ!$B$34:$B$777,J$11)+'СЕТ СН'!$F$9+СВЦЭМ!$D$10+'СЕТ СН'!$F$6-'СЕТ СН'!$F$19</f>
        <v>774.07897541000011</v>
      </c>
      <c r="K31" s="37">
        <f>SUMIFS(СВЦЭМ!$C$34:$C$777,СВЦЭМ!$A$34:$A$777,$A31,СВЦЭМ!$B$34:$B$777,K$11)+'СЕТ СН'!$F$9+СВЦЭМ!$D$10+'СЕТ СН'!$F$6-'СЕТ СН'!$F$19</f>
        <v>731.1427783900001</v>
      </c>
      <c r="L31" s="37">
        <f>SUMIFS(СВЦЭМ!$C$34:$C$777,СВЦЭМ!$A$34:$A$777,$A31,СВЦЭМ!$B$34:$B$777,L$11)+'СЕТ СН'!$F$9+СВЦЭМ!$D$10+'СЕТ СН'!$F$6-'СЕТ СН'!$F$19</f>
        <v>646.03280133999988</v>
      </c>
      <c r="M31" s="37">
        <f>SUMIFS(СВЦЭМ!$C$34:$C$777,СВЦЭМ!$A$34:$A$777,$A31,СВЦЭМ!$B$34:$B$777,M$11)+'СЕТ СН'!$F$9+СВЦЭМ!$D$10+'СЕТ СН'!$F$6-'СЕТ СН'!$F$19</f>
        <v>624.45458480000002</v>
      </c>
      <c r="N31" s="37">
        <f>SUMIFS(СВЦЭМ!$C$34:$C$777,СВЦЭМ!$A$34:$A$777,$A31,СВЦЭМ!$B$34:$B$777,N$11)+'СЕТ СН'!$F$9+СВЦЭМ!$D$10+'СЕТ СН'!$F$6-'СЕТ СН'!$F$19</f>
        <v>630.37631508999993</v>
      </c>
      <c r="O31" s="37">
        <f>SUMIFS(СВЦЭМ!$C$34:$C$777,СВЦЭМ!$A$34:$A$777,$A31,СВЦЭМ!$B$34:$B$777,O$11)+'СЕТ СН'!$F$9+СВЦЭМ!$D$10+'СЕТ СН'!$F$6-'СЕТ СН'!$F$19</f>
        <v>621.18065765999995</v>
      </c>
      <c r="P31" s="37">
        <f>SUMIFS(СВЦЭМ!$C$34:$C$777,СВЦЭМ!$A$34:$A$777,$A31,СВЦЭМ!$B$34:$B$777,P$11)+'СЕТ СН'!$F$9+СВЦЭМ!$D$10+'СЕТ СН'!$F$6-'СЕТ СН'!$F$19</f>
        <v>627.22409906999997</v>
      </c>
      <c r="Q31" s="37">
        <f>SUMIFS(СВЦЭМ!$C$34:$C$777,СВЦЭМ!$A$34:$A$777,$A31,СВЦЭМ!$B$34:$B$777,Q$11)+'СЕТ СН'!$F$9+СВЦЭМ!$D$10+'СЕТ СН'!$F$6-'СЕТ СН'!$F$19</f>
        <v>631.57274064000012</v>
      </c>
      <c r="R31" s="37">
        <f>SUMIFS(СВЦЭМ!$C$34:$C$777,СВЦЭМ!$A$34:$A$777,$A31,СВЦЭМ!$B$34:$B$777,R$11)+'СЕТ СН'!$F$9+СВЦЭМ!$D$10+'СЕТ СН'!$F$6-'СЕТ СН'!$F$19</f>
        <v>652.38725664000003</v>
      </c>
      <c r="S31" s="37">
        <f>SUMIFS(СВЦЭМ!$C$34:$C$777,СВЦЭМ!$A$34:$A$777,$A31,СВЦЭМ!$B$34:$B$777,S$11)+'СЕТ СН'!$F$9+СВЦЭМ!$D$10+'СЕТ СН'!$F$6-'СЕТ СН'!$F$19</f>
        <v>645.93604755000001</v>
      </c>
      <c r="T31" s="37">
        <f>SUMIFS(СВЦЭМ!$C$34:$C$777,СВЦЭМ!$A$34:$A$777,$A31,СВЦЭМ!$B$34:$B$777,T$11)+'СЕТ СН'!$F$9+СВЦЭМ!$D$10+'СЕТ СН'!$F$6-'СЕТ СН'!$F$19</f>
        <v>628.90134349999994</v>
      </c>
      <c r="U31" s="37">
        <f>SUMIFS(СВЦЭМ!$C$34:$C$777,СВЦЭМ!$A$34:$A$777,$A31,СВЦЭМ!$B$34:$B$777,U$11)+'СЕТ СН'!$F$9+СВЦЭМ!$D$10+'СЕТ СН'!$F$6-'СЕТ СН'!$F$19</f>
        <v>628.24980247999997</v>
      </c>
      <c r="V31" s="37">
        <f>SUMIFS(СВЦЭМ!$C$34:$C$777,СВЦЭМ!$A$34:$A$777,$A31,СВЦЭМ!$B$34:$B$777,V$11)+'СЕТ СН'!$F$9+СВЦЭМ!$D$10+'СЕТ СН'!$F$6-'СЕТ СН'!$F$19</f>
        <v>641.98400167</v>
      </c>
      <c r="W31" s="37">
        <f>SUMIFS(СВЦЭМ!$C$34:$C$777,СВЦЭМ!$A$34:$A$777,$A31,СВЦЭМ!$B$34:$B$777,W$11)+'СЕТ СН'!$F$9+СВЦЭМ!$D$10+'СЕТ СН'!$F$6-'СЕТ СН'!$F$19</f>
        <v>704.03061517000015</v>
      </c>
      <c r="X31" s="37">
        <f>SUMIFS(СВЦЭМ!$C$34:$C$777,СВЦЭМ!$A$34:$A$777,$A31,СВЦЭМ!$B$34:$B$777,X$11)+'СЕТ СН'!$F$9+СВЦЭМ!$D$10+'СЕТ СН'!$F$6-'СЕТ СН'!$F$19</f>
        <v>754.2980395300001</v>
      </c>
      <c r="Y31" s="37">
        <f>SUMIFS(СВЦЭМ!$C$34:$C$777,СВЦЭМ!$A$34:$A$777,$A31,СВЦЭМ!$B$34:$B$777,Y$11)+'СЕТ СН'!$F$9+СВЦЭМ!$D$10+'СЕТ СН'!$F$6-'СЕТ СН'!$F$19</f>
        <v>811.19262604999994</v>
      </c>
    </row>
    <row r="32" spans="1:25" ht="15.75" x14ac:dyDescent="0.2">
      <c r="A32" s="36">
        <f t="shared" si="0"/>
        <v>42999</v>
      </c>
      <c r="B32" s="37">
        <f>SUMIFS(СВЦЭМ!$C$34:$C$777,СВЦЭМ!$A$34:$A$777,$A32,СВЦЭМ!$B$34:$B$777,B$11)+'СЕТ СН'!$F$9+СВЦЭМ!$D$10+'СЕТ СН'!$F$6-'СЕТ СН'!$F$19</f>
        <v>881.76346120000017</v>
      </c>
      <c r="C32" s="37">
        <f>SUMIFS(СВЦЭМ!$C$34:$C$777,СВЦЭМ!$A$34:$A$777,$A32,СВЦЭМ!$B$34:$B$777,C$11)+'СЕТ СН'!$F$9+СВЦЭМ!$D$10+'СЕТ СН'!$F$6-'СЕТ СН'!$F$19</f>
        <v>916.88158575000011</v>
      </c>
      <c r="D32" s="37">
        <f>SUMIFS(СВЦЭМ!$C$34:$C$777,СВЦЭМ!$A$34:$A$777,$A32,СВЦЭМ!$B$34:$B$777,D$11)+'СЕТ СН'!$F$9+СВЦЭМ!$D$10+'СЕТ СН'!$F$6-'СЕТ СН'!$F$19</f>
        <v>953.96790508000004</v>
      </c>
      <c r="E32" s="37">
        <f>SUMIFS(СВЦЭМ!$C$34:$C$777,СВЦЭМ!$A$34:$A$777,$A32,СВЦЭМ!$B$34:$B$777,E$11)+'СЕТ СН'!$F$9+СВЦЭМ!$D$10+'СЕТ СН'!$F$6-'СЕТ СН'!$F$19</f>
        <v>960.74422157000026</v>
      </c>
      <c r="F32" s="37">
        <f>SUMIFS(СВЦЭМ!$C$34:$C$777,СВЦЭМ!$A$34:$A$777,$A32,СВЦЭМ!$B$34:$B$777,F$11)+'СЕТ СН'!$F$9+СВЦЭМ!$D$10+'СЕТ СН'!$F$6-'СЕТ СН'!$F$19</f>
        <v>964.31623844000023</v>
      </c>
      <c r="G32" s="37">
        <f>SUMIFS(СВЦЭМ!$C$34:$C$777,СВЦЭМ!$A$34:$A$777,$A32,СВЦЭМ!$B$34:$B$777,G$11)+'СЕТ СН'!$F$9+СВЦЭМ!$D$10+'СЕТ СН'!$F$6-'СЕТ СН'!$F$19</f>
        <v>954.04797826000004</v>
      </c>
      <c r="H32" s="37">
        <f>SUMIFS(СВЦЭМ!$C$34:$C$777,СВЦЭМ!$A$34:$A$777,$A32,СВЦЭМ!$B$34:$B$777,H$11)+'СЕТ СН'!$F$9+СВЦЭМ!$D$10+'СЕТ СН'!$F$6-'СЕТ СН'!$F$19</f>
        <v>887.45347978000018</v>
      </c>
      <c r="I32" s="37">
        <f>SUMIFS(СВЦЭМ!$C$34:$C$777,СВЦЭМ!$A$34:$A$777,$A32,СВЦЭМ!$B$34:$B$777,I$11)+'СЕТ СН'!$F$9+СВЦЭМ!$D$10+'СЕТ СН'!$F$6-'СЕТ СН'!$F$19</f>
        <v>822.10311335000006</v>
      </c>
      <c r="J32" s="37">
        <f>SUMIFS(СВЦЭМ!$C$34:$C$777,СВЦЭМ!$A$34:$A$777,$A32,СВЦЭМ!$B$34:$B$777,J$11)+'СЕТ СН'!$F$9+СВЦЭМ!$D$10+'СЕТ СН'!$F$6-'СЕТ СН'!$F$19</f>
        <v>782.25995734000026</v>
      </c>
      <c r="K32" s="37">
        <f>SUMIFS(СВЦЭМ!$C$34:$C$777,СВЦЭМ!$A$34:$A$777,$A32,СВЦЭМ!$B$34:$B$777,K$11)+'СЕТ СН'!$F$9+СВЦЭМ!$D$10+'СЕТ СН'!$F$6-'СЕТ СН'!$F$19</f>
        <v>741.83097428000019</v>
      </c>
      <c r="L32" s="37">
        <f>SUMIFS(СВЦЭМ!$C$34:$C$777,СВЦЭМ!$A$34:$A$777,$A32,СВЦЭМ!$B$34:$B$777,L$11)+'СЕТ СН'!$F$9+СВЦЭМ!$D$10+'СЕТ СН'!$F$6-'СЕТ СН'!$F$19</f>
        <v>660.55830433999995</v>
      </c>
      <c r="M32" s="37">
        <f>SUMIFS(СВЦЭМ!$C$34:$C$777,СВЦЭМ!$A$34:$A$777,$A32,СВЦЭМ!$B$34:$B$777,M$11)+'СЕТ СН'!$F$9+СВЦЭМ!$D$10+'СЕТ СН'!$F$6-'СЕТ СН'!$F$19</f>
        <v>630.59956517000001</v>
      </c>
      <c r="N32" s="37">
        <f>SUMIFS(СВЦЭМ!$C$34:$C$777,СВЦЭМ!$A$34:$A$777,$A32,СВЦЭМ!$B$34:$B$777,N$11)+'СЕТ СН'!$F$9+СВЦЭМ!$D$10+'СЕТ СН'!$F$6-'СЕТ СН'!$F$19</f>
        <v>640.06444815999998</v>
      </c>
      <c r="O32" s="37">
        <f>SUMIFS(СВЦЭМ!$C$34:$C$777,СВЦЭМ!$A$34:$A$777,$A32,СВЦЭМ!$B$34:$B$777,O$11)+'СЕТ СН'!$F$9+СВЦЭМ!$D$10+'СЕТ СН'!$F$6-'СЕТ СН'!$F$19</f>
        <v>626.81328628999995</v>
      </c>
      <c r="P32" s="37">
        <f>SUMIFS(СВЦЭМ!$C$34:$C$777,СВЦЭМ!$A$34:$A$777,$A32,СВЦЭМ!$B$34:$B$777,P$11)+'СЕТ СН'!$F$9+СВЦЭМ!$D$10+'СЕТ СН'!$F$6-'СЕТ СН'!$F$19</f>
        <v>629.55833054000004</v>
      </c>
      <c r="Q32" s="37">
        <f>SUMIFS(СВЦЭМ!$C$34:$C$777,СВЦЭМ!$A$34:$A$777,$A32,СВЦЭМ!$B$34:$B$777,Q$11)+'СЕТ СН'!$F$9+СВЦЭМ!$D$10+'СЕТ СН'!$F$6-'СЕТ СН'!$F$19</f>
        <v>631.18451243999993</v>
      </c>
      <c r="R32" s="37">
        <f>SUMIFS(СВЦЭМ!$C$34:$C$777,СВЦЭМ!$A$34:$A$777,$A32,СВЦЭМ!$B$34:$B$777,R$11)+'СЕТ СН'!$F$9+СВЦЭМ!$D$10+'СЕТ СН'!$F$6-'СЕТ СН'!$F$19</f>
        <v>652.11996077999993</v>
      </c>
      <c r="S32" s="37">
        <f>SUMIFS(СВЦЭМ!$C$34:$C$777,СВЦЭМ!$A$34:$A$777,$A32,СВЦЭМ!$B$34:$B$777,S$11)+'СЕТ СН'!$F$9+СВЦЭМ!$D$10+'СЕТ СН'!$F$6-'СЕТ СН'!$F$19</f>
        <v>649.86186090000001</v>
      </c>
      <c r="T32" s="37">
        <f>SUMIFS(СВЦЭМ!$C$34:$C$777,СВЦЭМ!$A$34:$A$777,$A32,СВЦЭМ!$B$34:$B$777,T$11)+'СЕТ СН'!$F$9+СВЦЭМ!$D$10+'СЕТ СН'!$F$6-'СЕТ СН'!$F$19</f>
        <v>630.75887164999995</v>
      </c>
      <c r="U32" s="37">
        <f>SUMIFS(СВЦЭМ!$C$34:$C$777,СВЦЭМ!$A$34:$A$777,$A32,СВЦЭМ!$B$34:$B$777,U$11)+'СЕТ СН'!$F$9+СВЦЭМ!$D$10+'СЕТ СН'!$F$6-'СЕТ СН'!$F$19</f>
        <v>619.23777737</v>
      </c>
      <c r="V32" s="37">
        <f>SUMIFS(СВЦЭМ!$C$34:$C$777,СВЦЭМ!$A$34:$A$777,$A32,СВЦЭМ!$B$34:$B$777,V$11)+'СЕТ СН'!$F$9+СВЦЭМ!$D$10+'СЕТ СН'!$F$6-'СЕТ СН'!$F$19</f>
        <v>637.60537642999998</v>
      </c>
      <c r="W32" s="37">
        <f>SUMIFS(СВЦЭМ!$C$34:$C$777,СВЦЭМ!$A$34:$A$777,$A32,СВЦЭМ!$B$34:$B$777,W$11)+'СЕТ СН'!$F$9+СВЦЭМ!$D$10+'СЕТ СН'!$F$6-'СЕТ СН'!$F$19</f>
        <v>704.63443998000002</v>
      </c>
      <c r="X32" s="37">
        <f>SUMIFS(СВЦЭМ!$C$34:$C$777,СВЦЭМ!$A$34:$A$777,$A32,СВЦЭМ!$B$34:$B$777,X$11)+'СЕТ СН'!$F$9+СВЦЭМ!$D$10+'СЕТ СН'!$F$6-'СЕТ СН'!$F$19</f>
        <v>765.87618143999998</v>
      </c>
      <c r="Y32" s="37">
        <f>SUMIFS(СВЦЭМ!$C$34:$C$777,СВЦЭМ!$A$34:$A$777,$A32,СВЦЭМ!$B$34:$B$777,Y$11)+'СЕТ СН'!$F$9+СВЦЭМ!$D$10+'СЕТ СН'!$F$6-'СЕТ СН'!$F$19</f>
        <v>817.55270167000026</v>
      </c>
    </row>
    <row r="33" spans="1:25" ht="15.75" x14ac:dyDescent="0.2">
      <c r="A33" s="36">
        <f t="shared" si="0"/>
        <v>43000</v>
      </c>
      <c r="B33" s="37">
        <f>SUMIFS(СВЦЭМ!$C$34:$C$777,СВЦЭМ!$A$34:$A$777,$A33,СВЦЭМ!$B$34:$B$777,B$11)+'СЕТ СН'!$F$9+СВЦЭМ!$D$10+'СЕТ СН'!$F$6-'СЕТ СН'!$F$19</f>
        <v>869.57129306000024</v>
      </c>
      <c r="C33" s="37">
        <f>SUMIFS(СВЦЭМ!$C$34:$C$777,СВЦЭМ!$A$34:$A$777,$A33,СВЦЭМ!$B$34:$B$777,C$11)+'СЕТ СН'!$F$9+СВЦЭМ!$D$10+'СЕТ СН'!$F$6-'СЕТ СН'!$F$19</f>
        <v>917.62317030000008</v>
      </c>
      <c r="D33" s="37">
        <f>SUMIFS(СВЦЭМ!$C$34:$C$777,СВЦЭМ!$A$34:$A$777,$A33,СВЦЭМ!$B$34:$B$777,D$11)+'СЕТ СН'!$F$9+СВЦЭМ!$D$10+'СЕТ СН'!$F$6-'СЕТ СН'!$F$19</f>
        <v>944.23864687000014</v>
      </c>
      <c r="E33" s="37">
        <f>SUMIFS(СВЦЭМ!$C$34:$C$777,СВЦЭМ!$A$34:$A$777,$A33,СВЦЭМ!$B$34:$B$777,E$11)+'СЕТ СН'!$F$9+СВЦЭМ!$D$10+'СЕТ СН'!$F$6-'СЕТ СН'!$F$19</f>
        <v>946.61390912000024</v>
      </c>
      <c r="F33" s="37">
        <f>SUMIFS(СВЦЭМ!$C$34:$C$777,СВЦЭМ!$A$34:$A$777,$A33,СВЦЭМ!$B$34:$B$777,F$11)+'СЕТ СН'!$F$9+СВЦЭМ!$D$10+'СЕТ СН'!$F$6-'СЕТ СН'!$F$19</f>
        <v>945.01840468</v>
      </c>
      <c r="G33" s="37">
        <f>SUMIFS(СВЦЭМ!$C$34:$C$777,СВЦЭМ!$A$34:$A$777,$A33,СВЦЭМ!$B$34:$B$777,G$11)+'СЕТ СН'!$F$9+СВЦЭМ!$D$10+'СЕТ СН'!$F$6-'СЕТ СН'!$F$19</f>
        <v>942.4823661700002</v>
      </c>
      <c r="H33" s="37">
        <f>SUMIFS(СВЦЭМ!$C$34:$C$777,СВЦЭМ!$A$34:$A$777,$A33,СВЦЭМ!$B$34:$B$777,H$11)+'СЕТ СН'!$F$9+СВЦЭМ!$D$10+'СЕТ СН'!$F$6-'СЕТ СН'!$F$19</f>
        <v>881.94265728000005</v>
      </c>
      <c r="I33" s="37">
        <f>SUMIFS(СВЦЭМ!$C$34:$C$777,СВЦЭМ!$A$34:$A$777,$A33,СВЦЭМ!$B$34:$B$777,I$11)+'СЕТ СН'!$F$9+СВЦЭМ!$D$10+'СЕТ СН'!$F$6-'СЕТ СН'!$F$19</f>
        <v>815.48772727000005</v>
      </c>
      <c r="J33" s="37">
        <f>SUMIFS(СВЦЭМ!$C$34:$C$777,СВЦЭМ!$A$34:$A$777,$A33,СВЦЭМ!$B$34:$B$777,J$11)+'СЕТ СН'!$F$9+СВЦЭМ!$D$10+'СЕТ СН'!$F$6-'СЕТ СН'!$F$19</f>
        <v>773.97800581000001</v>
      </c>
      <c r="K33" s="37">
        <f>SUMIFS(СВЦЭМ!$C$34:$C$777,СВЦЭМ!$A$34:$A$777,$A33,СВЦЭМ!$B$34:$B$777,K$11)+'СЕТ СН'!$F$9+СВЦЭМ!$D$10+'СЕТ СН'!$F$6-'СЕТ СН'!$F$19</f>
        <v>737.90543312</v>
      </c>
      <c r="L33" s="37">
        <f>SUMIFS(СВЦЭМ!$C$34:$C$777,СВЦЭМ!$A$34:$A$777,$A33,СВЦЭМ!$B$34:$B$777,L$11)+'СЕТ СН'!$F$9+СВЦЭМ!$D$10+'СЕТ СН'!$F$6-'СЕТ СН'!$F$19</f>
        <v>657.99633304999998</v>
      </c>
      <c r="M33" s="37">
        <f>SUMIFS(СВЦЭМ!$C$34:$C$777,СВЦЭМ!$A$34:$A$777,$A33,СВЦЭМ!$B$34:$B$777,M$11)+'СЕТ СН'!$F$9+СВЦЭМ!$D$10+'СЕТ СН'!$F$6-'СЕТ СН'!$F$19</f>
        <v>628.98284505999982</v>
      </c>
      <c r="N33" s="37">
        <f>SUMIFS(СВЦЭМ!$C$34:$C$777,СВЦЭМ!$A$34:$A$777,$A33,СВЦЭМ!$B$34:$B$777,N$11)+'СЕТ СН'!$F$9+СВЦЭМ!$D$10+'СЕТ СН'!$F$6-'СЕТ СН'!$F$19</f>
        <v>638.81396364000011</v>
      </c>
      <c r="O33" s="37">
        <f>SUMIFS(СВЦЭМ!$C$34:$C$777,СВЦЭМ!$A$34:$A$777,$A33,СВЦЭМ!$B$34:$B$777,O$11)+'СЕТ СН'!$F$9+СВЦЭМ!$D$10+'СЕТ СН'!$F$6-'СЕТ СН'!$F$19</f>
        <v>623.88080687999991</v>
      </c>
      <c r="P33" s="37">
        <f>SUMIFS(СВЦЭМ!$C$34:$C$777,СВЦЭМ!$A$34:$A$777,$A33,СВЦЭМ!$B$34:$B$777,P$11)+'СЕТ СН'!$F$9+СВЦЭМ!$D$10+'СЕТ СН'!$F$6-'СЕТ СН'!$F$19</f>
        <v>627.51471571000002</v>
      </c>
      <c r="Q33" s="37">
        <f>SUMIFS(СВЦЭМ!$C$34:$C$777,СВЦЭМ!$A$34:$A$777,$A33,СВЦЭМ!$B$34:$B$777,Q$11)+'СЕТ СН'!$F$9+СВЦЭМ!$D$10+'СЕТ СН'!$F$6-'СЕТ СН'!$F$19</f>
        <v>635.72854126999982</v>
      </c>
      <c r="R33" s="37">
        <f>SUMIFS(СВЦЭМ!$C$34:$C$777,СВЦЭМ!$A$34:$A$777,$A33,СВЦЭМ!$B$34:$B$777,R$11)+'СЕТ СН'!$F$9+СВЦЭМ!$D$10+'СЕТ СН'!$F$6-'СЕТ СН'!$F$19</f>
        <v>646.31552884999996</v>
      </c>
      <c r="S33" s="37">
        <f>SUMIFS(СВЦЭМ!$C$34:$C$777,СВЦЭМ!$A$34:$A$777,$A33,СВЦЭМ!$B$34:$B$777,S$11)+'СЕТ СН'!$F$9+СВЦЭМ!$D$10+'СЕТ СН'!$F$6-'СЕТ СН'!$F$19</f>
        <v>644.86788175999982</v>
      </c>
      <c r="T33" s="37">
        <f>SUMIFS(СВЦЭМ!$C$34:$C$777,СВЦЭМ!$A$34:$A$777,$A33,СВЦЭМ!$B$34:$B$777,T$11)+'СЕТ СН'!$F$9+СВЦЭМ!$D$10+'СЕТ СН'!$F$6-'СЕТ СН'!$F$19</f>
        <v>634.78379397000003</v>
      </c>
      <c r="U33" s="37">
        <f>SUMIFS(СВЦЭМ!$C$34:$C$777,СВЦЭМ!$A$34:$A$777,$A33,СВЦЭМ!$B$34:$B$777,U$11)+'СЕТ СН'!$F$9+СВЦЭМ!$D$10+'СЕТ СН'!$F$6-'СЕТ СН'!$F$19</f>
        <v>615.39382417000002</v>
      </c>
      <c r="V33" s="37">
        <f>SUMIFS(СВЦЭМ!$C$34:$C$777,СВЦЭМ!$A$34:$A$777,$A33,СВЦЭМ!$B$34:$B$777,V$11)+'СЕТ СН'!$F$9+СВЦЭМ!$D$10+'СЕТ СН'!$F$6-'СЕТ СН'!$F$19</f>
        <v>627.63450065000006</v>
      </c>
      <c r="W33" s="37">
        <f>SUMIFS(СВЦЭМ!$C$34:$C$777,СВЦЭМ!$A$34:$A$777,$A33,СВЦЭМ!$B$34:$B$777,W$11)+'СЕТ СН'!$F$9+СВЦЭМ!$D$10+'СЕТ СН'!$F$6-'СЕТ СН'!$F$19</f>
        <v>712.15261041999997</v>
      </c>
      <c r="X33" s="37">
        <f>SUMIFS(СВЦЭМ!$C$34:$C$777,СВЦЭМ!$A$34:$A$777,$A33,СВЦЭМ!$B$34:$B$777,X$11)+'СЕТ СН'!$F$9+СВЦЭМ!$D$10+'СЕТ СН'!$F$6-'СЕТ СН'!$F$19</f>
        <v>769.19109053000011</v>
      </c>
      <c r="Y33" s="37">
        <f>SUMIFS(СВЦЭМ!$C$34:$C$777,СВЦЭМ!$A$34:$A$777,$A33,СВЦЭМ!$B$34:$B$777,Y$11)+'СЕТ СН'!$F$9+СВЦЭМ!$D$10+'СЕТ СН'!$F$6-'СЕТ СН'!$F$19</f>
        <v>815.90729451000016</v>
      </c>
    </row>
    <row r="34" spans="1:25" ht="15.75" x14ac:dyDescent="0.2">
      <c r="A34" s="36">
        <f t="shared" si="0"/>
        <v>43001</v>
      </c>
      <c r="B34" s="37">
        <f>SUMIFS(СВЦЭМ!$C$34:$C$777,СВЦЭМ!$A$34:$A$777,$A34,СВЦЭМ!$B$34:$B$777,B$11)+'СЕТ СН'!$F$9+СВЦЭМ!$D$10+'СЕТ СН'!$F$6-'СЕТ СН'!$F$19</f>
        <v>819.32293293000021</v>
      </c>
      <c r="C34" s="37">
        <f>SUMIFS(СВЦЭМ!$C$34:$C$777,СВЦЭМ!$A$34:$A$777,$A34,СВЦЭМ!$B$34:$B$777,C$11)+'СЕТ СН'!$F$9+СВЦЭМ!$D$10+'СЕТ СН'!$F$6-'СЕТ СН'!$F$19</f>
        <v>817.00914349999994</v>
      </c>
      <c r="D34" s="37">
        <f>SUMIFS(СВЦЭМ!$C$34:$C$777,СВЦЭМ!$A$34:$A$777,$A34,СВЦЭМ!$B$34:$B$777,D$11)+'СЕТ СН'!$F$9+СВЦЭМ!$D$10+'СЕТ СН'!$F$6-'СЕТ СН'!$F$19</f>
        <v>827.37120556000013</v>
      </c>
      <c r="E34" s="37">
        <f>SUMIFS(СВЦЭМ!$C$34:$C$777,СВЦЭМ!$A$34:$A$777,$A34,СВЦЭМ!$B$34:$B$777,E$11)+'СЕТ СН'!$F$9+СВЦЭМ!$D$10+'СЕТ СН'!$F$6-'СЕТ СН'!$F$19</f>
        <v>848.33266537000009</v>
      </c>
      <c r="F34" s="37">
        <f>SUMIFS(СВЦЭМ!$C$34:$C$777,СВЦЭМ!$A$34:$A$777,$A34,СВЦЭМ!$B$34:$B$777,F$11)+'СЕТ СН'!$F$9+СВЦЭМ!$D$10+'СЕТ СН'!$F$6-'СЕТ СН'!$F$19</f>
        <v>851.5776384400001</v>
      </c>
      <c r="G34" s="37">
        <f>SUMIFS(СВЦЭМ!$C$34:$C$777,СВЦЭМ!$A$34:$A$777,$A34,СВЦЭМ!$B$34:$B$777,G$11)+'СЕТ СН'!$F$9+СВЦЭМ!$D$10+'СЕТ СН'!$F$6-'СЕТ СН'!$F$19</f>
        <v>843.94856461000018</v>
      </c>
      <c r="H34" s="37">
        <f>SUMIFS(СВЦЭМ!$C$34:$C$777,СВЦЭМ!$A$34:$A$777,$A34,СВЦЭМ!$B$34:$B$777,H$11)+'СЕТ СН'!$F$9+СВЦЭМ!$D$10+'СЕТ СН'!$F$6-'СЕТ СН'!$F$19</f>
        <v>834.19842322000022</v>
      </c>
      <c r="I34" s="37">
        <f>SUMIFS(СВЦЭМ!$C$34:$C$777,СВЦЭМ!$A$34:$A$777,$A34,СВЦЭМ!$B$34:$B$777,I$11)+'СЕТ СН'!$F$9+СВЦЭМ!$D$10+'СЕТ СН'!$F$6-'СЕТ СН'!$F$19</f>
        <v>833.06773442000008</v>
      </c>
      <c r="J34" s="37">
        <f>SUMIFS(СВЦЭМ!$C$34:$C$777,СВЦЭМ!$A$34:$A$777,$A34,СВЦЭМ!$B$34:$B$777,J$11)+'СЕТ СН'!$F$9+СВЦЭМ!$D$10+'СЕТ СН'!$F$6-'СЕТ СН'!$F$19</f>
        <v>794.91858292000006</v>
      </c>
      <c r="K34" s="37">
        <f>SUMIFS(СВЦЭМ!$C$34:$C$777,СВЦЭМ!$A$34:$A$777,$A34,СВЦЭМ!$B$34:$B$777,K$11)+'СЕТ СН'!$F$9+СВЦЭМ!$D$10+'СЕТ СН'!$F$6-'СЕТ СН'!$F$19</f>
        <v>730.33872662000022</v>
      </c>
      <c r="L34" s="37">
        <f>SUMIFS(СВЦЭМ!$C$34:$C$777,СВЦЭМ!$A$34:$A$777,$A34,СВЦЭМ!$B$34:$B$777,L$11)+'СЕТ СН'!$F$9+СВЦЭМ!$D$10+'СЕТ СН'!$F$6-'СЕТ СН'!$F$19</f>
        <v>638.61484019999989</v>
      </c>
      <c r="M34" s="37">
        <f>SUMIFS(СВЦЭМ!$C$34:$C$777,СВЦЭМ!$A$34:$A$777,$A34,СВЦЭМ!$B$34:$B$777,M$11)+'СЕТ СН'!$F$9+СВЦЭМ!$D$10+'СЕТ СН'!$F$6-'СЕТ СН'!$F$19</f>
        <v>609.89009237999994</v>
      </c>
      <c r="N34" s="37">
        <f>SUMIFS(СВЦЭМ!$C$34:$C$777,СВЦЭМ!$A$34:$A$777,$A34,СВЦЭМ!$B$34:$B$777,N$11)+'СЕТ СН'!$F$9+СВЦЭМ!$D$10+'СЕТ СН'!$F$6-'СЕТ СН'!$F$19</f>
        <v>619.28230845999997</v>
      </c>
      <c r="O34" s="37">
        <f>SUMIFS(СВЦЭМ!$C$34:$C$777,СВЦЭМ!$A$34:$A$777,$A34,СВЦЭМ!$B$34:$B$777,O$11)+'СЕТ СН'!$F$9+СВЦЭМ!$D$10+'СЕТ СН'!$F$6-'СЕТ СН'!$F$19</f>
        <v>606.43597913999997</v>
      </c>
      <c r="P34" s="37">
        <f>SUMIFS(СВЦЭМ!$C$34:$C$777,СВЦЭМ!$A$34:$A$777,$A34,СВЦЭМ!$B$34:$B$777,P$11)+'СЕТ СН'!$F$9+СВЦЭМ!$D$10+'СЕТ СН'!$F$6-'СЕТ СН'!$F$19</f>
        <v>614.61960027999999</v>
      </c>
      <c r="Q34" s="37">
        <f>SUMIFS(СВЦЭМ!$C$34:$C$777,СВЦЭМ!$A$34:$A$777,$A34,СВЦЭМ!$B$34:$B$777,Q$11)+'СЕТ СН'!$F$9+СВЦЭМ!$D$10+'СЕТ СН'!$F$6-'СЕТ СН'!$F$19</f>
        <v>620.07061503</v>
      </c>
      <c r="R34" s="37">
        <f>SUMIFS(СВЦЭМ!$C$34:$C$777,СВЦЭМ!$A$34:$A$777,$A34,СВЦЭМ!$B$34:$B$777,R$11)+'СЕТ СН'!$F$9+СВЦЭМ!$D$10+'СЕТ СН'!$F$6-'СЕТ СН'!$F$19</f>
        <v>635.09575072000007</v>
      </c>
      <c r="S34" s="37">
        <f>SUMIFS(СВЦЭМ!$C$34:$C$777,СВЦЭМ!$A$34:$A$777,$A34,СВЦЭМ!$B$34:$B$777,S$11)+'СЕТ СН'!$F$9+СВЦЭМ!$D$10+'СЕТ СН'!$F$6-'СЕТ СН'!$F$19</f>
        <v>627.33505956999988</v>
      </c>
      <c r="T34" s="37">
        <f>SUMIFS(СВЦЭМ!$C$34:$C$777,СВЦЭМ!$A$34:$A$777,$A34,СВЦЭМ!$B$34:$B$777,T$11)+'СЕТ СН'!$F$9+СВЦЭМ!$D$10+'СЕТ СН'!$F$6-'СЕТ СН'!$F$19</f>
        <v>610.15613217999999</v>
      </c>
      <c r="U34" s="37">
        <f>SUMIFS(СВЦЭМ!$C$34:$C$777,СВЦЭМ!$A$34:$A$777,$A34,СВЦЭМ!$B$34:$B$777,U$11)+'СЕТ СН'!$F$9+СВЦЭМ!$D$10+'СЕТ СН'!$F$6-'СЕТ СН'!$F$19</f>
        <v>595.25813697000012</v>
      </c>
      <c r="V34" s="37">
        <f>SUMIFS(СВЦЭМ!$C$34:$C$777,СВЦЭМ!$A$34:$A$777,$A34,СВЦЭМ!$B$34:$B$777,V$11)+'СЕТ СН'!$F$9+СВЦЭМ!$D$10+'СЕТ СН'!$F$6-'СЕТ СН'!$F$19</f>
        <v>603.32414986000003</v>
      </c>
      <c r="W34" s="37">
        <f>SUMIFS(СВЦЭМ!$C$34:$C$777,СВЦЭМ!$A$34:$A$777,$A34,СВЦЭМ!$B$34:$B$777,W$11)+'СЕТ СН'!$F$9+СВЦЭМ!$D$10+'СЕТ СН'!$F$6-'СЕТ СН'!$F$19</f>
        <v>684.14173385000004</v>
      </c>
      <c r="X34" s="37">
        <f>SUMIFS(СВЦЭМ!$C$34:$C$777,СВЦЭМ!$A$34:$A$777,$A34,СВЦЭМ!$B$34:$B$777,X$11)+'СЕТ СН'!$F$9+СВЦЭМ!$D$10+'СЕТ СН'!$F$6-'СЕТ СН'!$F$19</f>
        <v>744.52849646000004</v>
      </c>
      <c r="Y34" s="37">
        <f>SUMIFS(СВЦЭМ!$C$34:$C$777,СВЦЭМ!$A$34:$A$777,$A34,СВЦЭМ!$B$34:$B$777,Y$11)+'СЕТ СН'!$F$9+СВЦЭМ!$D$10+'СЕТ СН'!$F$6-'СЕТ СН'!$F$19</f>
        <v>770.6981305700001</v>
      </c>
    </row>
    <row r="35" spans="1:25" ht="15.75" x14ac:dyDescent="0.2">
      <c r="A35" s="36">
        <f t="shared" si="0"/>
        <v>43002</v>
      </c>
      <c r="B35" s="37">
        <f>SUMIFS(СВЦЭМ!$C$34:$C$777,СВЦЭМ!$A$34:$A$777,$A35,СВЦЭМ!$B$34:$B$777,B$11)+'СЕТ СН'!$F$9+СВЦЭМ!$D$10+'СЕТ СН'!$F$6-'СЕТ СН'!$F$19</f>
        <v>789.46331520000012</v>
      </c>
      <c r="C35" s="37">
        <f>SUMIFS(СВЦЭМ!$C$34:$C$777,СВЦЭМ!$A$34:$A$777,$A35,СВЦЭМ!$B$34:$B$777,C$11)+'СЕТ СН'!$F$9+СВЦЭМ!$D$10+'СЕТ СН'!$F$6-'СЕТ СН'!$F$19</f>
        <v>810.8355052400002</v>
      </c>
      <c r="D35" s="37">
        <f>SUMIFS(СВЦЭМ!$C$34:$C$777,СВЦЭМ!$A$34:$A$777,$A35,СВЦЭМ!$B$34:$B$777,D$11)+'СЕТ СН'!$F$9+СВЦЭМ!$D$10+'СЕТ СН'!$F$6-'СЕТ СН'!$F$19</f>
        <v>817.16272058999994</v>
      </c>
      <c r="E35" s="37">
        <f>SUMIFS(СВЦЭМ!$C$34:$C$777,СВЦЭМ!$A$34:$A$777,$A35,СВЦЭМ!$B$34:$B$777,E$11)+'СЕТ СН'!$F$9+СВЦЭМ!$D$10+'СЕТ СН'!$F$6-'СЕТ СН'!$F$19</f>
        <v>828.39302193000003</v>
      </c>
      <c r="F35" s="37">
        <f>SUMIFS(СВЦЭМ!$C$34:$C$777,СВЦЭМ!$A$34:$A$777,$A35,СВЦЭМ!$B$34:$B$777,F$11)+'СЕТ СН'!$F$9+СВЦЭМ!$D$10+'СЕТ СН'!$F$6-'СЕТ СН'!$F$19</f>
        <v>830.72351243000003</v>
      </c>
      <c r="G35" s="37">
        <f>SUMIFS(СВЦЭМ!$C$34:$C$777,СВЦЭМ!$A$34:$A$777,$A35,СВЦЭМ!$B$34:$B$777,G$11)+'СЕТ СН'!$F$9+СВЦЭМ!$D$10+'СЕТ СН'!$F$6-'СЕТ СН'!$F$19</f>
        <v>822.25142793000009</v>
      </c>
      <c r="H35" s="37">
        <f>SUMIFS(СВЦЭМ!$C$34:$C$777,СВЦЭМ!$A$34:$A$777,$A35,СВЦЭМ!$B$34:$B$777,H$11)+'СЕТ СН'!$F$9+СВЦЭМ!$D$10+'СЕТ СН'!$F$6-'СЕТ СН'!$F$19</f>
        <v>747.6946705700002</v>
      </c>
      <c r="I35" s="37">
        <f>SUMIFS(СВЦЭМ!$C$34:$C$777,СВЦЭМ!$A$34:$A$777,$A35,СВЦЭМ!$B$34:$B$777,I$11)+'СЕТ СН'!$F$9+СВЦЭМ!$D$10+'СЕТ СН'!$F$6-'СЕТ СН'!$F$19</f>
        <v>751.16003206999994</v>
      </c>
      <c r="J35" s="37">
        <f>SUMIFS(СВЦЭМ!$C$34:$C$777,СВЦЭМ!$A$34:$A$777,$A35,СВЦЭМ!$B$34:$B$777,J$11)+'СЕТ СН'!$F$9+СВЦЭМ!$D$10+'СЕТ СН'!$F$6-'СЕТ СН'!$F$19</f>
        <v>780.8153210800001</v>
      </c>
      <c r="K35" s="37">
        <f>SUMIFS(СВЦЭМ!$C$34:$C$777,СВЦЭМ!$A$34:$A$777,$A35,СВЦЭМ!$B$34:$B$777,K$11)+'СЕТ СН'!$F$9+СВЦЭМ!$D$10+'СЕТ СН'!$F$6-'СЕТ СН'!$F$19</f>
        <v>724.30321873000003</v>
      </c>
      <c r="L35" s="37">
        <f>SUMIFS(СВЦЭМ!$C$34:$C$777,СВЦЭМ!$A$34:$A$777,$A35,СВЦЭМ!$B$34:$B$777,L$11)+'СЕТ СН'!$F$9+СВЦЭМ!$D$10+'СЕТ СН'!$F$6-'СЕТ СН'!$F$19</f>
        <v>643.62595294999983</v>
      </c>
      <c r="M35" s="37">
        <f>SUMIFS(СВЦЭМ!$C$34:$C$777,СВЦЭМ!$A$34:$A$777,$A35,СВЦЭМ!$B$34:$B$777,M$11)+'СЕТ СН'!$F$9+СВЦЭМ!$D$10+'СЕТ СН'!$F$6-'СЕТ СН'!$F$19</f>
        <v>628.64877965000005</v>
      </c>
      <c r="N35" s="37">
        <f>SUMIFS(СВЦЭМ!$C$34:$C$777,СВЦЭМ!$A$34:$A$777,$A35,СВЦЭМ!$B$34:$B$777,N$11)+'СЕТ СН'!$F$9+СВЦЭМ!$D$10+'СЕТ СН'!$F$6-'СЕТ СН'!$F$19</f>
        <v>660.66744700999993</v>
      </c>
      <c r="O35" s="37">
        <f>SUMIFS(СВЦЭМ!$C$34:$C$777,СВЦЭМ!$A$34:$A$777,$A35,СВЦЭМ!$B$34:$B$777,O$11)+'СЕТ СН'!$F$9+СВЦЭМ!$D$10+'СЕТ СН'!$F$6-'СЕТ СН'!$F$19</f>
        <v>666.70196510999995</v>
      </c>
      <c r="P35" s="37">
        <f>SUMIFS(СВЦЭМ!$C$34:$C$777,СВЦЭМ!$A$34:$A$777,$A35,СВЦЭМ!$B$34:$B$777,P$11)+'СЕТ СН'!$F$9+СВЦЭМ!$D$10+'СЕТ СН'!$F$6-'СЕТ СН'!$F$19</f>
        <v>664.59718771999997</v>
      </c>
      <c r="Q35" s="37">
        <f>SUMIFS(СВЦЭМ!$C$34:$C$777,СВЦЭМ!$A$34:$A$777,$A35,СВЦЭМ!$B$34:$B$777,Q$11)+'СЕТ СН'!$F$9+СВЦЭМ!$D$10+'СЕТ СН'!$F$6-'СЕТ СН'!$F$19</f>
        <v>651.27549709000004</v>
      </c>
      <c r="R35" s="37">
        <f>SUMIFS(СВЦЭМ!$C$34:$C$777,СВЦЭМ!$A$34:$A$777,$A35,СВЦЭМ!$B$34:$B$777,R$11)+'СЕТ СН'!$F$9+СВЦЭМ!$D$10+'СЕТ СН'!$F$6-'СЕТ СН'!$F$19</f>
        <v>654.61769077000008</v>
      </c>
      <c r="S35" s="37">
        <f>SUMIFS(СВЦЭМ!$C$34:$C$777,СВЦЭМ!$A$34:$A$777,$A35,СВЦЭМ!$B$34:$B$777,S$11)+'СЕТ СН'!$F$9+СВЦЭМ!$D$10+'СЕТ СН'!$F$6-'СЕТ СН'!$F$19</f>
        <v>644.34509546000004</v>
      </c>
      <c r="T35" s="37">
        <f>SUMIFS(СВЦЭМ!$C$34:$C$777,СВЦЭМ!$A$34:$A$777,$A35,СВЦЭМ!$B$34:$B$777,T$11)+'СЕТ СН'!$F$9+СВЦЭМ!$D$10+'СЕТ СН'!$F$6-'СЕТ СН'!$F$19</f>
        <v>622.24444001999996</v>
      </c>
      <c r="U35" s="37">
        <f>SUMIFS(СВЦЭМ!$C$34:$C$777,СВЦЭМ!$A$34:$A$777,$A35,СВЦЭМ!$B$34:$B$777,U$11)+'СЕТ СН'!$F$9+СВЦЭМ!$D$10+'СЕТ СН'!$F$6-'СЕТ СН'!$F$19</f>
        <v>611.76921296</v>
      </c>
      <c r="V35" s="37">
        <f>SUMIFS(СВЦЭМ!$C$34:$C$777,СВЦЭМ!$A$34:$A$777,$A35,СВЦЭМ!$B$34:$B$777,V$11)+'СЕТ СН'!$F$9+СВЦЭМ!$D$10+'СЕТ СН'!$F$6-'СЕТ СН'!$F$19</f>
        <v>623.3702753</v>
      </c>
      <c r="W35" s="37">
        <f>SUMIFS(СВЦЭМ!$C$34:$C$777,СВЦЭМ!$A$34:$A$777,$A35,СВЦЭМ!$B$34:$B$777,W$11)+'СЕТ СН'!$F$9+СВЦЭМ!$D$10+'СЕТ СН'!$F$6-'СЕТ СН'!$F$19</f>
        <v>700.60450386999992</v>
      </c>
      <c r="X35" s="37">
        <f>SUMIFS(СВЦЭМ!$C$34:$C$777,СВЦЭМ!$A$34:$A$777,$A35,СВЦЭМ!$B$34:$B$777,X$11)+'СЕТ СН'!$F$9+СВЦЭМ!$D$10+'СЕТ СН'!$F$6-'СЕТ СН'!$F$19</f>
        <v>763.62951002</v>
      </c>
      <c r="Y35" s="37">
        <f>SUMIFS(СВЦЭМ!$C$34:$C$777,СВЦЭМ!$A$34:$A$777,$A35,СВЦЭМ!$B$34:$B$777,Y$11)+'СЕТ СН'!$F$9+СВЦЭМ!$D$10+'СЕТ СН'!$F$6-'СЕТ СН'!$F$19</f>
        <v>807.32354767000015</v>
      </c>
    </row>
    <row r="36" spans="1:25" ht="15.75" x14ac:dyDescent="0.2">
      <c r="A36" s="36">
        <f t="shared" si="0"/>
        <v>43003</v>
      </c>
      <c r="B36" s="37">
        <f>SUMIFS(СВЦЭМ!$C$34:$C$777,СВЦЭМ!$A$34:$A$777,$A36,СВЦЭМ!$B$34:$B$777,B$11)+'СЕТ СН'!$F$9+СВЦЭМ!$D$10+'СЕТ СН'!$F$6-'СЕТ СН'!$F$19</f>
        <v>899.64072074000023</v>
      </c>
      <c r="C36" s="37">
        <f>SUMIFS(СВЦЭМ!$C$34:$C$777,СВЦЭМ!$A$34:$A$777,$A36,СВЦЭМ!$B$34:$B$777,C$11)+'СЕТ СН'!$F$9+СВЦЭМ!$D$10+'СЕТ СН'!$F$6-'СЕТ СН'!$F$19</f>
        <v>900.13418030000003</v>
      </c>
      <c r="D36" s="37">
        <f>SUMIFS(СВЦЭМ!$C$34:$C$777,СВЦЭМ!$A$34:$A$777,$A36,СВЦЭМ!$B$34:$B$777,D$11)+'СЕТ СН'!$F$9+СВЦЭМ!$D$10+'СЕТ СН'!$F$6-'СЕТ СН'!$F$19</f>
        <v>922.40659701999994</v>
      </c>
      <c r="E36" s="37">
        <f>SUMIFS(СВЦЭМ!$C$34:$C$777,СВЦЭМ!$A$34:$A$777,$A36,СВЦЭМ!$B$34:$B$777,E$11)+'СЕТ СН'!$F$9+СВЦЭМ!$D$10+'СЕТ СН'!$F$6-'СЕТ СН'!$F$19</f>
        <v>936.37693364999996</v>
      </c>
      <c r="F36" s="37">
        <f>SUMIFS(СВЦЭМ!$C$34:$C$777,СВЦЭМ!$A$34:$A$777,$A36,СВЦЭМ!$B$34:$B$777,F$11)+'СЕТ СН'!$F$9+СВЦЭМ!$D$10+'СЕТ СН'!$F$6-'СЕТ СН'!$F$19</f>
        <v>935.94002427000009</v>
      </c>
      <c r="G36" s="37">
        <f>SUMIFS(СВЦЭМ!$C$34:$C$777,СВЦЭМ!$A$34:$A$777,$A36,СВЦЭМ!$B$34:$B$777,G$11)+'СЕТ СН'!$F$9+СВЦЭМ!$D$10+'СЕТ СН'!$F$6-'СЕТ СН'!$F$19</f>
        <v>900.15430729000013</v>
      </c>
      <c r="H36" s="37">
        <f>SUMIFS(СВЦЭМ!$C$34:$C$777,СВЦЭМ!$A$34:$A$777,$A36,СВЦЭМ!$B$34:$B$777,H$11)+'СЕТ СН'!$F$9+СВЦЭМ!$D$10+'СЕТ СН'!$F$6-'СЕТ СН'!$F$19</f>
        <v>859.00495099</v>
      </c>
      <c r="I36" s="37">
        <f>SUMIFS(СВЦЭМ!$C$34:$C$777,СВЦЭМ!$A$34:$A$777,$A36,СВЦЭМ!$B$34:$B$777,I$11)+'СЕТ СН'!$F$9+СВЦЭМ!$D$10+'СЕТ СН'!$F$6-'СЕТ СН'!$F$19</f>
        <v>797.84854625000025</v>
      </c>
      <c r="J36" s="37">
        <f>SUMIFS(СВЦЭМ!$C$34:$C$777,СВЦЭМ!$A$34:$A$777,$A36,СВЦЭМ!$B$34:$B$777,J$11)+'СЕТ СН'!$F$9+СВЦЭМ!$D$10+'СЕТ СН'!$F$6-'СЕТ СН'!$F$19</f>
        <v>767.66057244000012</v>
      </c>
      <c r="K36" s="37">
        <f>SUMIFS(СВЦЭМ!$C$34:$C$777,СВЦЭМ!$A$34:$A$777,$A36,СВЦЭМ!$B$34:$B$777,K$11)+'СЕТ СН'!$F$9+СВЦЭМ!$D$10+'СЕТ СН'!$F$6-'СЕТ СН'!$F$19</f>
        <v>721.51526777000004</v>
      </c>
      <c r="L36" s="37">
        <f>SUMIFS(СВЦЭМ!$C$34:$C$777,СВЦЭМ!$A$34:$A$777,$A36,СВЦЭМ!$B$34:$B$777,L$11)+'СЕТ СН'!$F$9+СВЦЭМ!$D$10+'СЕТ СН'!$F$6-'СЕТ СН'!$F$19</f>
        <v>641.25889818999985</v>
      </c>
      <c r="M36" s="37">
        <f>SUMIFS(СВЦЭМ!$C$34:$C$777,СВЦЭМ!$A$34:$A$777,$A36,СВЦЭМ!$B$34:$B$777,M$11)+'СЕТ СН'!$F$9+СВЦЭМ!$D$10+'СЕТ СН'!$F$6-'СЕТ СН'!$F$19</f>
        <v>619.62665023999989</v>
      </c>
      <c r="N36" s="37">
        <f>SUMIFS(СВЦЭМ!$C$34:$C$777,СВЦЭМ!$A$34:$A$777,$A36,СВЦЭМ!$B$34:$B$777,N$11)+'СЕТ СН'!$F$9+СВЦЭМ!$D$10+'СЕТ СН'!$F$6-'СЕТ СН'!$F$19</f>
        <v>625.45390240999996</v>
      </c>
      <c r="O36" s="37">
        <f>SUMIFS(СВЦЭМ!$C$34:$C$777,СВЦЭМ!$A$34:$A$777,$A36,СВЦЭМ!$B$34:$B$777,O$11)+'СЕТ СН'!$F$9+СВЦЭМ!$D$10+'СЕТ СН'!$F$6-'СЕТ СН'!$F$19</f>
        <v>624.62577084999998</v>
      </c>
      <c r="P36" s="37">
        <f>SUMIFS(СВЦЭМ!$C$34:$C$777,СВЦЭМ!$A$34:$A$777,$A36,СВЦЭМ!$B$34:$B$777,P$11)+'СЕТ СН'!$F$9+СВЦЭМ!$D$10+'СЕТ СН'!$F$6-'СЕТ СН'!$F$19</f>
        <v>629.77299435999998</v>
      </c>
      <c r="Q36" s="37">
        <f>SUMIFS(СВЦЭМ!$C$34:$C$777,СВЦЭМ!$A$34:$A$777,$A36,СВЦЭМ!$B$34:$B$777,Q$11)+'СЕТ СН'!$F$9+СВЦЭМ!$D$10+'СЕТ СН'!$F$6-'СЕТ СН'!$F$19</f>
        <v>635.81968748999998</v>
      </c>
      <c r="R36" s="37">
        <f>SUMIFS(СВЦЭМ!$C$34:$C$777,СВЦЭМ!$A$34:$A$777,$A36,СВЦЭМ!$B$34:$B$777,R$11)+'СЕТ СН'!$F$9+СВЦЭМ!$D$10+'СЕТ СН'!$F$6-'СЕТ СН'!$F$19</f>
        <v>642.21744052999998</v>
      </c>
      <c r="S36" s="37">
        <f>SUMIFS(СВЦЭМ!$C$34:$C$777,СВЦЭМ!$A$34:$A$777,$A36,СВЦЭМ!$B$34:$B$777,S$11)+'СЕТ СН'!$F$9+СВЦЭМ!$D$10+'СЕТ СН'!$F$6-'СЕТ СН'!$F$19</f>
        <v>632.96963250999988</v>
      </c>
      <c r="T36" s="37">
        <f>SUMIFS(СВЦЭМ!$C$34:$C$777,СВЦЭМ!$A$34:$A$777,$A36,СВЦЭМ!$B$34:$B$777,T$11)+'СЕТ СН'!$F$9+СВЦЭМ!$D$10+'СЕТ СН'!$F$6-'СЕТ СН'!$F$19</f>
        <v>623.63886442000012</v>
      </c>
      <c r="U36" s="37">
        <f>SUMIFS(СВЦЭМ!$C$34:$C$777,СВЦЭМ!$A$34:$A$777,$A36,СВЦЭМ!$B$34:$B$777,U$11)+'СЕТ СН'!$F$9+СВЦЭМ!$D$10+'СЕТ СН'!$F$6-'СЕТ СН'!$F$19</f>
        <v>621.05848389999983</v>
      </c>
      <c r="V36" s="37">
        <f>SUMIFS(СВЦЭМ!$C$34:$C$777,СВЦЭМ!$A$34:$A$777,$A36,СВЦЭМ!$B$34:$B$777,V$11)+'СЕТ СН'!$F$9+СВЦЭМ!$D$10+'СЕТ СН'!$F$6-'СЕТ СН'!$F$19</f>
        <v>619.68934003999993</v>
      </c>
      <c r="W36" s="37">
        <f>SUMIFS(СВЦЭМ!$C$34:$C$777,СВЦЭМ!$A$34:$A$777,$A36,СВЦЭМ!$B$34:$B$777,W$11)+'СЕТ СН'!$F$9+СВЦЭМ!$D$10+'СЕТ СН'!$F$6-'СЕТ СН'!$F$19</f>
        <v>685.66721634999999</v>
      </c>
      <c r="X36" s="37">
        <f>SUMIFS(СВЦЭМ!$C$34:$C$777,СВЦЭМ!$A$34:$A$777,$A36,СВЦЭМ!$B$34:$B$777,X$11)+'СЕТ СН'!$F$9+СВЦЭМ!$D$10+'СЕТ СН'!$F$6-'СЕТ СН'!$F$19</f>
        <v>750.27037014000007</v>
      </c>
      <c r="Y36" s="37">
        <f>SUMIFS(СВЦЭМ!$C$34:$C$777,СВЦЭМ!$A$34:$A$777,$A36,СВЦЭМ!$B$34:$B$777,Y$11)+'СЕТ СН'!$F$9+СВЦЭМ!$D$10+'СЕТ СН'!$F$6-'СЕТ СН'!$F$19</f>
        <v>801.1512026700002</v>
      </c>
    </row>
    <row r="37" spans="1:25" ht="15.75" x14ac:dyDescent="0.2">
      <c r="A37" s="36">
        <f t="shared" si="0"/>
        <v>43004</v>
      </c>
      <c r="B37" s="37">
        <f>SUMIFS(СВЦЭМ!$C$34:$C$777,СВЦЭМ!$A$34:$A$777,$A37,СВЦЭМ!$B$34:$B$777,B$11)+'СЕТ СН'!$F$9+СВЦЭМ!$D$10+'СЕТ СН'!$F$6-'СЕТ СН'!$F$19</f>
        <v>867.14920458000006</v>
      </c>
      <c r="C37" s="37">
        <f>SUMIFS(СВЦЭМ!$C$34:$C$777,СВЦЭМ!$A$34:$A$777,$A37,СВЦЭМ!$B$34:$B$777,C$11)+'СЕТ СН'!$F$9+СВЦЭМ!$D$10+'СЕТ СН'!$F$6-'СЕТ СН'!$F$19</f>
        <v>890.42722299000025</v>
      </c>
      <c r="D37" s="37">
        <f>SUMIFS(СВЦЭМ!$C$34:$C$777,СВЦЭМ!$A$34:$A$777,$A37,СВЦЭМ!$B$34:$B$777,D$11)+'СЕТ СН'!$F$9+СВЦЭМ!$D$10+'СЕТ СН'!$F$6-'СЕТ СН'!$F$19</f>
        <v>901.66350837000005</v>
      </c>
      <c r="E37" s="37">
        <f>SUMIFS(СВЦЭМ!$C$34:$C$777,СВЦЭМ!$A$34:$A$777,$A37,СВЦЭМ!$B$34:$B$777,E$11)+'СЕТ СН'!$F$9+СВЦЭМ!$D$10+'СЕТ СН'!$F$6-'СЕТ СН'!$F$19</f>
        <v>915.21324159999995</v>
      </c>
      <c r="F37" s="37">
        <f>SUMIFS(СВЦЭМ!$C$34:$C$777,СВЦЭМ!$A$34:$A$777,$A37,СВЦЭМ!$B$34:$B$777,F$11)+'СЕТ СН'!$F$9+СВЦЭМ!$D$10+'СЕТ СН'!$F$6-'СЕТ СН'!$F$19</f>
        <v>919.0469786000001</v>
      </c>
      <c r="G37" s="37">
        <f>SUMIFS(СВЦЭМ!$C$34:$C$777,СВЦЭМ!$A$34:$A$777,$A37,СВЦЭМ!$B$34:$B$777,G$11)+'СЕТ СН'!$F$9+СВЦЭМ!$D$10+'СЕТ СН'!$F$6-'СЕТ СН'!$F$19</f>
        <v>901.30173828000011</v>
      </c>
      <c r="H37" s="37">
        <f>SUMIFS(СВЦЭМ!$C$34:$C$777,СВЦЭМ!$A$34:$A$777,$A37,СВЦЭМ!$B$34:$B$777,H$11)+'СЕТ СН'!$F$9+СВЦЭМ!$D$10+'СЕТ СН'!$F$6-'СЕТ СН'!$F$19</f>
        <v>865.75073076000012</v>
      </c>
      <c r="I37" s="37">
        <f>SUMIFS(СВЦЭМ!$C$34:$C$777,СВЦЭМ!$A$34:$A$777,$A37,СВЦЭМ!$B$34:$B$777,I$11)+'СЕТ СН'!$F$9+СВЦЭМ!$D$10+'СЕТ СН'!$F$6-'СЕТ СН'!$F$19</f>
        <v>802.23775419000003</v>
      </c>
      <c r="J37" s="37">
        <f>SUMIFS(СВЦЭМ!$C$34:$C$777,СВЦЭМ!$A$34:$A$777,$A37,СВЦЭМ!$B$34:$B$777,J$11)+'СЕТ СН'!$F$9+СВЦЭМ!$D$10+'СЕТ СН'!$F$6-'СЕТ СН'!$F$19</f>
        <v>766.6879488200002</v>
      </c>
      <c r="K37" s="37">
        <f>SUMIFS(СВЦЭМ!$C$34:$C$777,СВЦЭМ!$A$34:$A$777,$A37,СВЦЭМ!$B$34:$B$777,K$11)+'СЕТ СН'!$F$9+СВЦЭМ!$D$10+'СЕТ СН'!$F$6-'СЕТ СН'!$F$19</f>
        <v>722.44804408000005</v>
      </c>
      <c r="L37" s="37">
        <f>SUMIFS(СВЦЭМ!$C$34:$C$777,СВЦЭМ!$A$34:$A$777,$A37,СВЦЭМ!$B$34:$B$777,L$11)+'СЕТ СН'!$F$9+СВЦЭМ!$D$10+'СЕТ СН'!$F$6-'СЕТ СН'!$F$19</f>
        <v>646.06465546999993</v>
      </c>
      <c r="M37" s="37">
        <f>SUMIFS(СВЦЭМ!$C$34:$C$777,СВЦЭМ!$A$34:$A$777,$A37,СВЦЭМ!$B$34:$B$777,M$11)+'СЕТ СН'!$F$9+СВЦЭМ!$D$10+'СЕТ СН'!$F$6-'СЕТ СН'!$F$19</f>
        <v>620.81473894999999</v>
      </c>
      <c r="N37" s="37">
        <f>SUMIFS(СВЦЭМ!$C$34:$C$777,СВЦЭМ!$A$34:$A$777,$A37,СВЦЭМ!$B$34:$B$777,N$11)+'СЕТ СН'!$F$9+СВЦЭМ!$D$10+'СЕТ СН'!$F$6-'СЕТ СН'!$F$19</f>
        <v>630.63623407</v>
      </c>
      <c r="O37" s="37">
        <f>SUMIFS(СВЦЭМ!$C$34:$C$777,СВЦЭМ!$A$34:$A$777,$A37,СВЦЭМ!$B$34:$B$777,O$11)+'СЕТ СН'!$F$9+СВЦЭМ!$D$10+'СЕТ СН'!$F$6-'СЕТ СН'!$F$19</f>
        <v>630.30702857999995</v>
      </c>
      <c r="P37" s="37">
        <f>SUMIFS(СВЦЭМ!$C$34:$C$777,СВЦЭМ!$A$34:$A$777,$A37,СВЦЭМ!$B$34:$B$777,P$11)+'СЕТ СН'!$F$9+СВЦЭМ!$D$10+'СЕТ СН'!$F$6-'СЕТ СН'!$F$19</f>
        <v>636.52320340000006</v>
      </c>
      <c r="Q37" s="37">
        <f>SUMIFS(СВЦЭМ!$C$34:$C$777,СВЦЭМ!$A$34:$A$777,$A37,СВЦЭМ!$B$34:$B$777,Q$11)+'СЕТ СН'!$F$9+СВЦЭМ!$D$10+'СЕТ СН'!$F$6-'СЕТ СН'!$F$19</f>
        <v>639.71576950999997</v>
      </c>
      <c r="R37" s="37">
        <f>SUMIFS(СВЦЭМ!$C$34:$C$777,СВЦЭМ!$A$34:$A$777,$A37,СВЦЭМ!$B$34:$B$777,R$11)+'СЕТ СН'!$F$9+СВЦЭМ!$D$10+'СЕТ СН'!$F$6-'СЕТ СН'!$F$19</f>
        <v>640.44300199000008</v>
      </c>
      <c r="S37" s="37">
        <f>SUMIFS(СВЦЭМ!$C$34:$C$777,СВЦЭМ!$A$34:$A$777,$A37,СВЦЭМ!$B$34:$B$777,S$11)+'СЕТ СН'!$F$9+СВЦЭМ!$D$10+'СЕТ СН'!$F$6-'СЕТ СН'!$F$19</f>
        <v>634.05931192000003</v>
      </c>
      <c r="T37" s="37">
        <f>SUMIFS(СВЦЭМ!$C$34:$C$777,СВЦЭМ!$A$34:$A$777,$A37,СВЦЭМ!$B$34:$B$777,T$11)+'СЕТ СН'!$F$9+СВЦЭМ!$D$10+'СЕТ СН'!$F$6-'СЕТ СН'!$F$19</f>
        <v>631.14529330999994</v>
      </c>
      <c r="U37" s="37">
        <f>SUMIFS(СВЦЭМ!$C$34:$C$777,СВЦЭМ!$A$34:$A$777,$A37,СВЦЭМ!$B$34:$B$777,U$11)+'СЕТ СН'!$F$9+СВЦЭМ!$D$10+'СЕТ СН'!$F$6-'СЕТ СН'!$F$19</f>
        <v>613.19284498000002</v>
      </c>
      <c r="V37" s="37">
        <f>SUMIFS(СВЦЭМ!$C$34:$C$777,СВЦЭМ!$A$34:$A$777,$A37,СВЦЭМ!$B$34:$B$777,V$11)+'СЕТ СН'!$F$9+СВЦЭМ!$D$10+'СЕТ СН'!$F$6-'СЕТ СН'!$F$19</f>
        <v>628.36912389999998</v>
      </c>
      <c r="W37" s="37">
        <f>SUMIFS(СВЦЭМ!$C$34:$C$777,СВЦЭМ!$A$34:$A$777,$A37,СВЦЭМ!$B$34:$B$777,W$11)+'СЕТ СН'!$F$9+СВЦЭМ!$D$10+'СЕТ СН'!$F$6-'СЕТ СН'!$F$19</f>
        <v>708.59111161999999</v>
      </c>
      <c r="X37" s="37">
        <f>SUMIFS(СВЦЭМ!$C$34:$C$777,СВЦЭМ!$A$34:$A$777,$A37,СВЦЭМ!$B$34:$B$777,X$11)+'СЕТ СН'!$F$9+СВЦЭМ!$D$10+'СЕТ СН'!$F$6-'СЕТ СН'!$F$19</f>
        <v>767.73596616000009</v>
      </c>
      <c r="Y37" s="37">
        <f>SUMIFS(СВЦЭМ!$C$34:$C$777,СВЦЭМ!$A$34:$A$777,$A37,СВЦЭМ!$B$34:$B$777,Y$11)+'СЕТ СН'!$F$9+СВЦЭМ!$D$10+'СЕТ СН'!$F$6-'СЕТ СН'!$F$19</f>
        <v>823.70915052000009</v>
      </c>
    </row>
    <row r="38" spans="1:25" ht="15.75" x14ac:dyDescent="0.2">
      <c r="A38" s="36">
        <f t="shared" si="0"/>
        <v>43005</v>
      </c>
      <c r="B38" s="37">
        <f>SUMIFS(СВЦЭМ!$C$34:$C$777,СВЦЭМ!$A$34:$A$777,$A38,СВЦЭМ!$B$34:$B$777,B$11)+'СЕТ СН'!$F$9+СВЦЭМ!$D$10+'СЕТ СН'!$F$6-'СЕТ СН'!$F$19</f>
        <v>863.32797434000008</v>
      </c>
      <c r="C38" s="37">
        <f>SUMIFS(СВЦЭМ!$C$34:$C$777,СВЦЭМ!$A$34:$A$777,$A38,СВЦЭМ!$B$34:$B$777,C$11)+'СЕТ СН'!$F$9+СВЦЭМ!$D$10+'СЕТ СН'!$F$6-'СЕТ СН'!$F$19</f>
        <v>903.15261511000017</v>
      </c>
      <c r="D38" s="37">
        <f>SUMIFS(СВЦЭМ!$C$34:$C$777,СВЦЭМ!$A$34:$A$777,$A38,СВЦЭМ!$B$34:$B$777,D$11)+'СЕТ СН'!$F$9+СВЦЭМ!$D$10+'СЕТ СН'!$F$6-'СЕТ СН'!$F$19</f>
        <v>897.2363148500001</v>
      </c>
      <c r="E38" s="37">
        <f>SUMIFS(СВЦЭМ!$C$34:$C$777,СВЦЭМ!$A$34:$A$777,$A38,СВЦЭМ!$B$34:$B$777,E$11)+'СЕТ СН'!$F$9+СВЦЭМ!$D$10+'СЕТ СН'!$F$6-'СЕТ СН'!$F$19</f>
        <v>886.68163894999998</v>
      </c>
      <c r="F38" s="37">
        <f>SUMIFS(СВЦЭМ!$C$34:$C$777,СВЦЭМ!$A$34:$A$777,$A38,СВЦЭМ!$B$34:$B$777,F$11)+'СЕТ СН'!$F$9+СВЦЭМ!$D$10+'СЕТ СН'!$F$6-'СЕТ СН'!$F$19</f>
        <v>884.67104239000014</v>
      </c>
      <c r="G38" s="37">
        <f>SUMIFS(СВЦЭМ!$C$34:$C$777,СВЦЭМ!$A$34:$A$777,$A38,СВЦЭМ!$B$34:$B$777,G$11)+'СЕТ СН'!$F$9+СВЦЭМ!$D$10+'СЕТ СН'!$F$6-'СЕТ СН'!$F$19</f>
        <v>894.82630556000004</v>
      </c>
      <c r="H38" s="37">
        <f>SUMIFS(СВЦЭМ!$C$34:$C$777,СВЦЭМ!$A$34:$A$777,$A38,СВЦЭМ!$B$34:$B$777,H$11)+'СЕТ СН'!$F$9+СВЦЭМ!$D$10+'СЕТ СН'!$F$6-'СЕТ СН'!$F$19</f>
        <v>869.18727983000008</v>
      </c>
      <c r="I38" s="37">
        <f>SUMIFS(СВЦЭМ!$C$34:$C$777,СВЦЭМ!$A$34:$A$777,$A38,СВЦЭМ!$B$34:$B$777,I$11)+'СЕТ СН'!$F$9+СВЦЭМ!$D$10+'СЕТ СН'!$F$6-'СЕТ СН'!$F$19</f>
        <v>805.7675238700001</v>
      </c>
      <c r="J38" s="37">
        <f>SUMIFS(СВЦЭМ!$C$34:$C$777,СВЦЭМ!$A$34:$A$777,$A38,СВЦЭМ!$B$34:$B$777,J$11)+'СЕТ СН'!$F$9+СВЦЭМ!$D$10+'СЕТ СН'!$F$6-'СЕТ СН'!$F$19</f>
        <v>773.7522200200001</v>
      </c>
      <c r="K38" s="37">
        <f>SUMIFS(СВЦЭМ!$C$34:$C$777,СВЦЭМ!$A$34:$A$777,$A38,СВЦЭМ!$B$34:$B$777,K$11)+'СЕТ СН'!$F$9+СВЦЭМ!$D$10+'СЕТ СН'!$F$6-'СЕТ СН'!$F$19</f>
        <v>729.01109680000013</v>
      </c>
      <c r="L38" s="37">
        <f>SUMIFS(СВЦЭМ!$C$34:$C$777,СВЦЭМ!$A$34:$A$777,$A38,СВЦЭМ!$B$34:$B$777,L$11)+'СЕТ СН'!$F$9+СВЦЭМ!$D$10+'СЕТ СН'!$F$6-'СЕТ СН'!$F$19</f>
        <v>650.34061625000004</v>
      </c>
      <c r="M38" s="37">
        <f>SUMIFS(СВЦЭМ!$C$34:$C$777,СВЦЭМ!$A$34:$A$777,$A38,СВЦЭМ!$B$34:$B$777,M$11)+'СЕТ СН'!$F$9+СВЦЭМ!$D$10+'СЕТ СН'!$F$6-'СЕТ СН'!$F$19</f>
        <v>625.46869986000002</v>
      </c>
      <c r="N38" s="37">
        <f>SUMIFS(СВЦЭМ!$C$34:$C$777,СВЦЭМ!$A$34:$A$777,$A38,СВЦЭМ!$B$34:$B$777,N$11)+'СЕТ СН'!$F$9+СВЦЭМ!$D$10+'СЕТ СН'!$F$6-'СЕТ СН'!$F$19</f>
        <v>637.28097398</v>
      </c>
      <c r="O38" s="37">
        <f>SUMIFS(СВЦЭМ!$C$34:$C$777,СВЦЭМ!$A$34:$A$777,$A38,СВЦЭМ!$B$34:$B$777,O$11)+'СЕТ СН'!$F$9+СВЦЭМ!$D$10+'СЕТ СН'!$F$6-'СЕТ СН'!$F$19</f>
        <v>643.21276924999984</v>
      </c>
      <c r="P38" s="37">
        <f>SUMIFS(СВЦЭМ!$C$34:$C$777,СВЦЭМ!$A$34:$A$777,$A38,СВЦЭМ!$B$34:$B$777,P$11)+'СЕТ СН'!$F$9+СВЦЭМ!$D$10+'СЕТ СН'!$F$6-'СЕТ СН'!$F$19</f>
        <v>647.07858144000011</v>
      </c>
      <c r="Q38" s="37">
        <f>SUMIFS(СВЦЭМ!$C$34:$C$777,СВЦЭМ!$A$34:$A$777,$A38,СВЦЭМ!$B$34:$B$777,Q$11)+'СЕТ СН'!$F$9+СВЦЭМ!$D$10+'СЕТ СН'!$F$6-'СЕТ СН'!$F$19</f>
        <v>653.52291725999999</v>
      </c>
      <c r="R38" s="37">
        <f>SUMIFS(СВЦЭМ!$C$34:$C$777,СВЦЭМ!$A$34:$A$777,$A38,СВЦЭМ!$B$34:$B$777,R$11)+'СЕТ СН'!$F$9+СВЦЭМ!$D$10+'СЕТ СН'!$F$6-'СЕТ СН'!$F$19</f>
        <v>654.06511465999984</v>
      </c>
      <c r="S38" s="37">
        <f>SUMIFS(СВЦЭМ!$C$34:$C$777,СВЦЭМ!$A$34:$A$777,$A38,СВЦЭМ!$B$34:$B$777,S$11)+'СЕТ СН'!$F$9+СВЦЭМ!$D$10+'СЕТ СН'!$F$6-'СЕТ СН'!$F$19</f>
        <v>649.23321158999988</v>
      </c>
      <c r="T38" s="37">
        <f>SUMIFS(СВЦЭМ!$C$34:$C$777,СВЦЭМ!$A$34:$A$777,$A38,СВЦЭМ!$B$34:$B$777,T$11)+'СЕТ СН'!$F$9+СВЦЭМ!$D$10+'СЕТ СН'!$F$6-'СЕТ СН'!$F$19</f>
        <v>642.43980638999983</v>
      </c>
      <c r="U38" s="37">
        <f>SUMIFS(СВЦЭМ!$C$34:$C$777,СВЦЭМ!$A$34:$A$777,$A38,СВЦЭМ!$B$34:$B$777,U$11)+'СЕТ СН'!$F$9+СВЦЭМ!$D$10+'СЕТ СН'!$F$6-'СЕТ СН'!$F$19</f>
        <v>628.72669227000006</v>
      </c>
      <c r="V38" s="37">
        <f>SUMIFS(СВЦЭМ!$C$34:$C$777,СВЦЭМ!$A$34:$A$777,$A38,СВЦЭМ!$B$34:$B$777,V$11)+'СЕТ СН'!$F$9+СВЦЭМ!$D$10+'СЕТ СН'!$F$6-'СЕТ СН'!$F$19</f>
        <v>641.27582544999996</v>
      </c>
      <c r="W38" s="37">
        <f>SUMIFS(СВЦЭМ!$C$34:$C$777,СВЦЭМ!$A$34:$A$777,$A38,СВЦЭМ!$B$34:$B$777,W$11)+'СЕТ СН'!$F$9+СВЦЭМ!$D$10+'СЕТ СН'!$F$6-'СЕТ СН'!$F$19</f>
        <v>711.72918000999994</v>
      </c>
      <c r="X38" s="37">
        <f>SUMIFS(СВЦЭМ!$C$34:$C$777,СВЦЭМ!$A$34:$A$777,$A38,СВЦЭМ!$B$34:$B$777,X$11)+'СЕТ СН'!$F$9+СВЦЭМ!$D$10+'СЕТ СН'!$F$6-'СЕТ СН'!$F$19</f>
        <v>768.19911547000015</v>
      </c>
      <c r="Y38" s="37">
        <f>SUMIFS(СВЦЭМ!$C$34:$C$777,СВЦЭМ!$A$34:$A$777,$A38,СВЦЭМ!$B$34:$B$777,Y$11)+'СЕТ СН'!$F$9+СВЦЭМ!$D$10+'СЕТ СН'!$F$6-'СЕТ СН'!$F$19</f>
        <v>815.15099994000002</v>
      </c>
    </row>
    <row r="39" spans="1:25" ht="15.75" x14ac:dyDescent="0.2">
      <c r="A39" s="36">
        <f t="shared" si="0"/>
        <v>43006</v>
      </c>
      <c r="B39" s="37">
        <f>SUMIFS(СВЦЭМ!$C$34:$C$777,СВЦЭМ!$A$34:$A$777,$A39,СВЦЭМ!$B$34:$B$777,B$11)+'СЕТ СН'!$F$9+СВЦЭМ!$D$10+'СЕТ СН'!$F$6-'СЕТ СН'!$F$19</f>
        <v>759.44398012000011</v>
      </c>
      <c r="C39" s="37">
        <f>SUMIFS(СВЦЭМ!$C$34:$C$777,СВЦЭМ!$A$34:$A$777,$A39,СВЦЭМ!$B$34:$B$777,C$11)+'СЕТ СН'!$F$9+СВЦЭМ!$D$10+'СЕТ СН'!$F$6-'СЕТ СН'!$F$19</f>
        <v>822.40373392000015</v>
      </c>
      <c r="D39" s="37">
        <f>SUMIFS(СВЦЭМ!$C$34:$C$777,СВЦЭМ!$A$34:$A$777,$A39,СВЦЭМ!$B$34:$B$777,D$11)+'СЕТ СН'!$F$9+СВЦЭМ!$D$10+'СЕТ СН'!$F$6-'СЕТ СН'!$F$19</f>
        <v>861.06631815000014</v>
      </c>
      <c r="E39" s="37">
        <f>SUMIFS(СВЦЭМ!$C$34:$C$777,СВЦЭМ!$A$34:$A$777,$A39,СВЦЭМ!$B$34:$B$777,E$11)+'СЕТ СН'!$F$9+СВЦЭМ!$D$10+'СЕТ СН'!$F$6-'СЕТ СН'!$F$19</f>
        <v>885.97892074000015</v>
      </c>
      <c r="F39" s="37">
        <f>SUMIFS(СВЦЭМ!$C$34:$C$777,СВЦЭМ!$A$34:$A$777,$A39,СВЦЭМ!$B$34:$B$777,F$11)+'СЕТ СН'!$F$9+СВЦЭМ!$D$10+'СЕТ СН'!$F$6-'СЕТ СН'!$F$19</f>
        <v>887.99242090999996</v>
      </c>
      <c r="G39" s="37">
        <f>SUMIFS(СВЦЭМ!$C$34:$C$777,СВЦЭМ!$A$34:$A$777,$A39,СВЦЭМ!$B$34:$B$777,G$11)+'СЕТ СН'!$F$9+СВЦЭМ!$D$10+'СЕТ СН'!$F$6-'СЕТ СН'!$F$19</f>
        <v>889.45262389000004</v>
      </c>
      <c r="H39" s="37">
        <f>SUMIFS(СВЦЭМ!$C$34:$C$777,СВЦЭМ!$A$34:$A$777,$A39,СВЦЭМ!$B$34:$B$777,H$11)+'СЕТ СН'!$F$9+СВЦЭМ!$D$10+'СЕТ СН'!$F$6-'СЕТ СН'!$F$19</f>
        <v>850.01426316000016</v>
      </c>
      <c r="I39" s="37">
        <f>SUMIFS(СВЦЭМ!$C$34:$C$777,СВЦЭМ!$A$34:$A$777,$A39,СВЦЭМ!$B$34:$B$777,I$11)+'СЕТ СН'!$F$9+СВЦЭМ!$D$10+'СЕТ СН'!$F$6-'СЕТ СН'!$F$19</f>
        <v>783.29328966000003</v>
      </c>
      <c r="J39" s="37">
        <f>SUMIFS(СВЦЭМ!$C$34:$C$777,СВЦЭМ!$A$34:$A$777,$A39,СВЦЭМ!$B$34:$B$777,J$11)+'СЕТ СН'!$F$9+СВЦЭМ!$D$10+'СЕТ СН'!$F$6-'СЕТ СН'!$F$19</f>
        <v>738.89290008000012</v>
      </c>
      <c r="K39" s="37">
        <f>SUMIFS(СВЦЭМ!$C$34:$C$777,СВЦЭМ!$A$34:$A$777,$A39,СВЦЭМ!$B$34:$B$777,K$11)+'СЕТ СН'!$F$9+СВЦЭМ!$D$10+'СЕТ СН'!$F$6-'СЕТ СН'!$F$19</f>
        <v>702.83555523999985</v>
      </c>
      <c r="L39" s="37">
        <f>SUMIFS(СВЦЭМ!$C$34:$C$777,СВЦЭМ!$A$34:$A$777,$A39,СВЦЭМ!$B$34:$B$777,L$11)+'СЕТ СН'!$F$9+СВЦЭМ!$D$10+'СЕТ СН'!$F$6-'СЕТ СН'!$F$19</f>
        <v>622.15804813</v>
      </c>
      <c r="M39" s="37">
        <f>SUMIFS(СВЦЭМ!$C$34:$C$777,СВЦЭМ!$A$34:$A$777,$A39,СВЦЭМ!$B$34:$B$777,M$11)+'СЕТ СН'!$F$9+СВЦЭМ!$D$10+'СЕТ СН'!$F$6-'СЕТ СН'!$F$19</f>
        <v>593.35329330000013</v>
      </c>
      <c r="N39" s="37">
        <f>SUMIFS(СВЦЭМ!$C$34:$C$777,СВЦЭМ!$A$34:$A$777,$A39,СВЦЭМ!$B$34:$B$777,N$11)+'СЕТ СН'!$F$9+СВЦЭМ!$D$10+'СЕТ СН'!$F$6-'СЕТ СН'!$F$19</f>
        <v>598.3128052699999</v>
      </c>
      <c r="O39" s="37">
        <f>SUMIFS(СВЦЭМ!$C$34:$C$777,СВЦЭМ!$A$34:$A$777,$A39,СВЦЭМ!$B$34:$B$777,O$11)+'СЕТ СН'!$F$9+СВЦЭМ!$D$10+'СЕТ СН'!$F$6-'СЕТ СН'!$F$19</f>
        <v>598.28956700000003</v>
      </c>
      <c r="P39" s="37">
        <f>SUMIFS(СВЦЭМ!$C$34:$C$777,СВЦЭМ!$A$34:$A$777,$A39,СВЦЭМ!$B$34:$B$777,P$11)+'СЕТ СН'!$F$9+СВЦЭМ!$D$10+'СЕТ СН'!$F$6-'СЕТ СН'!$F$19</f>
        <v>600.31379515999993</v>
      </c>
      <c r="Q39" s="37">
        <f>SUMIFS(СВЦЭМ!$C$34:$C$777,СВЦЭМ!$A$34:$A$777,$A39,СВЦЭМ!$B$34:$B$777,Q$11)+'СЕТ СН'!$F$9+СВЦЭМ!$D$10+'СЕТ СН'!$F$6-'СЕТ СН'!$F$19</f>
        <v>606.20819011000003</v>
      </c>
      <c r="R39" s="37">
        <f>SUMIFS(СВЦЭМ!$C$34:$C$777,СВЦЭМ!$A$34:$A$777,$A39,СВЦЭМ!$B$34:$B$777,R$11)+'СЕТ СН'!$F$9+СВЦЭМ!$D$10+'СЕТ СН'!$F$6-'СЕТ СН'!$F$19</f>
        <v>612.01287340999988</v>
      </c>
      <c r="S39" s="37">
        <f>SUMIFS(СВЦЭМ!$C$34:$C$777,СВЦЭМ!$A$34:$A$777,$A39,СВЦЭМ!$B$34:$B$777,S$11)+'СЕТ СН'!$F$9+СВЦЭМ!$D$10+'СЕТ СН'!$F$6-'СЕТ СН'!$F$19</f>
        <v>609.85403072999998</v>
      </c>
      <c r="T39" s="37">
        <f>SUMIFS(СВЦЭМ!$C$34:$C$777,СВЦЭМ!$A$34:$A$777,$A39,СВЦЭМ!$B$34:$B$777,T$11)+'СЕТ СН'!$F$9+СВЦЭМ!$D$10+'СЕТ СН'!$F$6-'СЕТ СН'!$F$19</f>
        <v>602.11187727000015</v>
      </c>
      <c r="U39" s="37">
        <f>SUMIFS(СВЦЭМ!$C$34:$C$777,СВЦЭМ!$A$34:$A$777,$A39,СВЦЭМ!$B$34:$B$777,U$11)+'СЕТ СН'!$F$9+СВЦЭМ!$D$10+'СЕТ СН'!$F$6-'СЕТ СН'!$F$19</f>
        <v>586.69297394</v>
      </c>
      <c r="V39" s="37">
        <f>SUMIFS(СВЦЭМ!$C$34:$C$777,СВЦЭМ!$A$34:$A$777,$A39,СВЦЭМ!$B$34:$B$777,V$11)+'СЕТ СН'!$F$9+СВЦЭМ!$D$10+'СЕТ СН'!$F$6-'СЕТ СН'!$F$19</f>
        <v>599.40004425000006</v>
      </c>
      <c r="W39" s="37">
        <f>SUMIFS(СВЦЭМ!$C$34:$C$777,СВЦЭМ!$A$34:$A$777,$A39,СВЦЭМ!$B$34:$B$777,W$11)+'СЕТ СН'!$F$9+СВЦЭМ!$D$10+'СЕТ СН'!$F$6-'СЕТ СН'!$F$19</f>
        <v>679.05284234999999</v>
      </c>
      <c r="X39" s="37">
        <f>SUMIFS(СВЦЭМ!$C$34:$C$777,СВЦЭМ!$A$34:$A$777,$A39,СВЦЭМ!$B$34:$B$777,X$11)+'СЕТ СН'!$F$9+СВЦЭМ!$D$10+'СЕТ СН'!$F$6-'СЕТ СН'!$F$19</f>
        <v>743.22490934999996</v>
      </c>
      <c r="Y39" s="37">
        <f>SUMIFS(СВЦЭМ!$C$34:$C$777,СВЦЭМ!$A$34:$A$777,$A39,СВЦЭМ!$B$34:$B$777,Y$11)+'СЕТ СН'!$F$9+СВЦЭМ!$D$10+'СЕТ СН'!$F$6-'СЕТ СН'!$F$19</f>
        <v>793.57119037000007</v>
      </c>
    </row>
    <row r="40" spans="1:25" ht="15.75" x14ac:dyDescent="0.2">
      <c r="A40" s="36">
        <f t="shared" si="0"/>
        <v>43007</v>
      </c>
      <c r="B40" s="37">
        <f>SUMIFS(СВЦЭМ!$C$34:$C$777,СВЦЭМ!$A$34:$A$777,$A40,СВЦЭМ!$B$34:$B$777,B$11)+'СЕТ СН'!$F$9+СВЦЭМ!$D$10+'СЕТ СН'!$F$6-'СЕТ СН'!$F$19</f>
        <v>781.61693095999999</v>
      </c>
      <c r="C40" s="37">
        <f>SUMIFS(СВЦЭМ!$C$34:$C$777,СВЦЭМ!$A$34:$A$777,$A40,СВЦЭМ!$B$34:$B$777,C$11)+'СЕТ СН'!$F$9+СВЦЭМ!$D$10+'СЕТ СН'!$F$6-'СЕТ СН'!$F$19</f>
        <v>884.92408177000016</v>
      </c>
      <c r="D40" s="37">
        <f>SUMIFS(СВЦЭМ!$C$34:$C$777,СВЦЭМ!$A$34:$A$777,$A40,СВЦЭМ!$B$34:$B$777,D$11)+'СЕТ СН'!$F$9+СВЦЭМ!$D$10+'СЕТ СН'!$F$6-'СЕТ СН'!$F$19</f>
        <v>885.64147103999994</v>
      </c>
      <c r="E40" s="37">
        <f>SUMIFS(СВЦЭМ!$C$34:$C$777,СВЦЭМ!$A$34:$A$777,$A40,СВЦЭМ!$B$34:$B$777,E$11)+'СЕТ СН'!$F$9+СВЦЭМ!$D$10+'СЕТ СН'!$F$6-'СЕТ СН'!$F$19</f>
        <v>886.6524120900001</v>
      </c>
      <c r="F40" s="37">
        <f>SUMIFS(СВЦЭМ!$C$34:$C$777,СВЦЭМ!$A$34:$A$777,$A40,СВЦЭМ!$B$34:$B$777,F$11)+'СЕТ СН'!$F$9+СВЦЭМ!$D$10+'СЕТ СН'!$F$6-'СЕТ СН'!$F$19</f>
        <v>887.19949808000001</v>
      </c>
      <c r="G40" s="37">
        <f>SUMIFS(СВЦЭМ!$C$34:$C$777,СВЦЭМ!$A$34:$A$777,$A40,СВЦЭМ!$B$34:$B$777,G$11)+'СЕТ СН'!$F$9+СВЦЭМ!$D$10+'СЕТ СН'!$F$6-'СЕТ СН'!$F$19</f>
        <v>879.22189095000022</v>
      </c>
      <c r="H40" s="37">
        <f>SUMIFS(СВЦЭМ!$C$34:$C$777,СВЦЭМ!$A$34:$A$777,$A40,СВЦЭМ!$B$34:$B$777,H$11)+'СЕТ СН'!$F$9+СВЦЭМ!$D$10+'СЕТ СН'!$F$6-'СЕТ СН'!$F$19</f>
        <v>799.69328790999998</v>
      </c>
      <c r="I40" s="37">
        <f>SUMIFS(СВЦЭМ!$C$34:$C$777,СВЦЭМ!$A$34:$A$777,$A40,СВЦЭМ!$B$34:$B$777,I$11)+'СЕТ СН'!$F$9+СВЦЭМ!$D$10+'СЕТ СН'!$F$6-'СЕТ СН'!$F$19</f>
        <v>755.83359563000022</v>
      </c>
      <c r="J40" s="37">
        <f>SUMIFS(СВЦЭМ!$C$34:$C$777,СВЦЭМ!$A$34:$A$777,$A40,СВЦЭМ!$B$34:$B$777,J$11)+'СЕТ СН'!$F$9+СВЦЭМ!$D$10+'СЕТ СН'!$F$6-'СЕТ СН'!$F$19</f>
        <v>708.0770730700001</v>
      </c>
      <c r="K40" s="37">
        <f>SUMIFS(СВЦЭМ!$C$34:$C$777,СВЦЭМ!$A$34:$A$777,$A40,СВЦЭМ!$B$34:$B$777,K$11)+'СЕТ СН'!$F$9+СВЦЭМ!$D$10+'СЕТ СН'!$F$6-'СЕТ СН'!$F$19</f>
        <v>702.56179982999993</v>
      </c>
      <c r="L40" s="37">
        <f>SUMIFS(СВЦЭМ!$C$34:$C$777,СВЦЭМ!$A$34:$A$777,$A40,СВЦЭМ!$B$34:$B$777,L$11)+'СЕТ СН'!$F$9+СВЦЭМ!$D$10+'СЕТ СН'!$F$6-'СЕТ СН'!$F$19</f>
        <v>657.07002996999995</v>
      </c>
      <c r="M40" s="37">
        <f>SUMIFS(СВЦЭМ!$C$34:$C$777,СВЦЭМ!$A$34:$A$777,$A40,СВЦЭМ!$B$34:$B$777,M$11)+'СЕТ СН'!$F$9+СВЦЭМ!$D$10+'СЕТ СН'!$F$6-'СЕТ СН'!$F$19</f>
        <v>638.80387373999997</v>
      </c>
      <c r="N40" s="37">
        <f>SUMIFS(СВЦЭМ!$C$34:$C$777,СВЦЭМ!$A$34:$A$777,$A40,СВЦЭМ!$B$34:$B$777,N$11)+'СЕТ СН'!$F$9+СВЦЭМ!$D$10+'СЕТ СН'!$F$6-'СЕТ СН'!$F$19</f>
        <v>647.35679278999987</v>
      </c>
      <c r="O40" s="37">
        <f>SUMIFS(СВЦЭМ!$C$34:$C$777,СВЦЭМ!$A$34:$A$777,$A40,СВЦЭМ!$B$34:$B$777,O$11)+'СЕТ СН'!$F$9+СВЦЭМ!$D$10+'СЕТ СН'!$F$6-'СЕТ СН'!$F$19</f>
        <v>657.01063252999984</v>
      </c>
      <c r="P40" s="37">
        <f>SUMIFS(СВЦЭМ!$C$34:$C$777,СВЦЭМ!$A$34:$A$777,$A40,СВЦЭМ!$B$34:$B$777,P$11)+'СЕТ СН'!$F$9+СВЦЭМ!$D$10+'СЕТ СН'!$F$6-'СЕТ СН'!$F$19</f>
        <v>653.38375685999995</v>
      </c>
      <c r="Q40" s="37">
        <f>SUMIFS(СВЦЭМ!$C$34:$C$777,СВЦЭМ!$A$34:$A$777,$A40,СВЦЭМ!$B$34:$B$777,Q$11)+'СЕТ СН'!$F$9+СВЦЭМ!$D$10+'СЕТ СН'!$F$6-'СЕТ СН'!$F$19</f>
        <v>646.59455056000002</v>
      </c>
      <c r="R40" s="37">
        <f>SUMIFS(СВЦЭМ!$C$34:$C$777,СВЦЭМ!$A$34:$A$777,$A40,СВЦЭМ!$B$34:$B$777,R$11)+'СЕТ СН'!$F$9+СВЦЭМ!$D$10+'СЕТ СН'!$F$6-'СЕТ СН'!$F$19</f>
        <v>653.72679668000001</v>
      </c>
      <c r="S40" s="37">
        <f>SUMIFS(СВЦЭМ!$C$34:$C$777,СВЦЭМ!$A$34:$A$777,$A40,СВЦЭМ!$B$34:$B$777,S$11)+'СЕТ СН'!$F$9+СВЦЭМ!$D$10+'СЕТ СН'!$F$6-'СЕТ СН'!$F$19</f>
        <v>646.43540168999994</v>
      </c>
      <c r="T40" s="37">
        <f>SUMIFS(СВЦЭМ!$C$34:$C$777,СВЦЭМ!$A$34:$A$777,$A40,СВЦЭМ!$B$34:$B$777,T$11)+'СЕТ СН'!$F$9+СВЦЭМ!$D$10+'СЕТ СН'!$F$6-'СЕТ СН'!$F$19</f>
        <v>625.04694534000009</v>
      </c>
      <c r="U40" s="37">
        <f>SUMIFS(СВЦЭМ!$C$34:$C$777,СВЦЭМ!$A$34:$A$777,$A40,СВЦЭМ!$B$34:$B$777,U$11)+'СЕТ СН'!$F$9+СВЦЭМ!$D$10+'СЕТ СН'!$F$6-'СЕТ СН'!$F$19</f>
        <v>588.03744146999998</v>
      </c>
      <c r="V40" s="37">
        <f>SUMIFS(СВЦЭМ!$C$34:$C$777,СВЦЭМ!$A$34:$A$777,$A40,СВЦЭМ!$B$34:$B$777,V$11)+'СЕТ СН'!$F$9+СВЦЭМ!$D$10+'СЕТ СН'!$F$6-'СЕТ СН'!$F$19</f>
        <v>609.24274050999998</v>
      </c>
      <c r="W40" s="37">
        <f>SUMIFS(СВЦЭМ!$C$34:$C$777,СВЦЭМ!$A$34:$A$777,$A40,СВЦЭМ!$B$34:$B$777,W$11)+'СЕТ СН'!$F$9+СВЦЭМ!$D$10+'СЕТ СН'!$F$6-'СЕТ СН'!$F$19</f>
        <v>658.82874330999994</v>
      </c>
      <c r="X40" s="37">
        <f>SUMIFS(СВЦЭМ!$C$34:$C$777,СВЦЭМ!$A$34:$A$777,$A40,СВЦЭМ!$B$34:$B$777,X$11)+'СЕТ СН'!$F$9+СВЦЭМ!$D$10+'СЕТ СН'!$F$6-'СЕТ СН'!$F$19</f>
        <v>723.76486062999993</v>
      </c>
      <c r="Y40" s="37">
        <f>SUMIFS(СВЦЭМ!$C$34:$C$777,СВЦЭМ!$A$34:$A$777,$A40,СВЦЭМ!$B$34:$B$777,Y$11)+'СЕТ СН'!$F$9+СВЦЭМ!$D$10+'СЕТ СН'!$F$6-'СЕТ СН'!$F$19</f>
        <v>753.5288350400001</v>
      </c>
    </row>
    <row r="41" spans="1:25" ht="15.75" x14ac:dyDescent="0.2">
      <c r="A41" s="36">
        <f t="shared" si="0"/>
        <v>43008</v>
      </c>
      <c r="B41" s="37">
        <f>SUMIFS(СВЦЭМ!$C$34:$C$777,СВЦЭМ!$A$34:$A$777,$A41,СВЦЭМ!$B$34:$B$777,B$11)+'СЕТ СН'!$F$9+СВЦЭМ!$D$10+'СЕТ СН'!$F$6-'СЕТ СН'!$F$19</f>
        <v>782.40135529000008</v>
      </c>
      <c r="C41" s="37">
        <f>SUMIFS(СВЦЭМ!$C$34:$C$777,СВЦЭМ!$A$34:$A$777,$A41,СВЦЭМ!$B$34:$B$777,C$11)+'СЕТ СН'!$F$9+СВЦЭМ!$D$10+'СЕТ СН'!$F$6-'СЕТ СН'!$F$19</f>
        <v>761.17331643000011</v>
      </c>
      <c r="D41" s="37">
        <f>SUMIFS(СВЦЭМ!$C$34:$C$777,СВЦЭМ!$A$34:$A$777,$A41,СВЦЭМ!$B$34:$B$777,D$11)+'СЕТ СН'!$F$9+СВЦЭМ!$D$10+'СЕТ СН'!$F$6-'СЕТ СН'!$F$19</f>
        <v>854.79377531</v>
      </c>
      <c r="E41" s="37">
        <f>SUMIFS(СВЦЭМ!$C$34:$C$777,СВЦЭМ!$A$34:$A$777,$A41,СВЦЭМ!$B$34:$B$777,E$11)+'СЕТ СН'!$F$9+СВЦЭМ!$D$10+'СЕТ СН'!$F$6-'СЕТ СН'!$F$19</f>
        <v>863.79609958000015</v>
      </c>
      <c r="F41" s="37">
        <f>SUMIFS(СВЦЭМ!$C$34:$C$777,СВЦЭМ!$A$34:$A$777,$A41,СВЦЭМ!$B$34:$B$777,F$11)+'СЕТ СН'!$F$9+СВЦЭМ!$D$10+'СЕТ СН'!$F$6-'СЕТ СН'!$F$19</f>
        <v>862.75379999000006</v>
      </c>
      <c r="G41" s="37">
        <f>SUMIFS(СВЦЭМ!$C$34:$C$777,СВЦЭМ!$A$34:$A$777,$A41,СВЦЭМ!$B$34:$B$777,G$11)+'СЕТ СН'!$F$9+СВЦЭМ!$D$10+'СЕТ СН'!$F$6-'СЕТ СН'!$F$19</f>
        <v>864.08268055999997</v>
      </c>
      <c r="H41" s="37">
        <f>SUMIFS(СВЦЭМ!$C$34:$C$777,СВЦЭМ!$A$34:$A$777,$A41,СВЦЭМ!$B$34:$B$777,H$11)+'СЕТ СН'!$F$9+СВЦЭМ!$D$10+'СЕТ СН'!$F$6-'СЕТ СН'!$F$19</f>
        <v>850.97427258000016</v>
      </c>
      <c r="I41" s="37">
        <f>SUMIFS(СВЦЭМ!$C$34:$C$777,СВЦЭМ!$A$34:$A$777,$A41,СВЦЭМ!$B$34:$B$777,I$11)+'СЕТ СН'!$F$9+СВЦЭМ!$D$10+'СЕТ СН'!$F$6-'СЕТ СН'!$F$19</f>
        <v>810.66583311000022</v>
      </c>
      <c r="J41" s="37">
        <f>SUMIFS(СВЦЭМ!$C$34:$C$777,СВЦЭМ!$A$34:$A$777,$A41,СВЦЭМ!$B$34:$B$777,J$11)+'СЕТ СН'!$F$9+СВЦЭМ!$D$10+'СЕТ СН'!$F$6-'СЕТ СН'!$F$19</f>
        <v>765.35405914000012</v>
      </c>
      <c r="K41" s="37">
        <f>SUMIFS(СВЦЭМ!$C$34:$C$777,СВЦЭМ!$A$34:$A$777,$A41,СВЦЭМ!$B$34:$B$777,K$11)+'СЕТ СН'!$F$9+СВЦЭМ!$D$10+'СЕТ СН'!$F$6-'СЕТ СН'!$F$19</f>
        <v>694.33303431000013</v>
      </c>
      <c r="L41" s="37">
        <f>SUMIFS(СВЦЭМ!$C$34:$C$777,СВЦЭМ!$A$34:$A$777,$A41,СВЦЭМ!$B$34:$B$777,L$11)+'СЕТ СН'!$F$9+СВЦЭМ!$D$10+'СЕТ СН'!$F$6-'СЕТ СН'!$F$19</f>
        <v>630.79137526</v>
      </c>
      <c r="M41" s="37">
        <f>SUMIFS(СВЦЭМ!$C$34:$C$777,СВЦЭМ!$A$34:$A$777,$A41,СВЦЭМ!$B$34:$B$777,M$11)+'СЕТ СН'!$F$9+СВЦЭМ!$D$10+'СЕТ СН'!$F$6-'СЕТ СН'!$F$19</f>
        <v>606.21501297999998</v>
      </c>
      <c r="N41" s="37">
        <f>SUMIFS(СВЦЭМ!$C$34:$C$777,СВЦЭМ!$A$34:$A$777,$A41,СВЦЭМ!$B$34:$B$777,N$11)+'СЕТ СН'!$F$9+СВЦЭМ!$D$10+'СЕТ СН'!$F$6-'СЕТ СН'!$F$19</f>
        <v>621.59394815999985</v>
      </c>
      <c r="O41" s="37">
        <f>SUMIFS(СВЦЭМ!$C$34:$C$777,СВЦЭМ!$A$34:$A$777,$A41,СВЦЭМ!$B$34:$B$777,O$11)+'СЕТ СН'!$F$9+СВЦЭМ!$D$10+'СЕТ СН'!$F$6-'СЕТ СН'!$F$19</f>
        <v>630.64678422999987</v>
      </c>
      <c r="P41" s="37">
        <f>SUMIFS(СВЦЭМ!$C$34:$C$777,СВЦЭМ!$A$34:$A$777,$A41,СВЦЭМ!$B$34:$B$777,P$11)+'СЕТ СН'!$F$9+СВЦЭМ!$D$10+'СЕТ СН'!$F$6-'СЕТ СН'!$F$19</f>
        <v>635.51812440000003</v>
      </c>
      <c r="Q41" s="37">
        <f>SUMIFS(СВЦЭМ!$C$34:$C$777,СВЦЭМ!$A$34:$A$777,$A41,СВЦЭМ!$B$34:$B$777,Q$11)+'СЕТ СН'!$F$9+СВЦЭМ!$D$10+'СЕТ СН'!$F$6-'СЕТ СН'!$F$19</f>
        <v>641.30641235999997</v>
      </c>
      <c r="R41" s="37">
        <f>SUMIFS(СВЦЭМ!$C$34:$C$777,СВЦЭМ!$A$34:$A$777,$A41,СВЦЭМ!$B$34:$B$777,R$11)+'СЕТ СН'!$F$9+СВЦЭМ!$D$10+'СЕТ СН'!$F$6-'СЕТ СН'!$F$19</f>
        <v>635.59820901000012</v>
      </c>
      <c r="S41" s="37">
        <f>SUMIFS(СВЦЭМ!$C$34:$C$777,СВЦЭМ!$A$34:$A$777,$A41,СВЦЭМ!$B$34:$B$777,S$11)+'СЕТ СН'!$F$9+СВЦЭМ!$D$10+'СЕТ СН'!$F$6-'СЕТ СН'!$F$19</f>
        <v>631.56623986</v>
      </c>
      <c r="T41" s="37">
        <f>SUMIFS(СВЦЭМ!$C$34:$C$777,СВЦЭМ!$A$34:$A$777,$A41,СВЦЭМ!$B$34:$B$777,T$11)+'СЕТ СН'!$F$9+СВЦЭМ!$D$10+'СЕТ СН'!$F$6-'СЕТ СН'!$F$19</f>
        <v>617.16607167999996</v>
      </c>
      <c r="U41" s="37">
        <f>SUMIFS(СВЦЭМ!$C$34:$C$777,СВЦЭМ!$A$34:$A$777,$A41,СВЦЭМ!$B$34:$B$777,U$11)+'СЕТ СН'!$F$9+СВЦЭМ!$D$10+'СЕТ СН'!$F$6-'СЕТ СН'!$F$19</f>
        <v>596.79085481999982</v>
      </c>
      <c r="V41" s="37">
        <f>SUMIFS(СВЦЭМ!$C$34:$C$777,СВЦЭМ!$A$34:$A$777,$A41,СВЦЭМ!$B$34:$B$777,V$11)+'СЕТ СН'!$F$9+СВЦЭМ!$D$10+'СЕТ СН'!$F$6-'СЕТ СН'!$F$19</f>
        <v>598.14975322999999</v>
      </c>
      <c r="W41" s="37">
        <f>SUMIFS(СВЦЭМ!$C$34:$C$777,СВЦЭМ!$A$34:$A$777,$A41,СВЦЭМ!$B$34:$B$777,W$11)+'СЕТ СН'!$F$9+СВЦЭМ!$D$10+'СЕТ СН'!$F$6-'СЕТ СН'!$F$19</f>
        <v>674.47624623999991</v>
      </c>
      <c r="X41" s="37">
        <f>SUMIFS(СВЦЭМ!$C$34:$C$777,СВЦЭМ!$A$34:$A$777,$A41,СВЦЭМ!$B$34:$B$777,X$11)+'СЕТ СН'!$F$9+СВЦЭМ!$D$10+'СЕТ СН'!$F$6-'СЕТ СН'!$F$19</f>
        <v>748.60315454000011</v>
      </c>
      <c r="Y41" s="37">
        <f>SUMIFS(СВЦЭМ!$C$34:$C$777,СВЦЭМ!$A$34:$A$777,$A41,СВЦЭМ!$B$34:$B$777,Y$11)+'СЕТ СН'!$F$9+СВЦЭМ!$D$10+'СЕТ СН'!$F$6-'СЕТ СН'!$F$19</f>
        <v>791.17953000000011</v>
      </c>
    </row>
    <row r="42" spans="1:25" ht="15.75" hidden="1" x14ac:dyDescent="0.2">
      <c r="A42" s="36">
        <f t="shared" si="0"/>
        <v>43009</v>
      </c>
      <c r="B42" s="37">
        <f>SUMIFS(СВЦЭМ!$C$34:$C$777,СВЦЭМ!$A$34:$A$777,$A42,СВЦЭМ!$B$34:$B$777,B$11)+'СЕТ СН'!$F$9+СВЦЭМ!$D$10+'СЕТ СН'!$F$6-'СЕТ СН'!$F$19</f>
        <v>-24.772539100000017</v>
      </c>
      <c r="C42" s="37">
        <f>SUMIFS(СВЦЭМ!$C$34:$C$777,СВЦЭМ!$A$34:$A$777,$A42,СВЦЭМ!$B$34:$B$777,C$11)+'СЕТ СН'!$F$9+СВЦЭМ!$D$10+'СЕТ СН'!$F$6-'СЕТ СН'!$F$19</f>
        <v>-24.772539100000017</v>
      </c>
      <c r="D42" s="37">
        <f>SUMIFS(СВЦЭМ!$C$34:$C$777,СВЦЭМ!$A$34:$A$777,$A42,СВЦЭМ!$B$34:$B$777,D$11)+'СЕТ СН'!$F$9+СВЦЭМ!$D$10+'СЕТ СН'!$F$6-'СЕТ СН'!$F$19</f>
        <v>-24.772539100000017</v>
      </c>
      <c r="E42" s="37">
        <f>SUMIFS(СВЦЭМ!$C$34:$C$777,СВЦЭМ!$A$34:$A$777,$A42,СВЦЭМ!$B$34:$B$777,E$11)+'СЕТ СН'!$F$9+СВЦЭМ!$D$10+'СЕТ СН'!$F$6-'СЕТ СН'!$F$19</f>
        <v>-24.772539100000017</v>
      </c>
      <c r="F42" s="37">
        <f>SUMIFS(СВЦЭМ!$C$34:$C$777,СВЦЭМ!$A$34:$A$777,$A42,СВЦЭМ!$B$34:$B$777,F$11)+'СЕТ СН'!$F$9+СВЦЭМ!$D$10+'СЕТ СН'!$F$6-'СЕТ СН'!$F$19</f>
        <v>-24.772539100000017</v>
      </c>
      <c r="G42" s="37">
        <f>SUMIFS(СВЦЭМ!$C$34:$C$777,СВЦЭМ!$A$34:$A$777,$A42,СВЦЭМ!$B$34:$B$777,G$11)+'СЕТ СН'!$F$9+СВЦЭМ!$D$10+'СЕТ СН'!$F$6-'СЕТ СН'!$F$19</f>
        <v>-24.772539100000017</v>
      </c>
      <c r="H42" s="37">
        <f>SUMIFS(СВЦЭМ!$C$34:$C$777,СВЦЭМ!$A$34:$A$777,$A42,СВЦЭМ!$B$34:$B$777,H$11)+'СЕТ СН'!$F$9+СВЦЭМ!$D$10+'СЕТ СН'!$F$6-'СЕТ СН'!$F$19</f>
        <v>-24.772539100000017</v>
      </c>
      <c r="I42" s="37">
        <f>SUMIFS(СВЦЭМ!$C$34:$C$777,СВЦЭМ!$A$34:$A$777,$A42,СВЦЭМ!$B$34:$B$777,I$11)+'СЕТ СН'!$F$9+СВЦЭМ!$D$10+'СЕТ СН'!$F$6-'СЕТ СН'!$F$19</f>
        <v>-24.772539100000017</v>
      </c>
      <c r="J42" s="37">
        <f>SUMIFS(СВЦЭМ!$C$34:$C$777,СВЦЭМ!$A$34:$A$777,$A42,СВЦЭМ!$B$34:$B$777,J$11)+'СЕТ СН'!$F$9+СВЦЭМ!$D$10+'СЕТ СН'!$F$6-'СЕТ СН'!$F$19</f>
        <v>-24.772539100000017</v>
      </c>
      <c r="K42" s="37">
        <f>SUMIFS(СВЦЭМ!$C$34:$C$777,СВЦЭМ!$A$34:$A$777,$A42,СВЦЭМ!$B$34:$B$777,K$11)+'СЕТ СН'!$F$9+СВЦЭМ!$D$10+'СЕТ СН'!$F$6-'СЕТ СН'!$F$19</f>
        <v>-24.772539100000017</v>
      </c>
      <c r="L42" s="37">
        <f>SUMIFS(СВЦЭМ!$C$34:$C$777,СВЦЭМ!$A$34:$A$777,$A42,СВЦЭМ!$B$34:$B$777,L$11)+'СЕТ СН'!$F$9+СВЦЭМ!$D$10+'СЕТ СН'!$F$6-'СЕТ СН'!$F$19</f>
        <v>-24.772539100000017</v>
      </c>
      <c r="M42" s="37">
        <f>SUMIFS(СВЦЭМ!$C$34:$C$777,СВЦЭМ!$A$34:$A$777,$A42,СВЦЭМ!$B$34:$B$777,M$11)+'СЕТ СН'!$F$9+СВЦЭМ!$D$10+'СЕТ СН'!$F$6-'СЕТ СН'!$F$19</f>
        <v>-24.772539100000017</v>
      </c>
      <c r="N42" s="37">
        <f>SUMIFS(СВЦЭМ!$C$34:$C$777,СВЦЭМ!$A$34:$A$777,$A42,СВЦЭМ!$B$34:$B$777,N$11)+'СЕТ СН'!$F$9+СВЦЭМ!$D$10+'СЕТ СН'!$F$6-'СЕТ СН'!$F$19</f>
        <v>-24.772539100000017</v>
      </c>
      <c r="O42" s="37">
        <f>SUMIFS(СВЦЭМ!$C$34:$C$777,СВЦЭМ!$A$34:$A$777,$A42,СВЦЭМ!$B$34:$B$777,O$11)+'СЕТ СН'!$F$9+СВЦЭМ!$D$10+'СЕТ СН'!$F$6-'СЕТ СН'!$F$19</f>
        <v>-24.772539100000017</v>
      </c>
      <c r="P42" s="37">
        <f>SUMIFS(СВЦЭМ!$C$34:$C$777,СВЦЭМ!$A$34:$A$777,$A42,СВЦЭМ!$B$34:$B$777,P$11)+'СЕТ СН'!$F$9+СВЦЭМ!$D$10+'СЕТ СН'!$F$6-'СЕТ СН'!$F$19</f>
        <v>-24.772539100000017</v>
      </c>
      <c r="Q42" s="37">
        <f>SUMIFS(СВЦЭМ!$C$34:$C$777,СВЦЭМ!$A$34:$A$777,$A42,СВЦЭМ!$B$34:$B$777,Q$11)+'СЕТ СН'!$F$9+СВЦЭМ!$D$10+'СЕТ СН'!$F$6-'СЕТ СН'!$F$19</f>
        <v>-24.772539100000017</v>
      </c>
      <c r="R42" s="37">
        <f>SUMIFS(СВЦЭМ!$C$34:$C$777,СВЦЭМ!$A$34:$A$777,$A42,СВЦЭМ!$B$34:$B$777,R$11)+'СЕТ СН'!$F$9+СВЦЭМ!$D$10+'СЕТ СН'!$F$6-'СЕТ СН'!$F$19</f>
        <v>-24.772539100000017</v>
      </c>
      <c r="S42" s="37">
        <f>SUMIFS(СВЦЭМ!$C$34:$C$777,СВЦЭМ!$A$34:$A$777,$A42,СВЦЭМ!$B$34:$B$777,S$11)+'СЕТ СН'!$F$9+СВЦЭМ!$D$10+'СЕТ СН'!$F$6-'СЕТ СН'!$F$19</f>
        <v>-24.772539100000017</v>
      </c>
      <c r="T42" s="37">
        <f>SUMIFS(СВЦЭМ!$C$34:$C$777,СВЦЭМ!$A$34:$A$777,$A42,СВЦЭМ!$B$34:$B$777,T$11)+'СЕТ СН'!$F$9+СВЦЭМ!$D$10+'СЕТ СН'!$F$6-'СЕТ СН'!$F$19</f>
        <v>-24.772539100000017</v>
      </c>
      <c r="U42" s="37">
        <f>SUMIFS(СВЦЭМ!$C$34:$C$777,СВЦЭМ!$A$34:$A$777,$A42,СВЦЭМ!$B$34:$B$777,U$11)+'СЕТ СН'!$F$9+СВЦЭМ!$D$10+'СЕТ СН'!$F$6-'СЕТ СН'!$F$19</f>
        <v>-24.772539100000017</v>
      </c>
      <c r="V42" s="37">
        <f>SUMIFS(СВЦЭМ!$C$34:$C$777,СВЦЭМ!$A$34:$A$777,$A42,СВЦЭМ!$B$34:$B$777,V$11)+'СЕТ СН'!$F$9+СВЦЭМ!$D$10+'СЕТ СН'!$F$6-'СЕТ СН'!$F$19</f>
        <v>-24.772539100000017</v>
      </c>
      <c r="W42" s="37">
        <f>SUMIFS(СВЦЭМ!$C$34:$C$777,СВЦЭМ!$A$34:$A$777,$A42,СВЦЭМ!$B$34:$B$777,W$11)+'СЕТ СН'!$F$9+СВЦЭМ!$D$10+'СЕТ СН'!$F$6-'СЕТ СН'!$F$19</f>
        <v>-24.772539100000017</v>
      </c>
      <c r="X42" s="37">
        <f>SUMIFS(СВЦЭМ!$C$34:$C$777,СВЦЭМ!$A$34:$A$777,$A42,СВЦЭМ!$B$34:$B$777,X$11)+'СЕТ СН'!$F$9+СВЦЭМ!$D$10+'СЕТ СН'!$F$6-'СЕТ СН'!$F$19</f>
        <v>-24.772539100000017</v>
      </c>
      <c r="Y42" s="37">
        <f>SUMIFS(СВЦЭМ!$C$34:$C$777,СВЦЭМ!$A$34:$A$777,$A42,СВЦЭМ!$B$34:$B$777,Y$11)+'СЕТ СН'!$F$9+СВЦЭМ!$D$10+'СЕТ СН'!$F$6-'СЕТ СН'!$F$19</f>
        <v>-24.772539100000017</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01.09.2017</v>
      </c>
      <c r="B48" s="37">
        <f>SUMIFS(СВЦЭМ!$C$34:$C$777,СВЦЭМ!$A$34:$A$777,$A48,СВЦЭМ!$B$34:$B$777,B$47)+'СЕТ СН'!$G$9+СВЦЭМ!$D$10+'СЕТ СН'!$G$6-'СЕТ СН'!$G$19</f>
        <v>1050.6501008300002</v>
      </c>
      <c r="C48" s="37">
        <f>SUMIFS(СВЦЭМ!$C$34:$C$777,СВЦЭМ!$A$34:$A$777,$A48,СВЦЭМ!$B$34:$B$777,C$47)+'СЕТ СН'!$G$9+СВЦЭМ!$D$10+'СЕТ СН'!$G$6-'СЕТ СН'!$G$19</f>
        <v>1092.7896805000003</v>
      </c>
      <c r="D48" s="37">
        <f>SUMIFS(СВЦЭМ!$C$34:$C$777,СВЦЭМ!$A$34:$A$777,$A48,СВЦЭМ!$B$34:$B$777,D$47)+'СЕТ СН'!$G$9+СВЦЭМ!$D$10+'СЕТ СН'!$G$6-'СЕТ СН'!$G$19</f>
        <v>1118.1331075200001</v>
      </c>
      <c r="E48" s="37">
        <f>SUMIFS(СВЦЭМ!$C$34:$C$777,СВЦЭМ!$A$34:$A$777,$A48,СВЦЭМ!$B$34:$B$777,E$47)+'СЕТ СН'!$G$9+СВЦЭМ!$D$10+'СЕТ СН'!$G$6-'СЕТ СН'!$G$19</f>
        <v>1122.7901261700001</v>
      </c>
      <c r="F48" s="37">
        <f>SUMIFS(СВЦЭМ!$C$34:$C$777,СВЦЭМ!$A$34:$A$777,$A48,СВЦЭМ!$B$34:$B$777,F$47)+'СЕТ СН'!$G$9+СВЦЭМ!$D$10+'СЕТ СН'!$G$6-'СЕТ СН'!$G$19</f>
        <v>1119.3941985700001</v>
      </c>
      <c r="G48" s="37">
        <f>SUMIFS(СВЦЭМ!$C$34:$C$777,СВЦЭМ!$A$34:$A$777,$A48,СВЦЭМ!$B$34:$B$777,G$47)+'СЕТ СН'!$G$9+СВЦЭМ!$D$10+'СЕТ СН'!$G$6-'СЕТ СН'!$G$19</f>
        <v>1101.7833422200001</v>
      </c>
      <c r="H48" s="37">
        <f>SUMIFS(СВЦЭМ!$C$34:$C$777,СВЦЭМ!$A$34:$A$777,$A48,СВЦЭМ!$B$34:$B$777,H$47)+'СЕТ СН'!$G$9+СВЦЭМ!$D$10+'СЕТ СН'!$G$6-'СЕТ СН'!$G$19</f>
        <v>1088.3960478200001</v>
      </c>
      <c r="I48" s="37">
        <f>SUMIFS(СВЦЭМ!$C$34:$C$777,СВЦЭМ!$A$34:$A$777,$A48,СВЦЭМ!$B$34:$B$777,I$47)+'СЕТ СН'!$G$9+СВЦЭМ!$D$10+'СЕТ СН'!$G$6-'СЕТ СН'!$G$19</f>
        <v>1037.2240362600003</v>
      </c>
      <c r="J48" s="37">
        <f>SUMIFS(СВЦЭМ!$C$34:$C$777,СВЦЭМ!$A$34:$A$777,$A48,СВЦЭМ!$B$34:$B$777,J$47)+'СЕТ СН'!$G$9+СВЦЭМ!$D$10+'СЕТ СН'!$G$6-'СЕТ СН'!$G$19</f>
        <v>983.15805962000013</v>
      </c>
      <c r="K48" s="37">
        <f>SUMIFS(СВЦЭМ!$C$34:$C$777,СВЦЭМ!$A$34:$A$777,$A48,СВЦЭМ!$B$34:$B$777,K$47)+'СЕТ СН'!$G$9+СВЦЭМ!$D$10+'СЕТ СН'!$G$6-'СЕТ СН'!$G$19</f>
        <v>931.03721777999999</v>
      </c>
      <c r="L48" s="37">
        <f>SUMIFS(СВЦЭМ!$C$34:$C$777,СВЦЭМ!$A$34:$A$777,$A48,СВЦЭМ!$B$34:$B$777,L$47)+'СЕТ СН'!$G$9+СВЦЭМ!$D$10+'СЕТ СН'!$G$6-'СЕТ СН'!$G$19</f>
        <v>865.36654750000002</v>
      </c>
      <c r="M48" s="37">
        <f>SUMIFS(СВЦЭМ!$C$34:$C$777,СВЦЭМ!$A$34:$A$777,$A48,СВЦЭМ!$B$34:$B$777,M$47)+'СЕТ СН'!$G$9+СВЦЭМ!$D$10+'СЕТ СН'!$G$6-'СЕТ СН'!$G$19</f>
        <v>861.99255395</v>
      </c>
      <c r="N48" s="37">
        <f>SUMIFS(СВЦЭМ!$C$34:$C$777,СВЦЭМ!$A$34:$A$777,$A48,СВЦЭМ!$B$34:$B$777,N$47)+'СЕТ СН'!$G$9+СВЦЭМ!$D$10+'СЕТ СН'!$G$6-'СЕТ СН'!$G$19</f>
        <v>862.39919461</v>
      </c>
      <c r="O48" s="37">
        <f>SUMIFS(СВЦЭМ!$C$34:$C$777,СВЦЭМ!$A$34:$A$777,$A48,СВЦЭМ!$B$34:$B$777,O$47)+'СЕТ СН'!$G$9+СВЦЭМ!$D$10+'СЕТ СН'!$G$6-'СЕТ СН'!$G$19</f>
        <v>869.95343114000002</v>
      </c>
      <c r="P48" s="37">
        <f>SUMIFS(СВЦЭМ!$C$34:$C$777,СВЦЭМ!$A$34:$A$777,$A48,СВЦЭМ!$B$34:$B$777,P$47)+'СЕТ СН'!$G$9+СВЦЭМ!$D$10+'СЕТ СН'!$G$6-'СЕТ СН'!$G$19</f>
        <v>877.15285545999996</v>
      </c>
      <c r="Q48" s="37">
        <f>SUMIFS(СВЦЭМ!$C$34:$C$777,СВЦЭМ!$A$34:$A$777,$A48,СВЦЭМ!$B$34:$B$777,Q$47)+'СЕТ СН'!$G$9+СВЦЭМ!$D$10+'СЕТ СН'!$G$6-'СЕТ СН'!$G$19</f>
        <v>903.14138227000012</v>
      </c>
      <c r="R48" s="37">
        <f>SUMIFS(СВЦЭМ!$C$34:$C$777,СВЦЭМ!$A$34:$A$777,$A48,СВЦЭМ!$B$34:$B$777,R$47)+'СЕТ СН'!$G$9+СВЦЭМ!$D$10+'СЕТ СН'!$G$6-'СЕТ СН'!$G$19</f>
        <v>916.29222647999995</v>
      </c>
      <c r="S48" s="37">
        <f>SUMIFS(СВЦЭМ!$C$34:$C$777,СВЦЭМ!$A$34:$A$777,$A48,СВЦЭМ!$B$34:$B$777,S$47)+'СЕТ СН'!$G$9+СВЦЭМ!$D$10+'СЕТ СН'!$G$6-'СЕТ СН'!$G$19</f>
        <v>899.28184538000005</v>
      </c>
      <c r="T48" s="37">
        <f>SUMIFS(СВЦЭМ!$C$34:$C$777,СВЦЭМ!$A$34:$A$777,$A48,СВЦЭМ!$B$34:$B$777,T$47)+'СЕТ СН'!$G$9+СВЦЭМ!$D$10+'СЕТ СН'!$G$6-'СЕТ СН'!$G$19</f>
        <v>878.02017023000008</v>
      </c>
      <c r="U48" s="37">
        <f>SUMIFS(СВЦЭМ!$C$34:$C$777,СВЦЭМ!$A$34:$A$777,$A48,СВЦЭМ!$B$34:$B$777,U$47)+'СЕТ СН'!$G$9+СВЦЭМ!$D$10+'СЕТ СН'!$G$6-'СЕТ СН'!$G$19</f>
        <v>873.62873154999988</v>
      </c>
      <c r="V48" s="37">
        <f>SUMIFS(СВЦЭМ!$C$34:$C$777,СВЦЭМ!$A$34:$A$777,$A48,СВЦЭМ!$B$34:$B$777,V$47)+'СЕТ СН'!$G$9+СВЦЭМ!$D$10+'СЕТ СН'!$G$6-'СЕТ СН'!$G$19</f>
        <v>889.37309559000005</v>
      </c>
      <c r="W48" s="37">
        <f>SUMIFS(СВЦЭМ!$C$34:$C$777,СВЦЭМ!$A$34:$A$777,$A48,СВЦЭМ!$B$34:$B$777,W$47)+'СЕТ СН'!$G$9+СВЦЭМ!$D$10+'СЕТ СН'!$G$6-'СЕТ СН'!$G$19</f>
        <v>964.83270722999987</v>
      </c>
      <c r="X48" s="37">
        <f>SUMIFS(СВЦЭМ!$C$34:$C$777,СВЦЭМ!$A$34:$A$777,$A48,СВЦЭМ!$B$34:$B$777,X$47)+'СЕТ СН'!$G$9+СВЦЭМ!$D$10+'СЕТ СН'!$G$6-'СЕТ СН'!$G$19</f>
        <v>1033.79593112</v>
      </c>
      <c r="Y48" s="37">
        <f>SUMIFS(СВЦЭМ!$C$34:$C$777,СВЦЭМ!$A$34:$A$777,$A48,СВЦЭМ!$B$34:$B$777,Y$47)+'СЕТ СН'!$G$9+СВЦЭМ!$D$10+'СЕТ СН'!$G$6-'СЕТ СН'!$G$19</f>
        <v>1080.6842725500001</v>
      </c>
    </row>
    <row r="49" spans="1:25" ht="15.75" x14ac:dyDescent="0.2">
      <c r="A49" s="36">
        <f>A48+1</f>
        <v>42980</v>
      </c>
      <c r="B49" s="37">
        <f>SUMIFS(СВЦЭМ!$C$34:$C$777,СВЦЭМ!$A$34:$A$777,$A49,СВЦЭМ!$B$34:$B$777,B$47)+'СЕТ СН'!$G$9+СВЦЭМ!$D$10+'СЕТ СН'!$G$6-'СЕТ СН'!$G$19</f>
        <v>1079.88133167</v>
      </c>
      <c r="C49" s="37">
        <f>SUMIFS(СВЦЭМ!$C$34:$C$777,СВЦЭМ!$A$34:$A$777,$A49,СВЦЭМ!$B$34:$B$777,C$47)+'СЕТ СН'!$G$9+СВЦЭМ!$D$10+'СЕТ СН'!$G$6-'СЕТ СН'!$G$19</f>
        <v>1107.2248358700001</v>
      </c>
      <c r="D49" s="37">
        <f>SUMIFS(СВЦЭМ!$C$34:$C$777,СВЦЭМ!$A$34:$A$777,$A49,СВЦЭМ!$B$34:$B$777,D$47)+'СЕТ СН'!$G$9+СВЦЭМ!$D$10+'СЕТ СН'!$G$6-'СЕТ СН'!$G$19</f>
        <v>1141.87936238</v>
      </c>
      <c r="E49" s="37">
        <f>SUMIFS(СВЦЭМ!$C$34:$C$777,СВЦЭМ!$A$34:$A$777,$A49,СВЦЭМ!$B$34:$B$777,E$47)+'СЕТ СН'!$G$9+СВЦЭМ!$D$10+'СЕТ СН'!$G$6-'СЕТ СН'!$G$19</f>
        <v>1154.8604225400002</v>
      </c>
      <c r="F49" s="37">
        <f>SUMIFS(СВЦЭМ!$C$34:$C$777,СВЦЭМ!$A$34:$A$777,$A49,СВЦЭМ!$B$34:$B$777,F$47)+'СЕТ СН'!$G$9+СВЦЭМ!$D$10+'СЕТ СН'!$G$6-'СЕТ СН'!$G$19</f>
        <v>1165.9246847700001</v>
      </c>
      <c r="G49" s="37">
        <f>SUMIFS(СВЦЭМ!$C$34:$C$777,СВЦЭМ!$A$34:$A$777,$A49,СВЦЭМ!$B$34:$B$777,G$47)+'СЕТ СН'!$G$9+СВЦЭМ!$D$10+'СЕТ СН'!$G$6-'СЕТ СН'!$G$19</f>
        <v>1152.6814339100001</v>
      </c>
      <c r="H49" s="37">
        <f>SUMIFS(СВЦЭМ!$C$34:$C$777,СВЦЭМ!$A$34:$A$777,$A49,СВЦЭМ!$B$34:$B$777,H$47)+'СЕТ СН'!$G$9+СВЦЭМ!$D$10+'СЕТ СН'!$G$6-'СЕТ СН'!$G$19</f>
        <v>1131.4113343700001</v>
      </c>
      <c r="I49" s="37">
        <f>SUMIFS(СВЦЭМ!$C$34:$C$777,СВЦЭМ!$A$34:$A$777,$A49,СВЦЭМ!$B$34:$B$777,I$47)+'СЕТ СН'!$G$9+СВЦЭМ!$D$10+'СЕТ СН'!$G$6-'СЕТ СН'!$G$19</f>
        <v>1081.4419523900001</v>
      </c>
      <c r="J49" s="37">
        <f>SUMIFS(СВЦЭМ!$C$34:$C$777,СВЦЭМ!$A$34:$A$777,$A49,СВЦЭМ!$B$34:$B$777,J$47)+'СЕТ СН'!$G$9+СВЦЭМ!$D$10+'СЕТ СН'!$G$6-'СЕТ СН'!$G$19</f>
        <v>999.40335233000019</v>
      </c>
      <c r="K49" s="37">
        <f>SUMIFS(СВЦЭМ!$C$34:$C$777,СВЦЭМ!$A$34:$A$777,$A49,СВЦЭМ!$B$34:$B$777,K$47)+'СЕТ СН'!$G$9+СВЦЭМ!$D$10+'СЕТ СН'!$G$6-'СЕТ СН'!$G$19</f>
        <v>928.87119493</v>
      </c>
      <c r="L49" s="37">
        <f>SUMIFS(СВЦЭМ!$C$34:$C$777,СВЦЭМ!$A$34:$A$777,$A49,СВЦЭМ!$B$34:$B$777,L$47)+'СЕТ СН'!$G$9+СВЦЭМ!$D$10+'СЕТ СН'!$G$6-'СЕТ СН'!$G$19</f>
        <v>834.58722786999988</v>
      </c>
      <c r="M49" s="37">
        <f>SUMIFS(СВЦЭМ!$C$34:$C$777,СВЦЭМ!$A$34:$A$777,$A49,СВЦЭМ!$B$34:$B$777,M$47)+'СЕТ СН'!$G$9+СВЦЭМ!$D$10+'СЕТ СН'!$G$6-'СЕТ СН'!$G$19</f>
        <v>821.7452539599999</v>
      </c>
      <c r="N49" s="37">
        <f>SUMIFS(СВЦЭМ!$C$34:$C$777,СВЦЭМ!$A$34:$A$777,$A49,СВЦЭМ!$B$34:$B$777,N$47)+'СЕТ СН'!$G$9+СВЦЭМ!$D$10+'СЕТ СН'!$G$6-'СЕТ СН'!$G$19</f>
        <v>816.40972365000016</v>
      </c>
      <c r="O49" s="37">
        <f>SUMIFS(СВЦЭМ!$C$34:$C$777,СВЦЭМ!$A$34:$A$777,$A49,СВЦЭМ!$B$34:$B$777,O$47)+'СЕТ СН'!$G$9+СВЦЭМ!$D$10+'СЕТ СН'!$G$6-'СЕТ СН'!$G$19</f>
        <v>816.48031231999994</v>
      </c>
      <c r="P49" s="37">
        <f>SUMIFS(СВЦЭМ!$C$34:$C$777,СВЦЭМ!$A$34:$A$777,$A49,СВЦЭМ!$B$34:$B$777,P$47)+'СЕТ СН'!$G$9+СВЦЭМ!$D$10+'СЕТ СН'!$G$6-'СЕТ СН'!$G$19</f>
        <v>813.96357150999984</v>
      </c>
      <c r="Q49" s="37">
        <f>SUMIFS(СВЦЭМ!$C$34:$C$777,СВЦЭМ!$A$34:$A$777,$A49,СВЦЭМ!$B$34:$B$777,Q$47)+'СЕТ СН'!$G$9+СВЦЭМ!$D$10+'СЕТ СН'!$G$6-'СЕТ СН'!$G$19</f>
        <v>821.36616144000004</v>
      </c>
      <c r="R49" s="37">
        <f>SUMIFS(СВЦЭМ!$C$34:$C$777,СВЦЭМ!$A$34:$A$777,$A49,СВЦЭМ!$B$34:$B$777,R$47)+'СЕТ СН'!$G$9+СВЦЭМ!$D$10+'СЕТ СН'!$G$6-'СЕТ СН'!$G$19</f>
        <v>829.23064616000011</v>
      </c>
      <c r="S49" s="37">
        <f>SUMIFS(СВЦЭМ!$C$34:$C$777,СВЦЭМ!$A$34:$A$777,$A49,СВЦЭМ!$B$34:$B$777,S$47)+'СЕТ СН'!$G$9+СВЦЭМ!$D$10+'СЕТ СН'!$G$6-'СЕТ СН'!$G$19</f>
        <v>817.33409725000001</v>
      </c>
      <c r="T49" s="37">
        <f>SUMIFS(СВЦЭМ!$C$34:$C$777,СВЦЭМ!$A$34:$A$777,$A49,СВЦЭМ!$B$34:$B$777,T$47)+'СЕТ СН'!$G$9+СВЦЭМ!$D$10+'СЕТ СН'!$G$6-'СЕТ СН'!$G$19</f>
        <v>817.27561479999986</v>
      </c>
      <c r="U49" s="37">
        <f>SUMIFS(СВЦЭМ!$C$34:$C$777,СВЦЭМ!$A$34:$A$777,$A49,СВЦЭМ!$B$34:$B$777,U$47)+'СЕТ СН'!$G$9+СВЦЭМ!$D$10+'СЕТ СН'!$G$6-'СЕТ СН'!$G$19</f>
        <v>817.99958602000015</v>
      </c>
      <c r="V49" s="37">
        <f>SUMIFS(СВЦЭМ!$C$34:$C$777,СВЦЭМ!$A$34:$A$777,$A49,СВЦЭМ!$B$34:$B$777,V$47)+'СЕТ СН'!$G$9+СВЦЭМ!$D$10+'СЕТ СН'!$G$6-'СЕТ СН'!$G$19</f>
        <v>828.44245902000011</v>
      </c>
      <c r="W49" s="37">
        <f>SUMIFS(СВЦЭМ!$C$34:$C$777,СВЦЭМ!$A$34:$A$777,$A49,СВЦЭМ!$B$34:$B$777,W$47)+'СЕТ СН'!$G$9+СВЦЭМ!$D$10+'СЕТ СН'!$G$6-'СЕТ СН'!$G$19</f>
        <v>873.81064891999995</v>
      </c>
      <c r="X49" s="37">
        <f>SUMIFS(СВЦЭМ!$C$34:$C$777,СВЦЭМ!$A$34:$A$777,$A49,СВЦЭМ!$B$34:$B$777,X$47)+'СЕТ СН'!$G$9+СВЦЭМ!$D$10+'СЕТ СН'!$G$6-'СЕТ СН'!$G$19</f>
        <v>946.91553720999991</v>
      </c>
      <c r="Y49" s="37">
        <f>SUMIFS(СВЦЭМ!$C$34:$C$777,СВЦЭМ!$A$34:$A$777,$A49,СВЦЭМ!$B$34:$B$777,Y$47)+'СЕТ СН'!$G$9+СВЦЭМ!$D$10+'СЕТ СН'!$G$6-'СЕТ СН'!$G$19</f>
        <v>998.51146459999995</v>
      </c>
    </row>
    <row r="50" spans="1:25" ht="15.75" x14ac:dyDescent="0.2">
      <c r="A50" s="36">
        <f t="shared" ref="A50:A78" si="1">A49+1</f>
        <v>42981</v>
      </c>
      <c r="B50" s="37">
        <f>SUMIFS(СВЦЭМ!$C$34:$C$777,СВЦЭМ!$A$34:$A$777,$A50,СВЦЭМ!$B$34:$B$777,B$47)+'СЕТ СН'!$G$9+СВЦЭМ!$D$10+'СЕТ СН'!$G$6-'СЕТ СН'!$G$19</f>
        <v>1058.38841794</v>
      </c>
      <c r="C50" s="37">
        <f>SUMIFS(СВЦЭМ!$C$34:$C$777,СВЦЭМ!$A$34:$A$777,$A50,СВЦЭМ!$B$34:$B$777,C$47)+'СЕТ СН'!$G$9+СВЦЭМ!$D$10+'СЕТ СН'!$G$6-'СЕТ СН'!$G$19</f>
        <v>1149.0211924300002</v>
      </c>
      <c r="D50" s="37">
        <f>SUMIFS(СВЦЭМ!$C$34:$C$777,СВЦЭМ!$A$34:$A$777,$A50,СВЦЭМ!$B$34:$B$777,D$47)+'СЕТ СН'!$G$9+СВЦЭМ!$D$10+'СЕТ СН'!$G$6-'СЕТ СН'!$G$19</f>
        <v>1176.3677787399999</v>
      </c>
      <c r="E50" s="37">
        <f>SUMIFS(СВЦЭМ!$C$34:$C$777,СВЦЭМ!$A$34:$A$777,$A50,СВЦЭМ!$B$34:$B$777,E$47)+'СЕТ СН'!$G$9+СВЦЭМ!$D$10+'СЕТ СН'!$G$6-'СЕТ СН'!$G$19</f>
        <v>1195.67484472</v>
      </c>
      <c r="F50" s="37">
        <f>SUMIFS(СВЦЭМ!$C$34:$C$777,СВЦЭМ!$A$34:$A$777,$A50,СВЦЭМ!$B$34:$B$777,F$47)+'СЕТ СН'!$G$9+СВЦЭМ!$D$10+'СЕТ СН'!$G$6-'СЕТ СН'!$G$19</f>
        <v>1207.1649643400001</v>
      </c>
      <c r="G50" s="37">
        <f>SUMIFS(СВЦЭМ!$C$34:$C$777,СВЦЭМ!$A$34:$A$777,$A50,СВЦЭМ!$B$34:$B$777,G$47)+'СЕТ СН'!$G$9+СВЦЭМ!$D$10+'СЕТ СН'!$G$6-'СЕТ СН'!$G$19</f>
        <v>1204.6517599599999</v>
      </c>
      <c r="H50" s="37">
        <f>SUMIFS(СВЦЭМ!$C$34:$C$777,СВЦЭМ!$A$34:$A$777,$A50,СВЦЭМ!$B$34:$B$777,H$47)+'СЕТ СН'!$G$9+СВЦЭМ!$D$10+'СЕТ СН'!$G$6-'СЕТ СН'!$G$19</f>
        <v>1179.49918473</v>
      </c>
      <c r="I50" s="37">
        <f>SUMIFS(СВЦЭМ!$C$34:$C$777,СВЦЭМ!$A$34:$A$777,$A50,СВЦЭМ!$B$34:$B$777,I$47)+'СЕТ СН'!$G$9+СВЦЭМ!$D$10+'СЕТ СН'!$G$6-'СЕТ СН'!$G$19</f>
        <v>1138.8751423600002</v>
      </c>
      <c r="J50" s="37">
        <f>SUMIFS(СВЦЭМ!$C$34:$C$777,СВЦЭМ!$A$34:$A$777,$A50,СВЦЭМ!$B$34:$B$777,J$47)+'СЕТ СН'!$G$9+СВЦЭМ!$D$10+'СЕТ СН'!$G$6-'СЕТ СН'!$G$19</f>
        <v>1012.87610462</v>
      </c>
      <c r="K50" s="37">
        <f>SUMIFS(СВЦЭМ!$C$34:$C$777,СВЦЭМ!$A$34:$A$777,$A50,СВЦЭМ!$B$34:$B$777,K$47)+'СЕТ СН'!$G$9+СВЦЭМ!$D$10+'СЕТ СН'!$G$6-'СЕТ СН'!$G$19</f>
        <v>996.69132589000014</v>
      </c>
      <c r="L50" s="37">
        <f>SUMIFS(СВЦЭМ!$C$34:$C$777,СВЦЭМ!$A$34:$A$777,$A50,СВЦЭМ!$B$34:$B$777,L$47)+'СЕТ СН'!$G$9+СВЦЭМ!$D$10+'СЕТ СН'!$G$6-'СЕТ СН'!$G$19</f>
        <v>889.13147906999984</v>
      </c>
      <c r="M50" s="37">
        <f>SUMIFS(СВЦЭМ!$C$34:$C$777,СВЦЭМ!$A$34:$A$777,$A50,СВЦЭМ!$B$34:$B$777,M$47)+'СЕТ СН'!$G$9+СВЦЭМ!$D$10+'СЕТ СН'!$G$6-'СЕТ СН'!$G$19</f>
        <v>857.97735374000013</v>
      </c>
      <c r="N50" s="37">
        <f>SUMIFS(СВЦЭМ!$C$34:$C$777,СВЦЭМ!$A$34:$A$777,$A50,СВЦЭМ!$B$34:$B$777,N$47)+'СЕТ СН'!$G$9+СВЦЭМ!$D$10+'СЕТ СН'!$G$6-'СЕТ СН'!$G$19</f>
        <v>862.69326261000015</v>
      </c>
      <c r="O50" s="37">
        <f>SUMIFS(СВЦЭМ!$C$34:$C$777,СВЦЭМ!$A$34:$A$777,$A50,СВЦЭМ!$B$34:$B$777,O$47)+'СЕТ СН'!$G$9+СВЦЭМ!$D$10+'СЕТ СН'!$G$6-'СЕТ СН'!$G$19</f>
        <v>861.6591714000001</v>
      </c>
      <c r="P50" s="37">
        <f>SUMIFS(СВЦЭМ!$C$34:$C$777,СВЦЭМ!$A$34:$A$777,$A50,СВЦЭМ!$B$34:$B$777,P$47)+'СЕТ СН'!$G$9+СВЦЭМ!$D$10+'СЕТ СН'!$G$6-'СЕТ СН'!$G$19</f>
        <v>866.76914058000011</v>
      </c>
      <c r="Q50" s="37">
        <f>SUMIFS(СВЦЭМ!$C$34:$C$777,СВЦЭМ!$A$34:$A$777,$A50,СВЦЭМ!$B$34:$B$777,Q$47)+'СЕТ СН'!$G$9+СВЦЭМ!$D$10+'СЕТ СН'!$G$6-'СЕТ СН'!$G$19</f>
        <v>872.41111360000014</v>
      </c>
      <c r="R50" s="37">
        <f>SUMIFS(СВЦЭМ!$C$34:$C$777,СВЦЭМ!$A$34:$A$777,$A50,СВЦЭМ!$B$34:$B$777,R$47)+'СЕТ СН'!$G$9+СВЦЭМ!$D$10+'СЕТ СН'!$G$6-'СЕТ СН'!$G$19</f>
        <v>872.92195273000016</v>
      </c>
      <c r="S50" s="37">
        <f>SUMIFS(СВЦЭМ!$C$34:$C$777,СВЦЭМ!$A$34:$A$777,$A50,СВЦЭМ!$B$34:$B$777,S$47)+'СЕТ СН'!$G$9+СВЦЭМ!$D$10+'СЕТ СН'!$G$6-'СЕТ СН'!$G$19</f>
        <v>869.94883060999996</v>
      </c>
      <c r="T50" s="37">
        <f>SUMIFS(СВЦЭМ!$C$34:$C$777,СВЦЭМ!$A$34:$A$777,$A50,СВЦЭМ!$B$34:$B$777,T$47)+'СЕТ СН'!$G$9+СВЦЭМ!$D$10+'СЕТ СН'!$G$6-'СЕТ СН'!$G$19</f>
        <v>860.54226392999999</v>
      </c>
      <c r="U50" s="37">
        <f>SUMIFS(СВЦЭМ!$C$34:$C$777,СВЦЭМ!$A$34:$A$777,$A50,СВЦЭМ!$B$34:$B$777,U$47)+'СЕТ СН'!$G$9+СВЦЭМ!$D$10+'СЕТ СН'!$G$6-'СЕТ СН'!$G$19</f>
        <v>856.91859148999993</v>
      </c>
      <c r="V50" s="37">
        <f>SUMIFS(СВЦЭМ!$C$34:$C$777,СВЦЭМ!$A$34:$A$777,$A50,СВЦЭМ!$B$34:$B$777,V$47)+'СЕТ СН'!$G$9+СВЦЭМ!$D$10+'СЕТ СН'!$G$6-'СЕТ СН'!$G$19</f>
        <v>862.12513998999998</v>
      </c>
      <c r="W50" s="37">
        <f>SUMIFS(СВЦЭМ!$C$34:$C$777,СВЦЭМ!$A$34:$A$777,$A50,СВЦЭМ!$B$34:$B$777,W$47)+'СЕТ СН'!$G$9+СВЦЭМ!$D$10+'СЕТ СН'!$G$6-'СЕТ СН'!$G$19</f>
        <v>932.42160995999984</v>
      </c>
      <c r="X50" s="37">
        <f>SUMIFS(СВЦЭМ!$C$34:$C$777,СВЦЭМ!$A$34:$A$777,$A50,СВЦЭМ!$B$34:$B$777,X$47)+'СЕТ СН'!$G$9+СВЦЭМ!$D$10+'СЕТ СН'!$G$6-'СЕТ СН'!$G$19</f>
        <v>996.24716891000003</v>
      </c>
      <c r="Y50" s="37">
        <f>SUMIFS(СВЦЭМ!$C$34:$C$777,СВЦЭМ!$A$34:$A$777,$A50,СВЦЭМ!$B$34:$B$777,Y$47)+'СЕТ СН'!$G$9+СВЦЭМ!$D$10+'СЕТ СН'!$G$6-'СЕТ СН'!$G$19</f>
        <v>1026.8628070800003</v>
      </c>
    </row>
    <row r="51" spans="1:25" ht="15.75" x14ac:dyDescent="0.2">
      <c r="A51" s="36">
        <f t="shared" si="1"/>
        <v>42982</v>
      </c>
      <c r="B51" s="37">
        <f>SUMIFS(СВЦЭМ!$C$34:$C$777,СВЦЭМ!$A$34:$A$777,$A51,СВЦЭМ!$B$34:$B$777,B$47)+'СЕТ СН'!$G$9+СВЦЭМ!$D$10+'СЕТ СН'!$G$6-'СЕТ СН'!$G$19</f>
        <v>1121.9030817800001</v>
      </c>
      <c r="C51" s="37">
        <f>SUMIFS(СВЦЭМ!$C$34:$C$777,СВЦЭМ!$A$34:$A$777,$A51,СВЦЭМ!$B$34:$B$777,C$47)+'СЕТ СН'!$G$9+СВЦЭМ!$D$10+'СЕТ СН'!$G$6-'СЕТ СН'!$G$19</f>
        <v>1158.2941804200002</v>
      </c>
      <c r="D51" s="37">
        <f>SUMIFS(СВЦЭМ!$C$34:$C$777,СВЦЭМ!$A$34:$A$777,$A51,СВЦЭМ!$B$34:$B$777,D$47)+'СЕТ СН'!$G$9+СВЦЭМ!$D$10+'СЕТ СН'!$G$6-'СЕТ СН'!$G$19</f>
        <v>1190.5891287000002</v>
      </c>
      <c r="E51" s="37">
        <f>SUMIFS(СВЦЭМ!$C$34:$C$777,СВЦЭМ!$A$34:$A$777,$A51,СВЦЭМ!$B$34:$B$777,E$47)+'СЕТ СН'!$G$9+СВЦЭМ!$D$10+'СЕТ СН'!$G$6-'СЕТ СН'!$G$19</f>
        <v>1206.0065398900001</v>
      </c>
      <c r="F51" s="37">
        <f>SUMIFS(СВЦЭМ!$C$34:$C$777,СВЦЭМ!$A$34:$A$777,$A51,СВЦЭМ!$B$34:$B$777,F$47)+'СЕТ СН'!$G$9+СВЦЭМ!$D$10+'СЕТ СН'!$G$6-'СЕТ СН'!$G$19</f>
        <v>1215.5261276500003</v>
      </c>
      <c r="G51" s="37">
        <f>SUMIFS(СВЦЭМ!$C$34:$C$777,СВЦЭМ!$A$34:$A$777,$A51,СВЦЭМ!$B$34:$B$777,G$47)+'СЕТ СН'!$G$9+СВЦЭМ!$D$10+'СЕТ СН'!$G$6-'СЕТ СН'!$G$19</f>
        <v>1205.8748216800002</v>
      </c>
      <c r="H51" s="37">
        <f>SUMIFS(СВЦЭМ!$C$34:$C$777,СВЦЭМ!$A$34:$A$777,$A51,СВЦЭМ!$B$34:$B$777,H$47)+'СЕТ СН'!$G$9+СВЦЭМ!$D$10+'СЕТ СН'!$G$6-'СЕТ СН'!$G$19</f>
        <v>1161.7053555800001</v>
      </c>
      <c r="I51" s="37">
        <f>SUMIFS(СВЦЭМ!$C$34:$C$777,СВЦЭМ!$A$34:$A$777,$A51,СВЦЭМ!$B$34:$B$777,I$47)+'СЕТ СН'!$G$9+СВЦЭМ!$D$10+'СЕТ СН'!$G$6-'СЕТ СН'!$G$19</f>
        <v>1100.2444222900001</v>
      </c>
      <c r="J51" s="37">
        <f>SUMIFS(СВЦЭМ!$C$34:$C$777,СВЦЭМ!$A$34:$A$777,$A51,СВЦЭМ!$B$34:$B$777,J$47)+'СЕТ СН'!$G$9+СВЦЭМ!$D$10+'СЕТ СН'!$G$6-'СЕТ СН'!$G$19</f>
        <v>1051.0703114</v>
      </c>
      <c r="K51" s="37">
        <f>SUMIFS(СВЦЭМ!$C$34:$C$777,СВЦЭМ!$A$34:$A$777,$A51,СВЦЭМ!$B$34:$B$777,K$47)+'СЕТ СН'!$G$9+СВЦЭМ!$D$10+'СЕТ СН'!$G$6-'СЕТ СН'!$G$19</f>
        <v>991.26579662000017</v>
      </c>
      <c r="L51" s="37">
        <f>SUMIFS(СВЦЭМ!$C$34:$C$777,СВЦЭМ!$A$34:$A$777,$A51,СВЦЭМ!$B$34:$B$777,L$47)+'СЕТ СН'!$G$9+СВЦЭМ!$D$10+'СЕТ СН'!$G$6-'СЕТ СН'!$G$19</f>
        <v>899.89148213999988</v>
      </c>
      <c r="M51" s="37">
        <f>SUMIFS(СВЦЭМ!$C$34:$C$777,СВЦЭМ!$A$34:$A$777,$A51,СВЦЭМ!$B$34:$B$777,M$47)+'СЕТ СН'!$G$9+СВЦЭМ!$D$10+'СЕТ СН'!$G$6-'СЕТ СН'!$G$19</f>
        <v>870.36599466999996</v>
      </c>
      <c r="N51" s="37">
        <f>SUMIFS(СВЦЭМ!$C$34:$C$777,СВЦЭМ!$A$34:$A$777,$A51,СВЦЭМ!$B$34:$B$777,N$47)+'СЕТ СН'!$G$9+СВЦЭМ!$D$10+'СЕТ СН'!$G$6-'СЕТ СН'!$G$19</f>
        <v>878.61930128999984</v>
      </c>
      <c r="O51" s="37">
        <f>SUMIFS(СВЦЭМ!$C$34:$C$777,СВЦЭМ!$A$34:$A$777,$A51,СВЦЭМ!$B$34:$B$777,O$47)+'СЕТ СН'!$G$9+СВЦЭМ!$D$10+'СЕТ СН'!$G$6-'СЕТ СН'!$G$19</f>
        <v>877.21242071999995</v>
      </c>
      <c r="P51" s="37">
        <f>SUMIFS(СВЦЭМ!$C$34:$C$777,СВЦЭМ!$A$34:$A$777,$A51,СВЦЭМ!$B$34:$B$777,P$47)+'СЕТ СН'!$G$9+СВЦЭМ!$D$10+'СЕТ СН'!$G$6-'СЕТ СН'!$G$19</f>
        <v>881.71210918999986</v>
      </c>
      <c r="Q51" s="37">
        <f>SUMIFS(СВЦЭМ!$C$34:$C$777,СВЦЭМ!$A$34:$A$777,$A51,СВЦЭМ!$B$34:$B$777,Q$47)+'СЕТ СН'!$G$9+СВЦЭМ!$D$10+'СЕТ СН'!$G$6-'СЕТ СН'!$G$19</f>
        <v>888.80360478000011</v>
      </c>
      <c r="R51" s="37">
        <f>SUMIFS(СВЦЭМ!$C$34:$C$777,СВЦЭМ!$A$34:$A$777,$A51,СВЦЭМ!$B$34:$B$777,R$47)+'СЕТ СН'!$G$9+СВЦЭМ!$D$10+'СЕТ СН'!$G$6-'СЕТ СН'!$G$19</f>
        <v>891.66084710999985</v>
      </c>
      <c r="S51" s="37">
        <f>SUMIFS(СВЦЭМ!$C$34:$C$777,СВЦЭМ!$A$34:$A$777,$A51,СВЦЭМ!$B$34:$B$777,S$47)+'СЕТ СН'!$G$9+СВЦЭМ!$D$10+'СЕТ СН'!$G$6-'СЕТ СН'!$G$19</f>
        <v>887.2726735199999</v>
      </c>
      <c r="T51" s="37">
        <f>SUMIFS(СВЦЭМ!$C$34:$C$777,СВЦЭМ!$A$34:$A$777,$A51,СВЦЭМ!$B$34:$B$777,T$47)+'СЕТ СН'!$G$9+СВЦЭМ!$D$10+'СЕТ СН'!$G$6-'СЕТ СН'!$G$19</f>
        <v>875.1147621099999</v>
      </c>
      <c r="U51" s="37">
        <f>SUMIFS(СВЦЭМ!$C$34:$C$777,СВЦЭМ!$A$34:$A$777,$A51,СВЦЭМ!$B$34:$B$777,U$47)+'СЕТ СН'!$G$9+СВЦЭМ!$D$10+'СЕТ СН'!$G$6-'СЕТ СН'!$G$19</f>
        <v>885.62751978000006</v>
      </c>
      <c r="V51" s="37">
        <f>SUMIFS(СВЦЭМ!$C$34:$C$777,СВЦЭМ!$A$34:$A$777,$A51,СВЦЭМ!$B$34:$B$777,V$47)+'СЕТ СН'!$G$9+СВЦЭМ!$D$10+'СЕТ СН'!$G$6-'СЕТ СН'!$G$19</f>
        <v>896.54032598999993</v>
      </c>
      <c r="W51" s="37">
        <f>SUMIFS(СВЦЭМ!$C$34:$C$777,СВЦЭМ!$A$34:$A$777,$A51,СВЦЭМ!$B$34:$B$777,W$47)+'СЕТ СН'!$G$9+СВЦЭМ!$D$10+'СЕТ СН'!$G$6-'СЕТ СН'!$G$19</f>
        <v>979.83446608000008</v>
      </c>
      <c r="X51" s="37">
        <f>SUMIFS(СВЦЭМ!$C$34:$C$777,СВЦЭМ!$A$34:$A$777,$A51,СВЦЭМ!$B$34:$B$777,X$47)+'СЕТ СН'!$G$9+СВЦЭМ!$D$10+'СЕТ СН'!$G$6-'СЕТ СН'!$G$19</f>
        <v>1048.4522367800002</v>
      </c>
      <c r="Y51" s="37">
        <f>SUMIFS(СВЦЭМ!$C$34:$C$777,СВЦЭМ!$A$34:$A$777,$A51,СВЦЭМ!$B$34:$B$777,Y$47)+'СЕТ СН'!$G$9+СВЦЭМ!$D$10+'СЕТ СН'!$G$6-'СЕТ СН'!$G$19</f>
        <v>1091.7757714000002</v>
      </c>
    </row>
    <row r="52" spans="1:25" ht="15.75" x14ac:dyDescent="0.2">
      <c r="A52" s="36">
        <f t="shared" si="1"/>
        <v>42983</v>
      </c>
      <c r="B52" s="37">
        <f>SUMIFS(СВЦЭМ!$C$34:$C$777,СВЦЭМ!$A$34:$A$777,$A52,СВЦЭМ!$B$34:$B$777,B$47)+'СЕТ СН'!$G$9+СВЦЭМ!$D$10+'СЕТ СН'!$G$6-'СЕТ СН'!$G$19</f>
        <v>1065.6720383900001</v>
      </c>
      <c r="C52" s="37">
        <f>SUMIFS(СВЦЭМ!$C$34:$C$777,СВЦЭМ!$A$34:$A$777,$A52,СВЦЭМ!$B$34:$B$777,C$47)+'СЕТ СН'!$G$9+СВЦЭМ!$D$10+'СЕТ СН'!$G$6-'СЕТ СН'!$G$19</f>
        <v>1093.7768582700003</v>
      </c>
      <c r="D52" s="37">
        <f>SUMIFS(СВЦЭМ!$C$34:$C$777,СВЦЭМ!$A$34:$A$777,$A52,СВЦЭМ!$B$34:$B$777,D$47)+'СЕТ СН'!$G$9+СВЦЭМ!$D$10+'СЕТ СН'!$G$6-'СЕТ СН'!$G$19</f>
        <v>1111.0701932200002</v>
      </c>
      <c r="E52" s="37">
        <f>SUMIFS(СВЦЭМ!$C$34:$C$777,СВЦЭМ!$A$34:$A$777,$A52,СВЦЭМ!$B$34:$B$777,E$47)+'СЕТ СН'!$G$9+СВЦЭМ!$D$10+'СЕТ СН'!$G$6-'СЕТ СН'!$G$19</f>
        <v>1148.3208624300003</v>
      </c>
      <c r="F52" s="37">
        <f>SUMIFS(СВЦЭМ!$C$34:$C$777,СВЦЭМ!$A$34:$A$777,$A52,СВЦЭМ!$B$34:$B$777,F$47)+'СЕТ СН'!$G$9+СВЦЭМ!$D$10+'СЕТ СН'!$G$6-'СЕТ СН'!$G$19</f>
        <v>1146.1811577400001</v>
      </c>
      <c r="G52" s="37">
        <f>SUMIFS(СВЦЭМ!$C$34:$C$777,СВЦЭМ!$A$34:$A$777,$A52,СВЦЭМ!$B$34:$B$777,G$47)+'СЕТ СН'!$G$9+СВЦЭМ!$D$10+'СЕТ СН'!$G$6-'СЕТ СН'!$G$19</f>
        <v>1109.7592771100001</v>
      </c>
      <c r="H52" s="37">
        <f>SUMIFS(СВЦЭМ!$C$34:$C$777,СВЦЭМ!$A$34:$A$777,$A52,СВЦЭМ!$B$34:$B$777,H$47)+'СЕТ СН'!$G$9+СВЦЭМ!$D$10+'СЕТ СН'!$G$6-'СЕТ СН'!$G$19</f>
        <v>1076.2875157400001</v>
      </c>
      <c r="I52" s="37">
        <f>SUMIFS(СВЦЭМ!$C$34:$C$777,СВЦЭМ!$A$34:$A$777,$A52,СВЦЭМ!$B$34:$B$777,I$47)+'СЕТ СН'!$G$9+СВЦЭМ!$D$10+'СЕТ СН'!$G$6-'СЕТ СН'!$G$19</f>
        <v>1011.7735458500001</v>
      </c>
      <c r="J52" s="37">
        <f>SUMIFS(СВЦЭМ!$C$34:$C$777,СВЦЭМ!$A$34:$A$777,$A52,СВЦЭМ!$B$34:$B$777,J$47)+'СЕТ СН'!$G$9+СВЦЭМ!$D$10+'СЕТ СН'!$G$6-'СЕТ СН'!$G$19</f>
        <v>973.04592231000015</v>
      </c>
      <c r="K52" s="37">
        <f>SUMIFS(СВЦЭМ!$C$34:$C$777,СВЦЭМ!$A$34:$A$777,$A52,СВЦЭМ!$B$34:$B$777,K$47)+'СЕТ СН'!$G$9+СВЦЭМ!$D$10+'СЕТ СН'!$G$6-'СЕТ СН'!$G$19</f>
        <v>928.42161596999995</v>
      </c>
      <c r="L52" s="37">
        <f>SUMIFS(СВЦЭМ!$C$34:$C$777,СВЦЭМ!$A$34:$A$777,$A52,СВЦЭМ!$B$34:$B$777,L$47)+'СЕТ СН'!$G$9+СВЦЭМ!$D$10+'СЕТ СН'!$G$6-'СЕТ СН'!$G$19</f>
        <v>851.52351254999985</v>
      </c>
      <c r="M52" s="37">
        <f>SUMIFS(СВЦЭМ!$C$34:$C$777,СВЦЭМ!$A$34:$A$777,$A52,СВЦЭМ!$B$34:$B$777,M$47)+'СЕТ СН'!$G$9+СВЦЭМ!$D$10+'СЕТ СН'!$G$6-'СЕТ СН'!$G$19</f>
        <v>821.64060221999989</v>
      </c>
      <c r="N52" s="37">
        <f>SUMIFS(СВЦЭМ!$C$34:$C$777,СВЦЭМ!$A$34:$A$777,$A52,СВЦЭМ!$B$34:$B$777,N$47)+'СЕТ СН'!$G$9+СВЦЭМ!$D$10+'СЕТ СН'!$G$6-'СЕТ СН'!$G$19</f>
        <v>834.22539571000016</v>
      </c>
      <c r="O52" s="37">
        <f>SUMIFS(СВЦЭМ!$C$34:$C$777,СВЦЭМ!$A$34:$A$777,$A52,СВЦЭМ!$B$34:$B$777,O$47)+'СЕТ СН'!$G$9+СВЦЭМ!$D$10+'СЕТ СН'!$G$6-'СЕТ СН'!$G$19</f>
        <v>840.27126432</v>
      </c>
      <c r="P52" s="37">
        <f>SUMIFS(СВЦЭМ!$C$34:$C$777,СВЦЭМ!$A$34:$A$777,$A52,СВЦЭМ!$B$34:$B$777,P$47)+'СЕТ СН'!$G$9+СВЦЭМ!$D$10+'СЕТ СН'!$G$6-'СЕТ СН'!$G$19</f>
        <v>847.87786474999984</v>
      </c>
      <c r="Q52" s="37">
        <f>SUMIFS(СВЦЭМ!$C$34:$C$777,СВЦЭМ!$A$34:$A$777,$A52,СВЦЭМ!$B$34:$B$777,Q$47)+'СЕТ СН'!$G$9+СВЦЭМ!$D$10+'СЕТ СН'!$G$6-'СЕТ СН'!$G$19</f>
        <v>839.09956414999988</v>
      </c>
      <c r="R52" s="37">
        <f>SUMIFS(СВЦЭМ!$C$34:$C$777,СВЦЭМ!$A$34:$A$777,$A52,СВЦЭМ!$B$34:$B$777,R$47)+'СЕТ СН'!$G$9+СВЦЭМ!$D$10+'СЕТ СН'!$G$6-'СЕТ СН'!$G$19</f>
        <v>840.01448377999986</v>
      </c>
      <c r="S52" s="37">
        <f>SUMIFS(СВЦЭМ!$C$34:$C$777,СВЦЭМ!$A$34:$A$777,$A52,СВЦЭМ!$B$34:$B$777,S$47)+'СЕТ СН'!$G$9+СВЦЭМ!$D$10+'СЕТ СН'!$G$6-'СЕТ СН'!$G$19</f>
        <v>840.17018512999994</v>
      </c>
      <c r="T52" s="37">
        <f>SUMIFS(СВЦЭМ!$C$34:$C$777,СВЦЭМ!$A$34:$A$777,$A52,СВЦЭМ!$B$34:$B$777,T$47)+'СЕТ СН'!$G$9+СВЦЭМ!$D$10+'СЕТ СН'!$G$6-'СЕТ СН'!$G$19</f>
        <v>837.27943535999998</v>
      </c>
      <c r="U52" s="37">
        <f>SUMIFS(СВЦЭМ!$C$34:$C$777,СВЦЭМ!$A$34:$A$777,$A52,СВЦЭМ!$B$34:$B$777,U$47)+'СЕТ СН'!$G$9+СВЦЭМ!$D$10+'СЕТ СН'!$G$6-'СЕТ СН'!$G$19</f>
        <v>827.99539978999996</v>
      </c>
      <c r="V52" s="37">
        <f>SUMIFS(СВЦЭМ!$C$34:$C$777,СВЦЭМ!$A$34:$A$777,$A52,СВЦЭМ!$B$34:$B$777,V$47)+'СЕТ СН'!$G$9+СВЦЭМ!$D$10+'СЕТ СН'!$G$6-'СЕТ СН'!$G$19</f>
        <v>836.47640227000011</v>
      </c>
      <c r="W52" s="37">
        <f>SUMIFS(СВЦЭМ!$C$34:$C$777,СВЦЭМ!$A$34:$A$777,$A52,СВЦЭМ!$B$34:$B$777,W$47)+'СЕТ СН'!$G$9+СВЦЭМ!$D$10+'СЕТ СН'!$G$6-'СЕТ СН'!$G$19</f>
        <v>896.4840471</v>
      </c>
      <c r="X52" s="37">
        <f>SUMIFS(СВЦЭМ!$C$34:$C$777,СВЦЭМ!$A$34:$A$777,$A52,СВЦЭМ!$B$34:$B$777,X$47)+'СЕТ СН'!$G$9+СВЦЭМ!$D$10+'СЕТ СН'!$G$6-'СЕТ СН'!$G$19</f>
        <v>953.02384926000013</v>
      </c>
      <c r="Y52" s="37">
        <f>SUMIFS(СВЦЭМ!$C$34:$C$777,СВЦЭМ!$A$34:$A$777,$A52,СВЦЭМ!$B$34:$B$777,Y$47)+'СЕТ СН'!$G$9+СВЦЭМ!$D$10+'СЕТ СН'!$G$6-'СЕТ СН'!$G$19</f>
        <v>1005.0108975400001</v>
      </c>
    </row>
    <row r="53" spans="1:25" ht="15.75" x14ac:dyDescent="0.2">
      <c r="A53" s="36">
        <f t="shared" si="1"/>
        <v>42984</v>
      </c>
      <c r="B53" s="37">
        <f>SUMIFS(СВЦЭМ!$C$34:$C$777,СВЦЭМ!$A$34:$A$777,$A53,СВЦЭМ!$B$34:$B$777,B$47)+'СЕТ СН'!$G$9+СВЦЭМ!$D$10+'СЕТ СН'!$G$6-'СЕТ СН'!$G$19</f>
        <v>1147.1620876200002</v>
      </c>
      <c r="C53" s="37">
        <f>SUMIFS(СВЦЭМ!$C$34:$C$777,СВЦЭМ!$A$34:$A$777,$A53,СВЦЭМ!$B$34:$B$777,C$47)+'СЕТ СН'!$G$9+СВЦЭМ!$D$10+'СЕТ СН'!$G$6-'СЕТ СН'!$G$19</f>
        <v>1186.6475377500001</v>
      </c>
      <c r="D53" s="37">
        <f>SUMIFS(СВЦЭМ!$C$34:$C$777,СВЦЭМ!$A$34:$A$777,$A53,СВЦЭМ!$B$34:$B$777,D$47)+'СЕТ СН'!$G$9+СВЦЭМ!$D$10+'СЕТ СН'!$G$6-'СЕТ СН'!$G$19</f>
        <v>1215.56702694</v>
      </c>
      <c r="E53" s="37">
        <f>SUMIFS(СВЦЭМ!$C$34:$C$777,СВЦЭМ!$A$34:$A$777,$A53,СВЦЭМ!$B$34:$B$777,E$47)+'СЕТ СН'!$G$9+СВЦЭМ!$D$10+'СЕТ СН'!$G$6-'СЕТ СН'!$G$19</f>
        <v>1225.0889931500001</v>
      </c>
      <c r="F53" s="37">
        <f>SUMIFS(СВЦЭМ!$C$34:$C$777,СВЦЭМ!$A$34:$A$777,$A53,СВЦЭМ!$B$34:$B$777,F$47)+'СЕТ СН'!$G$9+СВЦЭМ!$D$10+'СЕТ СН'!$G$6-'СЕТ СН'!$G$19</f>
        <v>1230.53787545</v>
      </c>
      <c r="G53" s="37">
        <f>SUMIFS(СВЦЭМ!$C$34:$C$777,СВЦЭМ!$A$34:$A$777,$A53,СВЦЭМ!$B$34:$B$777,G$47)+'СЕТ СН'!$G$9+СВЦЭМ!$D$10+'СЕТ СН'!$G$6-'СЕТ СН'!$G$19</f>
        <v>1210.9827569300001</v>
      </c>
      <c r="H53" s="37">
        <f>SUMIFS(СВЦЭМ!$C$34:$C$777,СВЦЭМ!$A$34:$A$777,$A53,СВЦЭМ!$B$34:$B$777,H$47)+'СЕТ СН'!$G$9+СВЦЭМ!$D$10+'СЕТ СН'!$G$6-'СЕТ СН'!$G$19</f>
        <v>1159.2514209400001</v>
      </c>
      <c r="I53" s="37">
        <f>SUMIFS(СВЦЭМ!$C$34:$C$777,СВЦЭМ!$A$34:$A$777,$A53,СВЦЭМ!$B$34:$B$777,I$47)+'СЕТ СН'!$G$9+СВЦЭМ!$D$10+'СЕТ СН'!$G$6-'СЕТ СН'!$G$19</f>
        <v>1096.2069246000001</v>
      </c>
      <c r="J53" s="37">
        <f>SUMIFS(СВЦЭМ!$C$34:$C$777,СВЦЭМ!$A$34:$A$777,$A53,СВЦЭМ!$B$34:$B$777,J$47)+'СЕТ СН'!$G$9+СВЦЭМ!$D$10+'СЕТ СН'!$G$6-'СЕТ СН'!$G$19</f>
        <v>1044.5731688900003</v>
      </c>
      <c r="K53" s="37">
        <f>SUMIFS(СВЦЭМ!$C$34:$C$777,СВЦЭМ!$A$34:$A$777,$A53,СВЦЭМ!$B$34:$B$777,K$47)+'СЕТ СН'!$G$9+СВЦЭМ!$D$10+'СЕТ СН'!$G$6-'СЕТ СН'!$G$19</f>
        <v>972.36108874000001</v>
      </c>
      <c r="L53" s="37">
        <f>SUMIFS(СВЦЭМ!$C$34:$C$777,СВЦЭМ!$A$34:$A$777,$A53,СВЦЭМ!$B$34:$B$777,L$47)+'СЕТ СН'!$G$9+СВЦЭМ!$D$10+'СЕТ СН'!$G$6-'СЕТ СН'!$G$19</f>
        <v>878.72730029000013</v>
      </c>
      <c r="M53" s="37">
        <f>SUMIFS(СВЦЭМ!$C$34:$C$777,СВЦЭМ!$A$34:$A$777,$A53,СВЦЭМ!$B$34:$B$777,M$47)+'СЕТ СН'!$G$9+СВЦЭМ!$D$10+'СЕТ СН'!$G$6-'СЕТ СН'!$G$19</f>
        <v>865.90997680999999</v>
      </c>
      <c r="N53" s="37">
        <f>SUMIFS(СВЦЭМ!$C$34:$C$777,СВЦЭМ!$A$34:$A$777,$A53,СВЦЭМ!$B$34:$B$777,N$47)+'СЕТ СН'!$G$9+СВЦЭМ!$D$10+'СЕТ СН'!$G$6-'СЕТ СН'!$G$19</f>
        <v>864.96192495000014</v>
      </c>
      <c r="O53" s="37">
        <f>SUMIFS(СВЦЭМ!$C$34:$C$777,СВЦЭМ!$A$34:$A$777,$A53,СВЦЭМ!$B$34:$B$777,O$47)+'СЕТ СН'!$G$9+СВЦЭМ!$D$10+'СЕТ СН'!$G$6-'СЕТ СН'!$G$19</f>
        <v>874.14677953</v>
      </c>
      <c r="P53" s="37">
        <f>SUMIFS(СВЦЭМ!$C$34:$C$777,СВЦЭМ!$A$34:$A$777,$A53,СВЦЭМ!$B$34:$B$777,P$47)+'СЕТ СН'!$G$9+СВЦЭМ!$D$10+'СЕТ СН'!$G$6-'СЕТ СН'!$G$19</f>
        <v>877.12898717000007</v>
      </c>
      <c r="Q53" s="37">
        <f>SUMIFS(СВЦЭМ!$C$34:$C$777,СВЦЭМ!$A$34:$A$777,$A53,СВЦЭМ!$B$34:$B$777,Q$47)+'СЕТ СН'!$G$9+СВЦЭМ!$D$10+'СЕТ СН'!$G$6-'СЕТ СН'!$G$19</f>
        <v>883.86342023999987</v>
      </c>
      <c r="R53" s="37">
        <f>SUMIFS(СВЦЭМ!$C$34:$C$777,СВЦЭМ!$A$34:$A$777,$A53,СВЦЭМ!$B$34:$B$777,R$47)+'СЕТ СН'!$G$9+СВЦЭМ!$D$10+'СЕТ СН'!$G$6-'СЕТ СН'!$G$19</f>
        <v>888.57420978999994</v>
      </c>
      <c r="S53" s="37">
        <f>SUMIFS(СВЦЭМ!$C$34:$C$777,СВЦЭМ!$A$34:$A$777,$A53,СВЦЭМ!$B$34:$B$777,S$47)+'СЕТ СН'!$G$9+СВЦЭМ!$D$10+'СЕТ СН'!$G$6-'СЕТ СН'!$G$19</f>
        <v>888.20351661999985</v>
      </c>
      <c r="T53" s="37">
        <f>SUMIFS(СВЦЭМ!$C$34:$C$777,СВЦЭМ!$A$34:$A$777,$A53,СВЦЭМ!$B$34:$B$777,T$47)+'СЕТ СН'!$G$9+СВЦЭМ!$D$10+'СЕТ СН'!$G$6-'СЕТ СН'!$G$19</f>
        <v>882.45202184000004</v>
      </c>
      <c r="U53" s="37">
        <f>SUMIFS(СВЦЭМ!$C$34:$C$777,СВЦЭМ!$A$34:$A$777,$A53,СВЦЭМ!$B$34:$B$777,U$47)+'СЕТ СН'!$G$9+СВЦЭМ!$D$10+'СЕТ СН'!$G$6-'СЕТ СН'!$G$19</f>
        <v>870.35546784999997</v>
      </c>
      <c r="V53" s="37">
        <f>SUMIFS(СВЦЭМ!$C$34:$C$777,СВЦЭМ!$A$34:$A$777,$A53,СВЦЭМ!$B$34:$B$777,V$47)+'СЕТ СН'!$G$9+СВЦЭМ!$D$10+'СЕТ СН'!$G$6-'СЕТ СН'!$G$19</f>
        <v>875.40949810999996</v>
      </c>
      <c r="W53" s="37">
        <f>SUMIFS(СВЦЭМ!$C$34:$C$777,СВЦЭМ!$A$34:$A$777,$A53,СВЦЭМ!$B$34:$B$777,W$47)+'СЕТ СН'!$G$9+СВЦЭМ!$D$10+'СЕТ СН'!$G$6-'СЕТ СН'!$G$19</f>
        <v>952.00835693999989</v>
      </c>
      <c r="X53" s="37">
        <f>SUMIFS(СВЦЭМ!$C$34:$C$777,СВЦЭМ!$A$34:$A$777,$A53,СВЦЭМ!$B$34:$B$777,X$47)+'СЕТ СН'!$G$9+СВЦЭМ!$D$10+'СЕТ СН'!$G$6-'СЕТ СН'!$G$19</f>
        <v>1022.31730382</v>
      </c>
      <c r="Y53" s="37">
        <f>SUMIFS(СВЦЭМ!$C$34:$C$777,СВЦЭМ!$A$34:$A$777,$A53,СВЦЭМ!$B$34:$B$777,Y$47)+'СЕТ СН'!$G$9+СВЦЭМ!$D$10+'СЕТ СН'!$G$6-'СЕТ СН'!$G$19</f>
        <v>1077.7858778100001</v>
      </c>
    </row>
    <row r="54" spans="1:25" ht="15.75" x14ac:dyDescent="0.2">
      <c r="A54" s="36">
        <f t="shared" si="1"/>
        <v>42985</v>
      </c>
      <c r="B54" s="37">
        <f>SUMIFS(СВЦЭМ!$C$34:$C$777,СВЦЭМ!$A$34:$A$777,$A54,СВЦЭМ!$B$34:$B$777,B$47)+'СЕТ СН'!$G$9+СВЦЭМ!$D$10+'СЕТ СН'!$G$6-'СЕТ СН'!$G$19</f>
        <v>1099.5663121700002</v>
      </c>
      <c r="C54" s="37">
        <f>SUMIFS(СВЦЭМ!$C$34:$C$777,СВЦЭМ!$A$34:$A$777,$A54,СВЦЭМ!$B$34:$B$777,C$47)+'СЕТ СН'!$G$9+СВЦЭМ!$D$10+'СЕТ СН'!$G$6-'СЕТ СН'!$G$19</f>
        <v>1153.2349033400001</v>
      </c>
      <c r="D54" s="37">
        <f>SUMIFS(СВЦЭМ!$C$34:$C$777,СВЦЭМ!$A$34:$A$777,$A54,СВЦЭМ!$B$34:$B$777,D$47)+'СЕТ СН'!$G$9+СВЦЭМ!$D$10+'СЕТ СН'!$G$6-'СЕТ СН'!$G$19</f>
        <v>1157.2428865500001</v>
      </c>
      <c r="E54" s="37">
        <f>SUMIFS(СВЦЭМ!$C$34:$C$777,СВЦЭМ!$A$34:$A$777,$A54,СВЦЭМ!$B$34:$B$777,E$47)+'СЕТ СН'!$G$9+СВЦЭМ!$D$10+'СЕТ СН'!$G$6-'СЕТ СН'!$G$19</f>
        <v>1164.1114271400002</v>
      </c>
      <c r="F54" s="37">
        <f>SUMIFS(СВЦЭМ!$C$34:$C$777,СВЦЭМ!$A$34:$A$777,$A54,СВЦЭМ!$B$34:$B$777,F$47)+'СЕТ СН'!$G$9+СВЦЭМ!$D$10+'СЕТ СН'!$G$6-'СЕТ СН'!$G$19</f>
        <v>1161.9312392500001</v>
      </c>
      <c r="G54" s="37">
        <f>SUMIFS(СВЦЭМ!$C$34:$C$777,СВЦЭМ!$A$34:$A$777,$A54,СВЦЭМ!$B$34:$B$777,G$47)+'СЕТ СН'!$G$9+СВЦЭМ!$D$10+'СЕТ СН'!$G$6-'СЕТ СН'!$G$19</f>
        <v>1157.11056317</v>
      </c>
      <c r="H54" s="37">
        <f>SUMIFS(СВЦЭМ!$C$34:$C$777,СВЦЭМ!$A$34:$A$777,$A54,СВЦЭМ!$B$34:$B$777,H$47)+'СЕТ СН'!$G$9+СВЦЭМ!$D$10+'СЕТ СН'!$G$6-'СЕТ СН'!$G$19</f>
        <v>1127.48561511</v>
      </c>
      <c r="I54" s="37">
        <f>SUMIFS(СВЦЭМ!$C$34:$C$777,СВЦЭМ!$A$34:$A$777,$A54,СВЦЭМ!$B$34:$B$777,I$47)+'СЕТ СН'!$G$9+СВЦЭМ!$D$10+'СЕТ СН'!$G$6-'СЕТ СН'!$G$19</f>
        <v>1006.9162588300001</v>
      </c>
      <c r="J54" s="37">
        <f>SUMIFS(СВЦЭМ!$C$34:$C$777,СВЦЭМ!$A$34:$A$777,$A54,СВЦЭМ!$B$34:$B$777,J$47)+'СЕТ СН'!$G$9+СВЦЭМ!$D$10+'СЕТ СН'!$G$6-'СЕТ СН'!$G$19</f>
        <v>1016.2021230500002</v>
      </c>
      <c r="K54" s="37">
        <f>SUMIFS(СВЦЭМ!$C$34:$C$777,СВЦЭМ!$A$34:$A$777,$A54,СВЦЭМ!$B$34:$B$777,K$47)+'СЕТ СН'!$G$9+СВЦЭМ!$D$10+'СЕТ СН'!$G$6-'СЕТ СН'!$G$19</f>
        <v>967.39267844999995</v>
      </c>
      <c r="L54" s="37">
        <f>SUMIFS(СВЦЭМ!$C$34:$C$777,СВЦЭМ!$A$34:$A$777,$A54,СВЦЭМ!$B$34:$B$777,L$47)+'СЕТ СН'!$G$9+СВЦЭМ!$D$10+'СЕТ СН'!$G$6-'СЕТ СН'!$G$19</f>
        <v>877.34966338000004</v>
      </c>
      <c r="M54" s="37">
        <f>SUMIFS(СВЦЭМ!$C$34:$C$777,СВЦЭМ!$A$34:$A$777,$A54,СВЦЭМ!$B$34:$B$777,M$47)+'СЕТ СН'!$G$9+СВЦЭМ!$D$10+'СЕТ СН'!$G$6-'СЕТ СН'!$G$19</f>
        <v>848.97242620999987</v>
      </c>
      <c r="N54" s="37">
        <f>SUMIFS(СВЦЭМ!$C$34:$C$777,СВЦЭМ!$A$34:$A$777,$A54,СВЦЭМ!$B$34:$B$777,N$47)+'СЕТ СН'!$G$9+СВЦЭМ!$D$10+'СЕТ СН'!$G$6-'СЕТ СН'!$G$19</f>
        <v>861.04606646999991</v>
      </c>
      <c r="O54" s="37">
        <f>SUMIFS(СВЦЭМ!$C$34:$C$777,СВЦЭМ!$A$34:$A$777,$A54,СВЦЭМ!$B$34:$B$777,O$47)+'СЕТ СН'!$G$9+СВЦЭМ!$D$10+'СЕТ СН'!$G$6-'СЕТ СН'!$G$19</f>
        <v>861.67853179999997</v>
      </c>
      <c r="P54" s="37">
        <f>SUMIFS(СВЦЭМ!$C$34:$C$777,СВЦЭМ!$A$34:$A$777,$A54,СВЦЭМ!$B$34:$B$777,P$47)+'СЕТ СН'!$G$9+СВЦЭМ!$D$10+'СЕТ СН'!$G$6-'СЕТ СН'!$G$19</f>
        <v>864.16921754999998</v>
      </c>
      <c r="Q54" s="37">
        <f>SUMIFS(СВЦЭМ!$C$34:$C$777,СВЦЭМ!$A$34:$A$777,$A54,СВЦЭМ!$B$34:$B$777,Q$47)+'СЕТ СН'!$G$9+СВЦЭМ!$D$10+'СЕТ СН'!$G$6-'СЕТ СН'!$G$19</f>
        <v>863.44349001</v>
      </c>
      <c r="R54" s="37">
        <f>SUMIFS(СВЦЭМ!$C$34:$C$777,СВЦЭМ!$A$34:$A$777,$A54,СВЦЭМ!$B$34:$B$777,R$47)+'СЕТ СН'!$G$9+СВЦЭМ!$D$10+'СЕТ СН'!$G$6-'СЕТ СН'!$G$19</f>
        <v>870.89046097999994</v>
      </c>
      <c r="S54" s="37">
        <f>SUMIFS(СВЦЭМ!$C$34:$C$777,СВЦЭМ!$A$34:$A$777,$A54,СВЦЭМ!$B$34:$B$777,S$47)+'СЕТ СН'!$G$9+СВЦЭМ!$D$10+'СЕТ СН'!$G$6-'СЕТ СН'!$G$19</f>
        <v>867.02319132999992</v>
      </c>
      <c r="T54" s="37">
        <f>SUMIFS(СВЦЭМ!$C$34:$C$777,СВЦЭМ!$A$34:$A$777,$A54,СВЦЭМ!$B$34:$B$777,T$47)+'СЕТ СН'!$G$9+СВЦЭМ!$D$10+'СЕТ СН'!$G$6-'СЕТ СН'!$G$19</f>
        <v>858.16626085999997</v>
      </c>
      <c r="U54" s="37">
        <f>SUMIFS(СВЦЭМ!$C$34:$C$777,СВЦЭМ!$A$34:$A$777,$A54,СВЦЭМ!$B$34:$B$777,U$47)+'СЕТ СН'!$G$9+СВЦЭМ!$D$10+'СЕТ СН'!$G$6-'СЕТ СН'!$G$19</f>
        <v>844.60276434000002</v>
      </c>
      <c r="V54" s="37">
        <f>SUMIFS(СВЦЭМ!$C$34:$C$777,СВЦЭМ!$A$34:$A$777,$A54,СВЦЭМ!$B$34:$B$777,V$47)+'СЕТ СН'!$G$9+СВЦЭМ!$D$10+'СЕТ СН'!$G$6-'СЕТ СН'!$G$19</f>
        <v>854.49225277999994</v>
      </c>
      <c r="W54" s="37">
        <f>SUMIFS(СВЦЭМ!$C$34:$C$777,СВЦЭМ!$A$34:$A$777,$A54,СВЦЭМ!$B$34:$B$777,W$47)+'СЕТ СН'!$G$9+СВЦЭМ!$D$10+'СЕТ СН'!$G$6-'СЕТ СН'!$G$19</f>
        <v>926.13875309000014</v>
      </c>
      <c r="X54" s="37">
        <f>SUMIFS(СВЦЭМ!$C$34:$C$777,СВЦЭМ!$A$34:$A$777,$A54,СВЦЭМ!$B$34:$B$777,X$47)+'СЕТ СН'!$G$9+СВЦЭМ!$D$10+'СЕТ СН'!$G$6-'СЕТ СН'!$G$19</f>
        <v>989.97942394999995</v>
      </c>
      <c r="Y54" s="37">
        <f>SUMIFS(СВЦЭМ!$C$34:$C$777,СВЦЭМ!$A$34:$A$777,$A54,СВЦЭМ!$B$34:$B$777,Y$47)+'СЕТ СН'!$G$9+СВЦЭМ!$D$10+'СЕТ СН'!$G$6-'СЕТ СН'!$G$19</f>
        <v>1024.9318856900002</v>
      </c>
    </row>
    <row r="55" spans="1:25" ht="15.75" x14ac:dyDescent="0.2">
      <c r="A55" s="36">
        <f t="shared" si="1"/>
        <v>42986</v>
      </c>
      <c r="B55" s="37">
        <f>SUMIFS(СВЦЭМ!$C$34:$C$777,СВЦЭМ!$A$34:$A$777,$A55,СВЦЭМ!$B$34:$B$777,B$47)+'СЕТ СН'!$G$9+СВЦЭМ!$D$10+'СЕТ СН'!$G$6-'СЕТ СН'!$G$19</f>
        <v>1034.7082508000001</v>
      </c>
      <c r="C55" s="37">
        <f>SUMIFS(СВЦЭМ!$C$34:$C$777,СВЦЭМ!$A$34:$A$777,$A55,СВЦЭМ!$B$34:$B$777,C$47)+'СЕТ СН'!$G$9+СВЦЭМ!$D$10+'СЕТ СН'!$G$6-'СЕТ СН'!$G$19</f>
        <v>1058.7982781900002</v>
      </c>
      <c r="D55" s="37">
        <f>SUMIFS(СВЦЭМ!$C$34:$C$777,СВЦЭМ!$A$34:$A$777,$A55,СВЦЭМ!$B$34:$B$777,D$47)+'СЕТ СН'!$G$9+СВЦЭМ!$D$10+'СЕТ СН'!$G$6-'СЕТ СН'!$G$19</f>
        <v>1067.7210497000001</v>
      </c>
      <c r="E55" s="37">
        <f>SUMIFS(СВЦЭМ!$C$34:$C$777,СВЦЭМ!$A$34:$A$777,$A55,СВЦЭМ!$B$34:$B$777,E$47)+'СЕТ СН'!$G$9+СВЦЭМ!$D$10+'СЕТ СН'!$G$6-'СЕТ СН'!$G$19</f>
        <v>1129.8730611800001</v>
      </c>
      <c r="F55" s="37">
        <f>SUMIFS(СВЦЭМ!$C$34:$C$777,СВЦЭМ!$A$34:$A$777,$A55,СВЦЭМ!$B$34:$B$777,F$47)+'СЕТ СН'!$G$9+СВЦЭМ!$D$10+'СЕТ СН'!$G$6-'СЕТ СН'!$G$19</f>
        <v>1138.01464452</v>
      </c>
      <c r="G55" s="37">
        <f>SUMIFS(СВЦЭМ!$C$34:$C$777,СВЦЭМ!$A$34:$A$777,$A55,СВЦЭМ!$B$34:$B$777,G$47)+'СЕТ СН'!$G$9+СВЦЭМ!$D$10+'СЕТ СН'!$G$6-'СЕТ СН'!$G$19</f>
        <v>1089.2618483900001</v>
      </c>
      <c r="H55" s="37">
        <f>SUMIFS(СВЦЭМ!$C$34:$C$777,СВЦЭМ!$A$34:$A$777,$A55,СВЦЭМ!$B$34:$B$777,H$47)+'СЕТ СН'!$G$9+СВЦЭМ!$D$10+'СЕТ СН'!$G$6-'СЕТ СН'!$G$19</f>
        <v>1048.05334131</v>
      </c>
      <c r="I55" s="37">
        <f>SUMIFS(СВЦЭМ!$C$34:$C$777,СВЦЭМ!$A$34:$A$777,$A55,СВЦЭМ!$B$34:$B$777,I$47)+'СЕТ СН'!$G$9+СВЦЭМ!$D$10+'СЕТ СН'!$G$6-'СЕТ СН'!$G$19</f>
        <v>998.4388888200001</v>
      </c>
      <c r="J55" s="37">
        <f>SUMIFS(СВЦЭМ!$C$34:$C$777,СВЦЭМ!$A$34:$A$777,$A55,СВЦЭМ!$B$34:$B$777,J$47)+'СЕТ СН'!$G$9+СВЦЭМ!$D$10+'СЕТ СН'!$G$6-'СЕТ СН'!$G$19</f>
        <v>978.20323108000002</v>
      </c>
      <c r="K55" s="37">
        <f>SUMIFS(СВЦЭМ!$C$34:$C$777,СВЦЭМ!$A$34:$A$777,$A55,СВЦЭМ!$B$34:$B$777,K$47)+'СЕТ СН'!$G$9+СВЦЭМ!$D$10+'СЕТ СН'!$G$6-'СЕТ СН'!$G$19</f>
        <v>959.80099514999984</v>
      </c>
      <c r="L55" s="37">
        <f>SUMIFS(СВЦЭМ!$C$34:$C$777,СВЦЭМ!$A$34:$A$777,$A55,СВЦЭМ!$B$34:$B$777,L$47)+'СЕТ СН'!$G$9+СВЦЭМ!$D$10+'СЕТ СН'!$G$6-'СЕТ СН'!$G$19</f>
        <v>894.94961199999989</v>
      </c>
      <c r="M55" s="37">
        <f>SUMIFS(СВЦЭМ!$C$34:$C$777,СВЦЭМ!$A$34:$A$777,$A55,СВЦЭМ!$B$34:$B$777,M$47)+'СЕТ СН'!$G$9+СВЦЭМ!$D$10+'СЕТ СН'!$G$6-'СЕТ СН'!$G$19</f>
        <v>866.79800268000008</v>
      </c>
      <c r="N55" s="37">
        <f>SUMIFS(СВЦЭМ!$C$34:$C$777,СВЦЭМ!$A$34:$A$777,$A55,СВЦЭМ!$B$34:$B$777,N$47)+'СЕТ СН'!$G$9+СВЦЭМ!$D$10+'СЕТ СН'!$G$6-'СЕТ СН'!$G$19</f>
        <v>872.77218160999996</v>
      </c>
      <c r="O55" s="37">
        <f>SUMIFS(СВЦЭМ!$C$34:$C$777,СВЦЭМ!$A$34:$A$777,$A55,СВЦЭМ!$B$34:$B$777,O$47)+'СЕТ СН'!$G$9+СВЦЭМ!$D$10+'СЕТ СН'!$G$6-'СЕТ СН'!$G$19</f>
        <v>870.09941909999998</v>
      </c>
      <c r="P55" s="37">
        <f>SUMIFS(СВЦЭМ!$C$34:$C$777,СВЦЭМ!$A$34:$A$777,$A55,СВЦЭМ!$B$34:$B$777,P$47)+'СЕТ СН'!$G$9+СВЦЭМ!$D$10+'СЕТ СН'!$G$6-'СЕТ СН'!$G$19</f>
        <v>876.11475842999994</v>
      </c>
      <c r="Q55" s="37">
        <f>SUMIFS(СВЦЭМ!$C$34:$C$777,СВЦЭМ!$A$34:$A$777,$A55,СВЦЭМ!$B$34:$B$777,Q$47)+'СЕТ СН'!$G$9+СВЦЭМ!$D$10+'СЕТ СН'!$G$6-'СЕТ СН'!$G$19</f>
        <v>879.81288480000012</v>
      </c>
      <c r="R55" s="37">
        <f>SUMIFS(СВЦЭМ!$C$34:$C$777,СВЦЭМ!$A$34:$A$777,$A55,СВЦЭМ!$B$34:$B$777,R$47)+'СЕТ СН'!$G$9+СВЦЭМ!$D$10+'СЕТ СН'!$G$6-'СЕТ СН'!$G$19</f>
        <v>881.79303863999985</v>
      </c>
      <c r="S55" s="37">
        <f>SUMIFS(СВЦЭМ!$C$34:$C$777,СВЦЭМ!$A$34:$A$777,$A55,СВЦЭМ!$B$34:$B$777,S$47)+'СЕТ СН'!$G$9+СВЦЭМ!$D$10+'СЕТ СН'!$G$6-'СЕТ СН'!$G$19</f>
        <v>881.43954540000004</v>
      </c>
      <c r="T55" s="37">
        <f>SUMIFS(СВЦЭМ!$C$34:$C$777,СВЦЭМ!$A$34:$A$777,$A55,СВЦЭМ!$B$34:$B$777,T$47)+'СЕТ СН'!$G$9+СВЦЭМ!$D$10+'СЕТ СН'!$G$6-'СЕТ СН'!$G$19</f>
        <v>867.67191300000013</v>
      </c>
      <c r="U55" s="37">
        <f>SUMIFS(СВЦЭМ!$C$34:$C$777,СВЦЭМ!$A$34:$A$777,$A55,СВЦЭМ!$B$34:$B$777,U$47)+'СЕТ СН'!$G$9+СВЦЭМ!$D$10+'СЕТ СН'!$G$6-'СЕТ СН'!$G$19</f>
        <v>867.82676579999998</v>
      </c>
      <c r="V55" s="37">
        <f>SUMIFS(СВЦЭМ!$C$34:$C$777,СВЦЭМ!$A$34:$A$777,$A55,СВЦЭМ!$B$34:$B$777,V$47)+'СЕТ СН'!$G$9+СВЦЭМ!$D$10+'СЕТ СН'!$G$6-'СЕТ СН'!$G$19</f>
        <v>874.67714881999996</v>
      </c>
      <c r="W55" s="37">
        <f>SUMIFS(СВЦЭМ!$C$34:$C$777,СВЦЭМ!$A$34:$A$777,$A55,СВЦЭМ!$B$34:$B$777,W$47)+'СЕТ СН'!$G$9+СВЦЭМ!$D$10+'СЕТ СН'!$G$6-'СЕТ СН'!$G$19</f>
        <v>954.78911644000004</v>
      </c>
      <c r="X55" s="37">
        <f>SUMIFS(СВЦЭМ!$C$34:$C$777,СВЦЭМ!$A$34:$A$777,$A55,СВЦЭМ!$B$34:$B$777,X$47)+'СЕТ СН'!$G$9+СВЦЭМ!$D$10+'СЕТ СН'!$G$6-'СЕТ СН'!$G$19</f>
        <v>1022.0647508100001</v>
      </c>
      <c r="Y55" s="37">
        <f>SUMIFS(СВЦЭМ!$C$34:$C$777,СВЦЭМ!$A$34:$A$777,$A55,СВЦЭМ!$B$34:$B$777,Y$47)+'СЕТ СН'!$G$9+СВЦЭМ!$D$10+'СЕТ СН'!$G$6-'СЕТ СН'!$G$19</f>
        <v>1080.8961778200003</v>
      </c>
    </row>
    <row r="56" spans="1:25" ht="15.75" x14ac:dyDescent="0.2">
      <c r="A56" s="36">
        <f t="shared" si="1"/>
        <v>42987</v>
      </c>
      <c r="B56" s="37">
        <f>SUMIFS(СВЦЭМ!$C$34:$C$777,СВЦЭМ!$A$34:$A$777,$A56,СВЦЭМ!$B$34:$B$777,B$47)+'СЕТ СН'!$G$9+СВЦЭМ!$D$10+'СЕТ СН'!$G$6-'СЕТ СН'!$G$19</f>
        <v>1101.8264666699999</v>
      </c>
      <c r="C56" s="37">
        <f>SUMIFS(СВЦЭМ!$C$34:$C$777,СВЦЭМ!$A$34:$A$777,$A56,СВЦЭМ!$B$34:$B$777,C$47)+'СЕТ СН'!$G$9+СВЦЭМ!$D$10+'СЕТ СН'!$G$6-'СЕТ СН'!$G$19</f>
        <v>1133.5407906000003</v>
      </c>
      <c r="D56" s="37">
        <f>SUMIFS(СВЦЭМ!$C$34:$C$777,СВЦЭМ!$A$34:$A$777,$A56,СВЦЭМ!$B$34:$B$777,D$47)+'СЕТ СН'!$G$9+СВЦЭМ!$D$10+'СЕТ СН'!$G$6-'СЕТ СН'!$G$19</f>
        <v>1173.93600528</v>
      </c>
      <c r="E56" s="37">
        <f>SUMIFS(СВЦЭМ!$C$34:$C$777,СВЦЭМ!$A$34:$A$777,$A56,СВЦЭМ!$B$34:$B$777,E$47)+'СЕТ СН'!$G$9+СВЦЭМ!$D$10+'СЕТ СН'!$G$6-'СЕТ СН'!$G$19</f>
        <v>1188.9088829700001</v>
      </c>
      <c r="F56" s="37">
        <f>SUMIFS(СВЦЭМ!$C$34:$C$777,СВЦЭМ!$A$34:$A$777,$A56,СВЦЭМ!$B$34:$B$777,F$47)+'СЕТ СН'!$G$9+СВЦЭМ!$D$10+'СЕТ СН'!$G$6-'СЕТ СН'!$G$19</f>
        <v>1194.6868438100003</v>
      </c>
      <c r="G56" s="37">
        <f>SUMIFS(СВЦЭМ!$C$34:$C$777,СВЦЭМ!$A$34:$A$777,$A56,СВЦЭМ!$B$34:$B$777,G$47)+'СЕТ СН'!$G$9+СВЦЭМ!$D$10+'СЕТ СН'!$G$6-'СЕТ СН'!$G$19</f>
        <v>1176.5819615500002</v>
      </c>
      <c r="H56" s="37">
        <f>SUMIFS(СВЦЭМ!$C$34:$C$777,СВЦЭМ!$A$34:$A$777,$A56,СВЦЭМ!$B$34:$B$777,H$47)+'СЕТ СН'!$G$9+СВЦЭМ!$D$10+'СЕТ СН'!$G$6-'СЕТ СН'!$G$19</f>
        <v>1162.1028937600001</v>
      </c>
      <c r="I56" s="37">
        <f>SUMIFS(СВЦЭМ!$C$34:$C$777,СВЦЭМ!$A$34:$A$777,$A56,СВЦЭМ!$B$34:$B$777,I$47)+'СЕТ СН'!$G$9+СВЦЭМ!$D$10+'СЕТ СН'!$G$6-'СЕТ СН'!$G$19</f>
        <v>1100.6850684400001</v>
      </c>
      <c r="J56" s="37">
        <f>SUMIFS(СВЦЭМ!$C$34:$C$777,СВЦЭМ!$A$34:$A$777,$A56,СВЦЭМ!$B$34:$B$777,J$47)+'СЕТ СН'!$G$9+СВЦЭМ!$D$10+'СЕТ СН'!$G$6-'СЕТ СН'!$G$19</f>
        <v>1015.3796860700002</v>
      </c>
      <c r="K56" s="37">
        <f>SUMIFS(СВЦЭМ!$C$34:$C$777,СВЦЭМ!$A$34:$A$777,$A56,СВЦЭМ!$B$34:$B$777,K$47)+'СЕТ СН'!$G$9+СВЦЭМ!$D$10+'СЕТ СН'!$G$6-'СЕТ СН'!$G$19</f>
        <v>956.75350830000002</v>
      </c>
      <c r="L56" s="37">
        <f>SUMIFS(СВЦЭМ!$C$34:$C$777,СВЦЭМ!$A$34:$A$777,$A56,СВЦЭМ!$B$34:$B$777,L$47)+'СЕТ СН'!$G$9+СВЦЭМ!$D$10+'СЕТ СН'!$G$6-'СЕТ СН'!$G$19</f>
        <v>865.53357147999986</v>
      </c>
      <c r="M56" s="37">
        <f>SUMIFS(СВЦЭМ!$C$34:$C$777,СВЦЭМ!$A$34:$A$777,$A56,СВЦЭМ!$B$34:$B$777,M$47)+'СЕТ СН'!$G$9+СВЦЭМ!$D$10+'СЕТ СН'!$G$6-'СЕТ СН'!$G$19</f>
        <v>837.69211556000005</v>
      </c>
      <c r="N56" s="37">
        <f>SUMIFS(СВЦЭМ!$C$34:$C$777,СВЦЭМ!$A$34:$A$777,$A56,СВЦЭМ!$B$34:$B$777,N$47)+'СЕТ СН'!$G$9+СВЦЭМ!$D$10+'СЕТ СН'!$G$6-'СЕТ СН'!$G$19</f>
        <v>839.77568029999998</v>
      </c>
      <c r="O56" s="37">
        <f>SUMIFS(СВЦЭМ!$C$34:$C$777,СВЦЭМ!$A$34:$A$777,$A56,СВЦЭМ!$B$34:$B$777,O$47)+'СЕТ СН'!$G$9+СВЦЭМ!$D$10+'СЕТ СН'!$G$6-'СЕТ СН'!$G$19</f>
        <v>842.22261026000001</v>
      </c>
      <c r="P56" s="37">
        <f>SUMIFS(СВЦЭМ!$C$34:$C$777,СВЦЭМ!$A$34:$A$777,$A56,СВЦЭМ!$B$34:$B$777,P$47)+'СЕТ СН'!$G$9+СВЦЭМ!$D$10+'СЕТ СН'!$G$6-'СЕТ СН'!$G$19</f>
        <v>847.03126313999996</v>
      </c>
      <c r="Q56" s="37">
        <f>SUMIFS(СВЦЭМ!$C$34:$C$777,СВЦЭМ!$A$34:$A$777,$A56,СВЦЭМ!$B$34:$B$777,Q$47)+'СЕТ СН'!$G$9+СВЦЭМ!$D$10+'СЕТ СН'!$G$6-'СЕТ СН'!$G$19</f>
        <v>850.82643531999997</v>
      </c>
      <c r="R56" s="37">
        <f>SUMIFS(СВЦЭМ!$C$34:$C$777,СВЦЭМ!$A$34:$A$777,$A56,СВЦЭМ!$B$34:$B$777,R$47)+'СЕТ СН'!$G$9+СВЦЭМ!$D$10+'СЕТ СН'!$G$6-'СЕТ СН'!$G$19</f>
        <v>855.16445819</v>
      </c>
      <c r="S56" s="37">
        <f>SUMIFS(СВЦЭМ!$C$34:$C$777,СВЦЭМ!$A$34:$A$777,$A56,СВЦЭМ!$B$34:$B$777,S$47)+'СЕТ СН'!$G$9+СВЦЭМ!$D$10+'СЕТ СН'!$G$6-'СЕТ СН'!$G$19</f>
        <v>854.98504198000001</v>
      </c>
      <c r="T56" s="37">
        <f>SUMIFS(СВЦЭМ!$C$34:$C$777,СВЦЭМ!$A$34:$A$777,$A56,СВЦЭМ!$B$34:$B$777,T$47)+'СЕТ СН'!$G$9+СВЦЭМ!$D$10+'СЕТ СН'!$G$6-'СЕТ СН'!$G$19</f>
        <v>845.98192754000002</v>
      </c>
      <c r="U56" s="37">
        <f>SUMIFS(СВЦЭМ!$C$34:$C$777,СВЦЭМ!$A$34:$A$777,$A56,СВЦЭМ!$B$34:$B$777,U$47)+'СЕТ СН'!$G$9+СВЦЭМ!$D$10+'СЕТ СН'!$G$6-'СЕТ СН'!$G$19</f>
        <v>839.80489768999996</v>
      </c>
      <c r="V56" s="37">
        <f>SUMIFS(СВЦЭМ!$C$34:$C$777,СВЦЭМ!$A$34:$A$777,$A56,СВЦЭМ!$B$34:$B$777,V$47)+'СЕТ СН'!$G$9+СВЦЭМ!$D$10+'СЕТ СН'!$G$6-'СЕТ СН'!$G$19</f>
        <v>851.05210101000011</v>
      </c>
      <c r="W56" s="37">
        <f>SUMIFS(СВЦЭМ!$C$34:$C$777,СВЦЭМ!$A$34:$A$777,$A56,СВЦЭМ!$B$34:$B$777,W$47)+'СЕТ СН'!$G$9+СВЦЭМ!$D$10+'СЕТ СН'!$G$6-'СЕТ СН'!$G$19</f>
        <v>921.99009939999996</v>
      </c>
      <c r="X56" s="37">
        <f>SUMIFS(СВЦЭМ!$C$34:$C$777,СВЦЭМ!$A$34:$A$777,$A56,СВЦЭМ!$B$34:$B$777,X$47)+'СЕТ СН'!$G$9+СВЦЭМ!$D$10+'СЕТ СН'!$G$6-'СЕТ СН'!$G$19</f>
        <v>1000.8479281300001</v>
      </c>
      <c r="Y56" s="37">
        <f>SUMIFS(СВЦЭМ!$C$34:$C$777,СВЦЭМ!$A$34:$A$777,$A56,СВЦЭМ!$B$34:$B$777,Y$47)+'СЕТ СН'!$G$9+СВЦЭМ!$D$10+'СЕТ СН'!$G$6-'СЕТ СН'!$G$19</f>
        <v>1052.7451815100001</v>
      </c>
    </row>
    <row r="57" spans="1:25" ht="15.75" x14ac:dyDescent="0.2">
      <c r="A57" s="36">
        <f t="shared" si="1"/>
        <v>42988</v>
      </c>
      <c r="B57" s="37">
        <f>SUMIFS(СВЦЭМ!$C$34:$C$777,СВЦЭМ!$A$34:$A$777,$A57,СВЦЭМ!$B$34:$B$777,B$47)+'СЕТ СН'!$G$9+СВЦЭМ!$D$10+'СЕТ СН'!$G$6-'СЕТ СН'!$G$19</f>
        <v>1088.5164459800001</v>
      </c>
      <c r="C57" s="37">
        <f>SUMIFS(СВЦЭМ!$C$34:$C$777,СВЦЭМ!$A$34:$A$777,$A57,СВЦЭМ!$B$34:$B$777,C$47)+'СЕТ СН'!$G$9+СВЦЭМ!$D$10+'СЕТ СН'!$G$6-'СЕТ СН'!$G$19</f>
        <v>1134.7974383900003</v>
      </c>
      <c r="D57" s="37">
        <f>SUMIFS(СВЦЭМ!$C$34:$C$777,СВЦЭМ!$A$34:$A$777,$A57,СВЦЭМ!$B$34:$B$777,D$47)+'СЕТ СН'!$G$9+СВЦЭМ!$D$10+'СЕТ СН'!$G$6-'СЕТ СН'!$G$19</f>
        <v>1166.5614064700001</v>
      </c>
      <c r="E57" s="37">
        <f>SUMIFS(СВЦЭМ!$C$34:$C$777,СВЦЭМ!$A$34:$A$777,$A57,СВЦЭМ!$B$34:$B$777,E$47)+'СЕТ СН'!$G$9+СВЦЭМ!$D$10+'СЕТ СН'!$G$6-'СЕТ СН'!$G$19</f>
        <v>1178.0358453400002</v>
      </c>
      <c r="F57" s="37">
        <f>SUMIFS(СВЦЭМ!$C$34:$C$777,СВЦЭМ!$A$34:$A$777,$A57,СВЦЭМ!$B$34:$B$777,F$47)+'СЕТ СН'!$G$9+СВЦЭМ!$D$10+'СЕТ СН'!$G$6-'СЕТ СН'!$G$19</f>
        <v>1192.1567341400003</v>
      </c>
      <c r="G57" s="37">
        <f>SUMIFS(СВЦЭМ!$C$34:$C$777,СВЦЭМ!$A$34:$A$777,$A57,СВЦЭМ!$B$34:$B$777,G$47)+'СЕТ СН'!$G$9+СВЦЭМ!$D$10+'СЕТ СН'!$G$6-'СЕТ СН'!$G$19</f>
        <v>1185.2556815300002</v>
      </c>
      <c r="H57" s="37">
        <f>SUMIFS(СВЦЭМ!$C$34:$C$777,СВЦЭМ!$A$34:$A$777,$A57,СВЦЭМ!$B$34:$B$777,H$47)+'СЕТ СН'!$G$9+СВЦЭМ!$D$10+'СЕТ СН'!$G$6-'СЕТ СН'!$G$19</f>
        <v>1161.7907811000002</v>
      </c>
      <c r="I57" s="37">
        <f>SUMIFS(СВЦЭМ!$C$34:$C$777,СВЦЭМ!$A$34:$A$777,$A57,СВЦЭМ!$B$34:$B$777,I$47)+'СЕТ СН'!$G$9+СВЦЭМ!$D$10+'СЕТ СН'!$G$6-'СЕТ СН'!$G$19</f>
        <v>1109.4289511300001</v>
      </c>
      <c r="J57" s="37">
        <f>SUMIFS(СВЦЭМ!$C$34:$C$777,СВЦЭМ!$A$34:$A$777,$A57,СВЦЭМ!$B$34:$B$777,J$47)+'СЕТ СН'!$G$9+СВЦЭМ!$D$10+'СЕТ СН'!$G$6-'СЕТ СН'!$G$19</f>
        <v>1043.1756424400003</v>
      </c>
      <c r="K57" s="37">
        <f>SUMIFS(СВЦЭМ!$C$34:$C$777,СВЦЭМ!$A$34:$A$777,$A57,СВЦЭМ!$B$34:$B$777,K$47)+'СЕТ СН'!$G$9+СВЦЭМ!$D$10+'СЕТ СН'!$G$6-'СЕТ СН'!$G$19</f>
        <v>962.72592441999996</v>
      </c>
      <c r="L57" s="37">
        <f>SUMIFS(СВЦЭМ!$C$34:$C$777,СВЦЭМ!$A$34:$A$777,$A57,СВЦЭМ!$B$34:$B$777,L$47)+'СЕТ СН'!$G$9+СВЦЭМ!$D$10+'СЕТ СН'!$G$6-'СЕТ СН'!$G$19</f>
        <v>862.84605638999983</v>
      </c>
      <c r="M57" s="37">
        <f>SUMIFS(СВЦЭМ!$C$34:$C$777,СВЦЭМ!$A$34:$A$777,$A57,СВЦЭМ!$B$34:$B$777,M$47)+'СЕТ СН'!$G$9+СВЦЭМ!$D$10+'СЕТ СН'!$G$6-'СЕТ СН'!$G$19</f>
        <v>835.92501124</v>
      </c>
      <c r="N57" s="37">
        <f>SUMIFS(СВЦЭМ!$C$34:$C$777,СВЦЭМ!$A$34:$A$777,$A57,СВЦЭМ!$B$34:$B$777,N$47)+'СЕТ СН'!$G$9+СВЦЭМ!$D$10+'СЕТ СН'!$G$6-'СЕТ СН'!$G$19</f>
        <v>838.60936895999998</v>
      </c>
      <c r="O57" s="37">
        <f>SUMIFS(СВЦЭМ!$C$34:$C$777,СВЦЭМ!$A$34:$A$777,$A57,СВЦЭМ!$B$34:$B$777,O$47)+'СЕТ СН'!$G$9+СВЦЭМ!$D$10+'СЕТ СН'!$G$6-'СЕТ СН'!$G$19</f>
        <v>826.5739738100001</v>
      </c>
      <c r="P57" s="37">
        <f>SUMIFS(СВЦЭМ!$C$34:$C$777,СВЦЭМ!$A$34:$A$777,$A57,СВЦЭМ!$B$34:$B$777,P$47)+'СЕТ СН'!$G$9+СВЦЭМ!$D$10+'СЕТ СН'!$G$6-'СЕТ СН'!$G$19</f>
        <v>833.87447760999999</v>
      </c>
      <c r="Q57" s="37">
        <f>SUMIFS(СВЦЭМ!$C$34:$C$777,СВЦЭМ!$A$34:$A$777,$A57,СВЦЭМ!$B$34:$B$777,Q$47)+'СЕТ СН'!$G$9+СВЦЭМ!$D$10+'СЕТ СН'!$G$6-'СЕТ СН'!$G$19</f>
        <v>838.35385618000009</v>
      </c>
      <c r="R57" s="37">
        <f>SUMIFS(СВЦЭМ!$C$34:$C$777,СВЦЭМ!$A$34:$A$777,$A57,СВЦЭМ!$B$34:$B$777,R$47)+'СЕТ СН'!$G$9+СВЦЭМ!$D$10+'СЕТ СН'!$G$6-'СЕТ СН'!$G$19</f>
        <v>841.06561735000014</v>
      </c>
      <c r="S57" s="37">
        <f>SUMIFS(СВЦЭМ!$C$34:$C$777,СВЦЭМ!$A$34:$A$777,$A57,СВЦЭМ!$B$34:$B$777,S$47)+'СЕТ СН'!$G$9+СВЦЭМ!$D$10+'СЕТ СН'!$G$6-'СЕТ СН'!$G$19</f>
        <v>837.95053572000006</v>
      </c>
      <c r="T57" s="37">
        <f>SUMIFS(СВЦЭМ!$C$34:$C$777,СВЦЭМ!$A$34:$A$777,$A57,СВЦЭМ!$B$34:$B$777,T$47)+'СЕТ СН'!$G$9+СВЦЭМ!$D$10+'СЕТ СН'!$G$6-'СЕТ СН'!$G$19</f>
        <v>824.02372614000001</v>
      </c>
      <c r="U57" s="37">
        <f>SUMIFS(СВЦЭМ!$C$34:$C$777,СВЦЭМ!$A$34:$A$777,$A57,СВЦЭМ!$B$34:$B$777,U$47)+'СЕТ СН'!$G$9+СВЦЭМ!$D$10+'СЕТ СН'!$G$6-'СЕТ СН'!$G$19</f>
        <v>813.92487785000003</v>
      </c>
      <c r="V57" s="37">
        <f>SUMIFS(СВЦЭМ!$C$34:$C$777,СВЦЭМ!$A$34:$A$777,$A57,СВЦЭМ!$B$34:$B$777,V$47)+'СЕТ СН'!$G$9+СВЦЭМ!$D$10+'СЕТ СН'!$G$6-'СЕТ СН'!$G$19</f>
        <v>818.08857045000013</v>
      </c>
      <c r="W57" s="37">
        <f>SUMIFS(СВЦЭМ!$C$34:$C$777,СВЦЭМ!$A$34:$A$777,$A57,СВЦЭМ!$B$34:$B$777,W$47)+'СЕТ СН'!$G$9+СВЦЭМ!$D$10+'СЕТ СН'!$G$6-'СЕТ СН'!$G$19</f>
        <v>888.77663080000002</v>
      </c>
      <c r="X57" s="37">
        <f>SUMIFS(СВЦЭМ!$C$34:$C$777,СВЦЭМ!$A$34:$A$777,$A57,СВЦЭМ!$B$34:$B$777,X$47)+'СЕТ СН'!$G$9+СВЦЭМ!$D$10+'СЕТ СН'!$G$6-'СЕТ СН'!$G$19</f>
        <v>942.39679221000006</v>
      </c>
      <c r="Y57" s="37">
        <f>SUMIFS(СВЦЭМ!$C$34:$C$777,СВЦЭМ!$A$34:$A$777,$A57,СВЦЭМ!$B$34:$B$777,Y$47)+'СЕТ СН'!$G$9+СВЦЭМ!$D$10+'СЕТ СН'!$G$6-'СЕТ СН'!$G$19</f>
        <v>1000.95050096</v>
      </c>
    </row>
    <row r="58" spans="1:25" ht="15.75" x14ac:dyDescent="0.2">
      <c r="A58" s="36">
        <f t="shared" si="1"/>
        <v>42989</v>
      </c>
      <c r="B58" s="37">
        <f>SUMIFS(СВЦЭМ!$C$34:$C$777,СВЦЭМ!$A$34:$A$777,$A58,СВЦЭМ!$B$34:$B$777,B$47)+'СЕТ СН'!$G$9+СВЦЭМ!$D$10+'СЕТ СН'!$G$6-'СЕТ СН'!$G$19</f>
        <v>1052.4285187500002</v>
      </c>
      <c r="C58" s="37">
        <f>SUMIFS(СВЦЭМ!$C$34:$C$777,СВЦЭМ!$A$34:$A$777,$A58,СВЦЭМ!$B$34:$B$777,C$47)+'СЕТ СН'!$G$9+СВЦЭМ!$D$10+'СЕТ СН'!$G$6-'СЕТ СН'!$G$19</f>
        <v>1114.3107136900001</v>
      </c>
      <c r="D58" s="37">
        <f>SUMIFS(СВЦЭМ!$C$34:$C$777,СВЦЭМ!$A$34:$A$777,$A58,СВЦЭМ!$B$34:$B$777,D$47)+'СЕТ СН'!$G$9+СВЦЭМ!$D$10+'СЕТ СН'!$G$6-'СЕТ СН'!$G$19</f>
        <v>1136.8669092100001</v>
      </c>
      <c r="E58" s="37">
        <f>SUMIFS(СВЦЭМ!$C$34:$C$777,СВЦЭМ!$A$34:$A$777,$A58,СВЦЭМ!$B$34:$B$777,E$47)+'СЕТ СН'!$G$9+СВЦЭМ!$D$10+'СЕТ СН'!$G$6-'СЕТ СН'!$G$19</f>
        <v>1146.0166377100002</v>
      </c>
      <c r="F58" s="37">
        <f>SUMIFS(СВЦЭМ!$C$34:$C$777,СВЦЭМ!$A$34:$A$777,$A58,СВЦЭМ!$B$34:$B$777,F$47)+'СЕТ СН'!$G$9+СВЦЭМ!$D$10+'СЕТ СН'!$G$6-'СЕТ СН'!$G$19</f>
        <v>1150.9185525</v>
      </c>
      <c r="G58" s="37">
        <f>SUMIFS(СВЦЭМ!$C$34:$C$777,СВЦЭМ!$A$34:$A$777,$A58,СВЦЭМ!$B$34:$B$777,G$47)+'СЕТ СН'!$G$9+СВЦЭМ!$D$10+'СЕТ СН'!$G$6-'СЕТ СН'!$G$19</f>
        <v>1139.2014478200001</v>
      </c>
      <c r="H58" s="37">
        <f>SUMIFS(СВЦЭМ!$C$34:$C$777,СВЦЭМ!$A$34:$A$777,$A58,СВЦЭМ!$B$34:$B$777,H$47)+'СЕТ СН'!$G$9+СВЦЭМ!$D$10+'СЕТ СН'!$G$6-'СЕТ СН'!$G$19</f>
        <v>1080.4427666000001</v>
      </c>
      <c r="I58" s="37">
        <f>SUMIFS(СВЦЭМ!$C$34:$C$777,СВЦЭМ!$A$34:$A$777,$A58,СВЦЭМ!$B$34:$B$777,I$47)+'СЕТ СН'!$G$9+СВЦЭМ!$D$10+'СЕТ СН'!$G$6-'СЕТ СН'!$G$19</f>
        <v>1022.2348377800001</v>
      </c>
      <c r="J58" s="37">
        <f>SUMIFS(СВЦЭМ!$C$34:$C$777,СВЦЭМ!$A$34:$A$777,$A58,СВЦЭМ!$B$34:$B$777,J$47)+'СЕТ СН'!$G$9+СВЦЭМ!$D$10+'СЕТ СН'!$G$6-'СЕТ СН'!$G$19</f>
        <v>972.33664939999994</v>
      </c>
      <c r="K58" s="37">
        <f>SUMIFS(СВЦЭМ!$C$34:$C$777,СВЦЭМ!$A$34:$A$777,$A58,СВЦЭМ!$B$34:$B$777,K$47)+'СЕТ СН'!$G$9+СВЦЭМ!$D$10+'СЕТ СН'!$G$6-'СЕТ СН'!$G$19</f>
        <v>938.47737649999999</v>
      </c>
      <c r="L58" s="37">
        <f>SUMIFS(СВЦЭМ!$C$34:$C$777,СВЦЭМ!$A$34:$A$777,$A58,СВЦЭМ!$B$34:$B$777,L$47)+'СЕТ СН'!$G$9+СВЦЭМ!$D$10+'СЕТ СН'!$G$6-'СЕТ СН'!$G$19</f>
        <v>871.98654484999997</v>
      </c>
      <c r="M58" s="37">
        <f>SUMIFS(СВЦЭМ!$C$34:$C$777,СВЦЭМ!$A$34:$A$777,$A58,СВЦЭМ!$B$34:$B$777,M$47)+'СЕТ СН'!$G$9+СВЦЭМ!$D$10+'СЕТ СН'!$G$6-'СЕТ СН'!$G$19</f>
        <v>855.38897851999991</v>
      </c>
      <c r="N58" s="37">
        <f>SUMIFS(СВЦЭМ!$C$34:$C$777,СВЦЭМ!$A$34:$A$777,$A58,СВЦЭМ!$B$34:$B$777,N$47)+'СЕТ СН'!$G$9+СВЦЭМ!$D$10+'СЕТ СН'!$G$6-'СЕТ СН'!$G$19</f>
        <v>881.88960210999994</v>
      </c>
      <c r="O58" s="37">
        <f>SUMIFS(СВЦЭМ!$C$34:$C$777,СВЦЭМ!$A$34:$A$777,$A58,СВЦЭМ!$B$34:$B$777,O$47)+'СЕТ СН'!$G$9+СВЦЭМ!$D$10+'СЕТ СН'!$G$6-'СЕТ СН'!$G$19</f>
        <v>896.46865307000007</v>
      </c>
      <c r="P58" s="37">
        <f>SUMIFS(СВЦЭМ!$C$34:$C$777,СВЦЭМ!$A$34:$A$777,$A58,СВЦЭМ!$B$34:$B$777,P$47)+'СЕТ СН'!$G$9+СВЦЭМ!$D$10+'СЕТ СН'!$G$6-'СЕТ СН'!$G$19</f>
        <v>906.71712703000003</v>
      </c>
      <c r="Q58" s="37">
        <f>SUMIFS(СВЦЭМ!$C$34:$C$777,СВЦЭМ!$A$34:$A$777,$A58,СВЦЭМ!$B$34:$B$777,Q$47)+'СЕТ СН'!$G$9+СВЦЭМ!$D$10+'СЕТ СН'!$G$6-'СЕТ СН'!$G$19</f>
        <v>910.16872735000015</v>
      </c>
      <c r="R58" s="37">
        <f>SUMIFS(СВЦЭМ!$C$34:$C$777,СВЦЭМ!$A$34:$A$777,$A58,СВЦЭМ!$B$34:$B$777,R$47)+'СЕТ СН'!$G$9+СВЦЭМ!$D$10+'СЕТ СН'!$G$6-'СЕТ СН'!$G$19</f>
        <v>909.29306851999991</v>
      </c>
      <c r="S58" s="37">
        <f>SUMIFS(СВЦЭМ!$C$34:$C$777,СВЦЭМ!$A$34:$A$777,$A58,СВЦЭМ!$B$34:$B$777,S$47)+'СЕТ СН'!$G$9+СВЦЭМ!$D$10+'СЕТ СН'!$G$6-'СЕТ СН'!$G$19</f>
        <v>907.65362009</v>
      </c>
      <c r="T58" s="37">
        <f>SUMIFS(СВЦЭМ!$C$34:$C$777,СВЦЭМ!$A$34:$A$777,$A58,СВЦЭМ!$B$34:$B$777,T$47)+'СЕТ СН'!$G$9+СВЦЭМ!$D$10+'СЕТ СН'!$G$6-'СЕТ СН'!$G$19</f>
        <v>906.83189184000003</v>
      </c>
      <c r="U58" s="37">
        <f>SUMIFS(СВЦЭМ!$C$34:$C$777,СВЦЭМ!$A$34:$A$777,$A58,СВЦЭМ!$B$34:$B$777,U$47)+'СЕТ СН'!$G$9+СВЦЭМ!$D$10+'СЕТ СН'!$G$6-'СЕТ СН'!$G$19</f>
        <v>897.23308423000003</v>
      </c>
      <c r="V58" s="37">
        <f>SUMIFS(СВЦЭМ!$C$34:$C$777,СВЦЭМ!$A$34:$A$777,$A58,СВЦЭМ!$B$34:$B$777,V$47)+'СЕТ СН'!$G$9+СВЦЭМ!$D$10+'СЕТ СН'!$G$6-'СЕТ СН'!$G$19</f>
        <v>907.57017287999997</v>
      </c>
      <c r="W58" s="37">
        <f>SUMIFS(СВЦЭМ!$C$34:$C$777,СВЦЭМ!$A$34:$A$777,$A58,СВЦЭМ!$B$34:$B$777,W$47)+'СЕТ СН'!$G$9+СВЦЭМ!$D$10+'СЕТ СН'!$G$6-'СЕТ СН'!$G$19</f>
        <v>994.98600935000013</v>
      </c>
      <c r="X58" s="37">
        <f>SUMIFS(СВЦЭМ!$C$34:$C$777,СВЦЭМ!$A$34:$A$777,$A58,СВЦЭМ!$B$34:$B$777,X$47)+'СЕТ СН'!$G$9+СВЦЭМ!$D$10+'СЕТ СН'!$G$6-'СЕТ СН'!$G$19</f>
        <v>1022.4900541</v>
      </c>
      <c r="Y58" s="37">
        <f>SUMIFS(СВЦЭМ!$C$34:$C$777,СВЦЭМ!$A$34:$A$777,$A58,СВЦЭМ!$B$34:$B$777,Y$47)+'СЕТ СН'!$G$9+СВЦЭМ!$D$10+'СЕТ СН'!$G$6-'СЕТ СН'!$G$19</f>
        <v>1052.5069165900002</v>
      </c>
    </row>
    <row r="59" spans="1:25" ht="15.75" x14ac:dyDescent="0.2">
      <c r="A59" s="36">
        <f t="shared" si="1"/>
        <v>42990</v>
      </c>
      <c r="B59" s="37">
        <f>SUMIFS(СВЦЭМ!$C$34:$C$777,СВЦЭМ!$A$34:$A$777,$A59,СВЦЭМ!$B$34:$B$777,B$47)+'СЕТ СН'!$G$9+СВЦЭМ!$D$10+'СЕТ СН'!$G$6-'СЕТ СН'!$G$19</f>
        <v>1085.6083063500002</v>
      </c>
      <c r="C59" s="37">
        <f>SUMIFS(СВЦЭМ!$C$34:$C$777,СВЦЭМ!$A$34:$A$777,$A59,СВЦЭМ!$B$34:$B$777,C$47)+'СЕТ СН'!$G$9+СВЦЭМ!$D$10+'СЕТ СН'!$G$6-'СЕТ СН'!$G$19</f>
        <v>1132.42060844</v>
      </c>
      <c r="D59" s="37">
        <f>SUMIFS(СВЦЭМ!$C$34:$C$777,СВЦЭМ!$A$34:$A$777,$A59,СВЦЭМ!$B$34:$B$777,D$47)+'СЕТ СН'!$G$9+СВЦЭМ!$D$10+'СЕТ СН'!$G$6-'СЕТ СН'!$G$19</f>
        <v>1163.09837232</v>
      </c>
      <c r="E59" s="37">
        <f>SUMIFS(СВЦЭМ!$C$34:$C$777,СВЦЭМ!$A$34:$A$777,$A59,СВЦЭМ!$B$34:$B$777,E$47)+'СЕТ СН'!$G$9+СВЦЭМ!$D$10+'СЕТ СН'!$G$6-'СЕТ СН'!$G$19</f>
        <v>1163.1398597700002</v>
      </c>
      <c r="F59" s="37">
        <f>SUMIFS(СВЦЭМ!$C$34:$C$777,СВЦЭМ!$A$34:$A$777,$A59,СВЦЭМ!$B$34:$B$777,F$47)+'СЕТ СН'!$G$9+СВЦЭМ!$D$10+'СЕТ СН'!$G$6-'СЕТ СН'!$G$19</f>
        <v>1164.1816910100001</v>
      </c>
      <c r="G59" s="37">
        <f>SUMIFS(СВЦЭМ!$C$34:$C$777,СВЦЭМ!$A$34:$A$777,$A59,СВЦЭМ!$B$34:$B$777,G$47)+'СЕТ СН'!$G$9+СВЦЭМ!$D$10+'СЕТ СН'!$G$6-'СЕТ СН'!$G$19</f>
        <v>1161.3721915200001</v>
      </c>
      <c r="H59" s="37">
        <f>SUMIFS(СВЦЭМ!$C$34:$C$777,СВЦЭМ!$A$34:$A$777,$A59,СВЦЭМ!$B$34:$B$777,H$47)+'СЕТ СН'!$G$9+СВЦЭМ!$D$10+'СЕТ СН'!$G$6-'СЕТ СН'!$G$19</f>
        <v>1103.4677298700001</v>
      </c>
      <c r="I59" s="37">
        <f>SUMIFS(СВЦЭМ!$C$34:$C$777,СВЦЭМ!$A$34:$A$777,$A59,СВЦЭМ!$B$34:$B$777,I$47)+'СЕТ СН'!$G$9+СВЦЭМ!$D$10+'СЕТ СН'!$G$6-'СЕТ СН'!$G$19</f>
        <v>1039.06388902</v>
      </c>
      <c r="J59" s="37">
        <f>SUMIFS(СВЦЭМ!$C$34:$C$777,СВЦЭМ!$A$34:$A$777,$A59,СВЦЭМ!$B$34:$B$777,J$47)+'СЕТ СН'!$G$9+СВЦЭМ!$D$10+'СЕТ СН'!$G$6-'СЕТ СН'!$G$19</f>
        <v>1007.3497669300002</v>
      </c>
      <c r="K59" s="37">
        <f>SUMIFS(СВЦЭМ!$C$34:$C$777,СВЦЭМ!$A$34:$A$777,$A59,СВЦЭМ!$B$34:$B$777,K$47)+'СЕТ СН'!$G$9+СВЦЭМ!$D$10+'СЕТ СН'!$G$6-'СЕТ СН'!$G$19</f>
        <v>960.69690751000007</v>
      </c>
      <c r="L59" s="37">
        <f>SUMIFS(СВЦЭМ!$C$34:$C$777,СВЦЭМ!$A$34:$A$777,$A59,СВЦЭМ!$B$34:$B$777,L$47)+'СЕТ СН'!$G$9+СВЦЭМ!$D$10+'СЕТ СН'!$G$6-'СЕТ СН'!$G$19</f>
        <v>877.1013660399999</v>
      </c>
      <c r="M59" s="37">
        <f>SUMIFS(СВЦЭМ!$C$34:$C$777,СВЦЭМ!$A$34:$A$777,$A59,СВЦЭМ!$B$34:$B$777,M$47)+'СЕТ СН'!$G$9+СВЦЭМ!$D$10+'СЕТ СН'!$G$6-'СЕТ СН'!$G$19</f>
        <v>857.6836285899999</v>
      </c>
      <c r="N59" s="37">
        <f>SUMIFS(СВЦЭМ!$C$34:$C$777,СВЦЭМ!$A$34:$A$777,$A59,СВЦЭМ!$B$34:$B$777,N$47)+'СЕТ СН'!$G$9+СВЦЭМ!$D$10+'СЕТ СН'!$G$6-'СЕТ СН'!$G$19</f>
        <v>863.14869442999998</v>
      </c>
      <c r="O59" s="37">
        <f>SUMIFS(СВЦЭМ!$C$34:$C$777,СВЦЭМ!$A$34:$A$777,$A59,СВЦЭМ!$B$34:$B$777,O$47)+'СЕТ СН'!$G$9+СВЦЭМ!$D$10+'СЕТ СН'!$G$6-'СЕТ СН'!$G$19</f>
        <v>869.98352733000002</v>
      </c>
      <c r="P59" s="37">
        <f>SUMIFS(СВЦЭМ!$C$34:$C$777,СВЦЭМ!$A$34:$A$777,$A59,СВЦЭМ!$B$34:$B$777,P$47)+'СЕТ СН'!$G$9+СВЦЭМ!$D$10+'СЕТ СН'!$G$6-'СЕТ СН'!$G$19</f>
        <v>869.23651825000002</v>
      </c>
      <c r="Q59" s="37">
        <f>SUMIFS(СВЦЭМ!$C$34:$C$777,СВЦЭМ!$A$34:$A$777,$A59,СВЦЭМ!$B$34:$B$777,Q$47)+'СЕТ СН'!$G$9+СВЦЭМ!$D$10+'СЕТ СН'!$G$6-'СЕТ СН'!$G$19</f>
        <v>875.36169418000009</v>
      </c>
      <c r="R59" s="37">
        <f>SUMIFS(СВЦЭМ!$C$34:$C$777,СВЦЭМ!$A$34:$A$777,$A59,СВЦЭМ!$B$34:$B$777,R$47)+'СЕТ СН'!$G$9+СВЦЭМ!$D$10+'СЕТ СН'!$G$6-'СЕТ СН'!$G$19</f>
        <v>873.77871547999985</v>
      </c>
      <c r="S59" s="37">
        <f>SUMIFS(СВЦЭМ!$C$34:$C$777,СВЦЭМ!$A$34:$A$777,$A59,СВЦЭМ!$B$34:$B$777,S$47)+'СЕТ СН'!$G$9+СВЦЭМ!$D$10+'СЕТ СН'!$G$6-'СЕТ СН'!$G$19</f>
        <v>872.36563913000009</v>
      </c>
      <c r="T59" s="37">
        <f>SUMIFS(СВЦЭМ!$C$34:$C$777,СВЦЭМ!$A$34:$A$777,$A59,СВЦЭМ!$B$34:$B$777,T$47)+'СЕТ СН'!$G$9+СВЦЭМ!$D$10+'СЕТ СН'!$G$6-'СЕТ СН'!$G$19</f>
        <v>862.76642347999996</v>
      </c>
      <c r="U59" s="37">
        <f>SUMIFS(СВЦЭМ!$C$34:$C$777,СВЦЭМ!$A$34:$A$777,$A59,СВЦЭМ!$B$34:$B$777,U$47)+'СЕТ СН'!$G$9+СВЦЭМ!$D$10+'СЕТ СН'!$G$6-'СЕТ СН'!$G$19</f>
        <v>848.29375456000002</v>
      </c>
      <c r="V59" s="37">
        <f>SUMIFS(СВЦЭМ!$C$34:$C$777,СВЦЭМ!$A$34:$A$777,$A59,СВЦЭМ!$B$34:$B$777,V$47)+'СЕТ СН'!$G$9+СВЦЭМ!$D$10+'СЕТ СН'!$G$6-'СЕТ СН'!$G$19</f>
        <v>862.94093054999985</v>
      </c>
      <c r="W59" s="37">
        <f>SUMIFS(СВЦЭМ!$C$34:$C$777,СВЦЭМ!$A$34:$A$777,$A59,СВЦЭМ!$B$34:$B$777,W$47)+'СЕТ СН'!$G$9+СВЦЭМ!$D$10+'СЕТ СН'!$G$6-'СЕТ СН'!$G$19</f>
        <v>941.56181736000008</v>
      </c>
      <c r="X59" s="37">
        <f>SUMIFS(СВЦЭМ!$C$34:$C$777,СВЦЭМ!$A$34:$A$777,$A59,СВЦЭМ!$B$34:$B$777,X$47)+'СЕТ СН'!$G$9+СВЦЭМ!$D$10+'СЕТ СН'!$G$6-'СЕТ СН'!$G$19</f>
        <v>1017.40657541</v>
      </c>
      <c r="Y59" s="37">
        <f>SUMIFS(СВЦЭМ!$C$34:$C$777,СВЦЭМ!$A$34:$A$777,$A59,СВЦЭМ!$B$34:$B$777,Y$47)+'СЕТ СН'!$G$9+СВЦЭМ!$D$10+'СЕТ СН'!$G$6-'СЕТ СН'!$G$19</f>
        <v>1091.8151440000001</v>
      </c>
    </row>
    <row r="60" spans="1:25" ht="15.75" x14ac:dyDescent="0.2">
      <c r="A60" s="36">
        <f t="shared" si="1"/>
        <v>42991</v>
      </c>
      <c r="B60" s="37">
        <f>SUMIFS(СВЦЭМ!$C$34:$C$777,СВЦЭМ!$A$34:$A$777,$A60,СВЦЭМ!$B$34:$B$777,B$47)+'СЕТ СН'!$G$9+СВЦЭМ!$D$10+'СЕТ СН'!$G$6-'СЕТ СН'!$G$19</f>
        <v>1093.2851715900001</v>
      </c>
      <c r="C60" s="37">
        <f>SUMIFS(СВЦЭМ!$C$34:$C$777,СВЦЭМ!$A$34:$A$777,$A60,СВЦЭМ!$B$34:$B$777,C$47)+'СЕТ СН'!$G$9+СВЦЭМ!$D$10+'СЕТ СН'!$G$6-'СЕТ СН'!$G$19</f>
        <v>1148.4140277100003</v>
      </c>
      <c r="D60" s="37">
        <f>SUMIFS(СВЦЭМ!$C$34:$C$777,СВЦЭМ!$A$34:$A$777,$A60,СВЦЭМ!$B$34:$B$777,D$47)+'СЕТ СН'!$G$9+СВЦЭМ!$D$10+'СЕТ СН'!$G$6-'СЕТ СН'!$G$19</f>
        <v>1150.4145069799999</v>
      </c>
      <c r="E60" s="37">
        <f>SUMIFS(СВЦЭМ!$C$34:$C$777,СВЦЭМ!$A$34:$A$777,$A60,СВЦЭМ!$B$34:$B$777,E$47)+'СЕТ СН'!$G$9+СВЦЭМ!$D$10+'СЕТ СН'!$G$6-'СЕТ СН'!$G$19</f>
        <v>1148.8128044699999</v>
      </c>
      <c r="F60" s="37">
        <f>SUMIFS(СВЦЭМ!$C$34:$C$777,СВЦЭМ!$A$34:$A$777,$A60,СВЦЭМ!$B$34:$B$777,F$47)+'СЕТ СН'!$G$9+СВЦЭМ!$D$10+'СЕТ СН'!$G$6-'СЕТ СН'!$G$19</f>
        <v>1147.8133452700001</v>
      </c>
      <c r="G60" s="37">
        <f>SUMIFS(СВЦЭМ!$C$34:$C$777,СВЦЭМ!$A$34:$A$777,$A60,СВЦЭМ!$B$34:$B$777,G$47)+'СЕТ СН'!$G$9+СВЦЭМ!$D$10+'СЕТ СН'!$G$6-'СЕТ СН'!$G$19</f>
        <v>1138.2350221700001</v>
      </c>
      <c r="H60" s="37">
        <f>SUMIFS(СВЦЭМ!$C$34:$C$777,СВЦЭМ!$A$34:$A$777,$A60,СВЦЭМ!$B$34:$B$777,H$47)+'СЕТ СН'!$G$9+СВЦЭМ!$D$10+'СЕТ СН'!$G$6-'СЕТ СН'!$G$19</f>
        <v>1071.3921343600002</v>
      </c>
      <c r="I60" s="37">
        <f>SUMIFS(СВЦЭМ!$C$34:$C$777,СВЦЭМ!$A$34:$A$777,$A60,СВЦЭМ!$B$34:$B$777,I$47)+'СЕТ СН'!$G$9+СВЦЭМ!$D$10+'СЕТ СН'!$G$6-'СЕТ СН'!$G$19</f>
        <v>1011.92337767</v>
      </c>
      <c r="J60" s="37">
        <f>SUMIFS(СВЦЭМ!$C$34:$C$777,СВЦЭМ!$A$34:$A$777,$A60,СВЦЭМ!$B$34:$B$777,J$47)+'СЕТ СН'!$G$9+СВЦЭМ!$D$10+'СЕТ СН'!$G$6-'СЕТ СН'!$G$19</f>
        <v>985.18564066000022</v>
      </c>
      <c r="K60" s="37">
        <f>SUMIFS(СВЦЭМ!$C$34:$C$777,СВЦЭМ!$A$34:$A$777,$A60,СВЦЭМ!$B$34:$B$777,K$47)+'СЕТ СН'!$G$9+СВЦЭМ!$D$10+'СЕТ СН'!$G$6-'СЕТ СН'!$G$19</f>
        <v>968.74755970000001</v>
      </c>
      <c r="L60" s="37">
        <f>SUMIFS(СВЦЭМ!$C$34:$C$777,СВЦЭМ!$A$34:$A$777,$A60,СВЦЭМ!$B$34:$B$777,L$47)+'СЕТ СН'!$G$9+СВЦЭМ!$D$10+'СЕТ СН'!$G$6-'СЕТ СН'!$G$19</f>
        <v>878.60759543999984</v>
      </c>
      <c r="M60" s="37">
        <f>SUMIFS(СВЦЭМ!$C$34:$C$777,СВЦЭМ!$A$34:$A$777,$A60,СВЦЭМ!$B$34:$B$777,M$47)+'СЕТ СН'!$G$9+СВЦЭМ!$D$10+'СЕТ СН'!$G$6-'СЕТ СН'!$G$19</f>
        <v>845.0071149800001</v>
      </c>
      <c r="N60" s="37">
        <f>SUMIFS(СВЦЭМ!$C$34:$C$777,СВЦЭМ!$A$34:$A$777,$A60,СВЦЭМ!$B$34:$B$777,N$47)+'СЕТ СН'!$G$9+СВЦЭМ!$D$10+'СЕТ СН'!$G$6-'СЕТ СН'!$G$19</f>
        <v>847.89466706999997</v>
      </c>
      <c r="O60" s="37">
        <f>SUMIFS(СВЦЭМ!$C$34:$C$777,СВЦЭМ!$A$34:$A$777,$A60,СВЦЭМ!$B$34:$B$777,O$47)+'СЕТ СН'!$G$9+СВЦЭМ!$D$10+'СЕТ СН'!$G$6-'СЕТ СН'!$G$19</f>
        <v>847.56711081000003</v>
      </c>
      <c r="P60" s="37">
        <f>SUMIFS(СВЦЭМ!$C$34:$C$777,СВЦЭМ!$A$34:$A$777,$A60,СВЦЭМ!$B$34:$B$777,P$47)+'СЕТ СН'!$G$9+СВЦЭМ!$D$10+'СЕТ СН'!$G$6-'СЕТ СН'!$G$19</f>
        <v>847.15472204000002</v>
      </c>
      <c r="Q60" s="37">
        <f>SUMIFS(СВЦЭМ!$C$34:$C$777,СВЦЭМ!$A$34:$A$777,$A60,СВЦЭМ!$B$34:$B$777,Q$47)+'СЕТ СН'!$G$9+СВЦЭМ!$D$10+'СЕТ СН'!$G$6-'СЕТ СН'!$G$19</f>
        <v>847.86863717999995</v>
      </c>
      <c r="R60" s="37">
        <f>SUMIFS(СВЦЭМ!$C$34:$C$777,СВЦЭМ!$A$34:$A$777,$A60,СВЦЭМ!$B$34:$B$777,R$47)+'СЕТ СН'!$G$9+СВЦЭМ!$D$10+'СЕТ СН'!$G$6-'СЕТ СН'!$G$19</f>
        <v>846.68196768999996</v>
      </c>
      <c r="S60" s="37">
        <f>SUMIFS(СВЦЭМ!$C$34:$C$777,СВЦЭМ!$A$34:$A$777,$A60,СВЦЭМ!$B$34:$B$777,S$47)+'СЕТ СН'!$G$9+СВЦЭМ!$D$10+'СЕТ СН'!$G$6-'СЕТ СН'!$G$19</f>
        <v>847.35372357999995</v>
      </c>
      <c r="T60" s="37">
        <f>SUMIFS(СВЦЭМ!$C$34:$C$777,СВЦЭМ!$A$34:$A$777,$A60,СВЦЭМ!$B$34:$B$777,T$47)+'СЕТ СН'!$G$9+СВЦЭМ!$D$10+'СЕТ СН'!$G$6-'СЕТ СН'!$G$19</f>
        <v>843.71011053999996</v>
      </c>
      <c r="U60" s="37">
        <f>SUMIFS(СВЦЭМ!$C$34:$C$777,СВЦЭМ!$A$34:$A$777,$A60,СВЦЭМ!$B$34:$B$777,U$47)+'СЕТ СН'!$G$9+СВЦЭМ!$D$10+'СЕТ СН'!$G$6-'СЕТ СН'!$G$19</f>
        <v>857.84247830999993</v>
      </c>
      <c r="V60" s="37">
        <f>SUMIFS(СВЦЭМ!$C$34:$C$777,СВЦЭМ!$A$34:$A$777,$A60,СВЦЭМ!$B$34:$B$777,V$47)+'СЕТ СН'!$G$9+СВЦЭМ!$D$10+'СЕТ СН'!$G$6-'СЕТ СН'!$G$19</f>
        <v>873.93184900999995</v>
      </c>
      <c r="W60" s="37">
        <f>SUMIFS(СВЦЭМ!$C$34:$C$777,СВЦЭМ!$A$34:$A$777,$A60,СВЦЭМ!$B$34:$B$777,W$47)+'СЕТ СН'!$G$9+СВЦЭМ!$D$10+'СЕТ СН'!$G$6-'СЕТ СН'!$G$19</f>
        <v>935.17662620999999</v>
      </c>
      <c r="X60" s="37">
        <f>SUMIFS(СВЦЭМ!$C$34:$C$777,СВЦЭМ!$A$34:$A$777,$A60,СВЦЭМ!$B$34:$B$777,X$47)+'СЕТ СН'!$G$9+СВЦЭМ!$D$10+'СЕТ СН'!$G$6-'СЕТ СН'!$G$19</f>
        <v>980.21793649999995</v>
      </c>
      <c r="Y60" s="37">
        <f>SUMIFS(СВЦЭМ!$C$34:$C$777,СВЦЭМ!$A$34:$A$777,$A60,СВЦЭМ!$B$34:$B$777,Y$47)+'СЕТ СН'!$G$9+СВЦЭМ!$D$10+'СЕТ СН'!$G$6-'СЕТ СН'!$G$19</f>
        <v>1038.56409061</v>
      </c>
    </row>
    <row r="61" spans="1:25" ht="15.75" x14ac:dyDescent="0.2">
      <c r="A61" s="36">
        <f t="shared" si="1"/>
        <v>42992</v>
      </c>
      <c r="B61" s="37">
        <f>SUMIFS(СВЦЭМ!$C$34:$C$777,СВЦЭМ!$A$34:$A$777,$A61,СВЦЭМ!$B$34:$B$777,B$47)+'СЕТ СН'!$G$9+СВЦЭМ!$D$10+'СЕТ СН'!$G$6-'СЕТ СН'!$G$19</f>
        <v>1102.47332639</v>
      </c>
      <c r="C61" s="37">
        <f>SUMIFS(СВЦЭМ!$C$34:$C$777,СВЦЭМ!$A$34:$A$777,$A61,СВЦЭМ!$B$34:$B$777,C$47)+'СЕТ СН'!$G$9+СВЦЭМ!$D$10+'СЕТ СН'!$G$6-'СЕТ СН'!$G$19</f>
        <v>1142.9948139300002</v>
      </c>
      <c r="D61" s="37">
        <f>SUMIFS(СВЦЭМ!$C$34:$C$777,СВЦЭМ!$A$34:$A$777,$A61,СВЦЭМ!$B$34:$B$777,D$47)+'СЕТ СН'!$G$9+СВЦЭМ!$D$10+'СЕТ СН'!$G$6-'СЕТ СН'!$G$19</f>
        <v>1155.69161087</v>
      </c>
      <c r="E61" s="37">
        <f>SUMIFS(СВЦЭМ!$C$34:$C$777,СВЦЭМ!$A$34:$A$777,$A61,СВЦЭМ!$B$34:$B$777,E$47)+'СЕТ СН'!$G$9+СВЦЭМ!$D$10+'СЕТ СН'!$G$6-'СЕТ СН'!$G$19</f>
        <v>1148.6755237100001</v>
      </c>
      <c r="F61" s="37">
        <f>SUMIFS(СВЦЭМ!$C$34:$C$777,СВЦЭМ!$A$34:$A$777,$A61,СВЦЭМ!$B$34:$B$777,F$47)+'СЕТ СН'!$G$9+СВЦЭМ!$D$10+'СЕТ СН'!$G$6-'СЕТ СН'!$G$19</f>
        <v>1149.9597069100002</v>
      </c>
      <c r="G61" s="37">
        <f>SUMIFS(СВЦЭМ!$C$34:$C$777,СВЦЭМ!$A$34:$A$777,$A61,СВЦЭМ!$B$34:$B$777,G$47)+'СЕТ СН'!$G$9+СВЦЭМ!$D$10+'СЕТ СН'!$G$6-'СЕТ СН'!$G$19</f>
        <v>1156.94306355</v>
      </c>
      <c r="H61" s="37">
        <f>SUMIFS(СВЦЭМ!$C$34:$C$777,СВЦЭМ!$A$34:$A$777,$A61,СВЦЭМ!$B$34:$B$777,H$47)+'СЕТ СН'!$G$9+СВЦЭМ!$D$10+'СЕТ СН'!$G$6-'СЕТ СН'!$G$19</f>
        <v>1106.7942148</v>
      </c>
      <c r="I61" s="37">
        <f>SUMIFS(СВЦЭМ!$C$34:$C$777,СВЦЭМ!$A$34:$A$777,$A61,СВЦЭМ!$B$34:$B$777,I$47)+'СЕТ СН'!$G$9+СВЦЭМ!$D$10+'СЕТ СН'!$G$6-'СЕТ СН'!$G$19</f>
        <v>1027.0597212499999</v>
      </c>
      <c r="J61" s="37">
        <f>SUMIFS(СВЦЭМ!$C$34:$C$777,СВЦЭМ!$A$34:$A$777,$A61,СВЦЭМ!$B$34:$B$777,J$47)+'СЕТ СН'!$G$9+СВЦЭМ!$D$10+'СЕТ СН'!$G$6-'СЕТ СН'!$G$19</f>
        <v>991.49057511000024</v>
      </c>
      <c r="K61" s="37">
        <f>SUMIFS(СВЦЭМ!$C$34:$C$777,СВЦЭМ!$A$34:$A$777,$A61,СВЦЭМ!$B$34:$B$777,K$47)+'СЕТ СН'!$G$9+СВЦЭМ!$D$10+'СЕТ СН'!$G$6-'СЕТ СН'!$G$19</f>
        <v>956.42238954999993</v>
      </c>
      <c r="L61" s="37">
        <f>SUMIFS(СВЦЭМ!$C$34:$C$777,СВЦЭМ!$A$34:$A$777,$A61,СВЦЭМ!$B$34:$B$777,L$47)+'СЕТ СН'!$G$9+СВЦЭМ!$D$10+'СЕТ СН'!$G$6-'СЕТ СН'!$G$19</f>
        <v>870.96777259999999</v>
      </c>
      <c r="M61" s="37">
        <f>SUMIFS(СВЦЭМ!$C$34:$C$777,СВЦЭМ!$A$34:$A$777,$A61,СВЦЭМ!$B$34:$B$777,M$47)+'СЕТ СН'!$G$9+СВЦЭМ!$D$10+'СЕТ СН'!$G$6-'СЕТ СН'!$G$19</f>
        <v>839.80836063000015</v>
      </c>
      <c r="N61" s="37">
        <f>SUMIFS(СВЦЭМ!$C$34:$C$777,СВЦЭМ!$A$34:$A$777,$A61,СВЦЭМ!$B$34:$B$777,N$47)+'СЕТ СН'!$G$9+СВЦЭМ!$D$10+'СЕТ СН'!$G$6-'СЕТ СН'!$G$19</f>
        <v>848.68107311999984</v>
      </c>
      <c r="O61" s="37">
        <f>SUMIFS(СВЦЭМ!$C$34:$C$777,СВЦЭМ!$A$34:$A$777,$A61,СВЦЭМ!$B$34:$B$777,O$47)+'СЕТ СН'!$G$9+СВЦЭМ!$D$10+'СЕТ СН'!$G$6-'СЕТ СН'!$G$19</f>
        <v>846.06603926000003</v>
      </c>
      <c r="P61" s="37">
        <f>SUMIFS(СВЦЭМ!$C$34:$C$777,СВЦЭМ!$A$34:$A$777,$A61,СВЦЭМ!$B$34:$B$777,P$47)+'СЕТ СН'!$G$9+СВЦЭМ!$D$10+'СЕТ СН'!$G$6-'СЕТ СН'!$G$19</f>
        <v>843.07959647999996</v>
      </c>
      <c r="Q61" s="37">
        <f>SUMIFS(СВЦЭМ!$C$34:$C$777,СВЦЭМ!$A$34:$A$777,$A61,СВЦЭМ!$B$34:$B$777,Q$47)+'СЕТ СН'!$G$9+СВЦЭМ!$D$10+'СЕТ СН'!$G$6-'СЕТ СН'!$G$19</f>
        <v>846.90383190000011</v>
      </c>
      <c r="R61" s="37">
        <f>SUMIFS(СВЦЭМ!$C$34:$C$777,СВЦЭМ!$A$34:$A$777,$A61,СВЦЭМ!$B$34:$B$777,R$47)+'СЕТ СН'!$G$9+СВЦЭМ!$D$10+'СЕТ СН'!$G$6-'СЕТ СН'!$G$19</f>
        <v>846.71642010999994</v>
      </c>
      <c r="S61" s="37">
        <f>SUMIFS(СВЦЭМ!$C$34:$C$777,СВЦЭМ!$A$34:$A$777,$A61,СВЦЭМ!$B$34:$B$777,S$47)+'СЕТ СН'!$G$9+СВЦЭМ!$D$10+'СЕТ СН'!$G$6-'СЕТ СН'!$G$19</f>
        <v>842.73150153000006</v>
      </c>
      <c r="T61" s="37">
        <f>SUMIFS(СВЦЭМ!$C$34:$C$777,СВЦЭМ!$A$34:$A$777,$A61,СВЦЭМ!$B$34:$B$777,T$47)+'СЕТ СН'!$G$9+СВЦЭМ!$D$10+'СЕТ СН'!$G$6-'СЕТ СН'!$G$19</f>
        <v>839.82429331000003</v>
      </c>
      <c r="U61" s="37">
        <f>SUMIFS(СВЦЭМ!$C$34:$C$777,СВЦЭМ!$A$34:$A$777,$A61,СВЦЭМ!$B$34:$B$777,U$47)+'СЕТ СН'!$G$9+СВЦЭМ!$D$10+'СЕТ СН'!$G$6-'СЕТ СН'!$G$19</f>
        <v>853.79427736000002</v>
      </c>
      <c r="V61" s="37">
        <f>SUMIFS(СВЦЭМ!$C$34:$C$777,СВЦЭМ!$A$34:$A$777,$A61,СВЦЭМ!$B$34:$B$777,V$47)+'СЕТ СН'!$G$9+СВЦЭМ!$D$10+'СЕТ СН'!$G$6-'СЕТ СН'!$G$19</f>
        <v>880.01448731999994</v>
      </c>
      <c r="W61" s="37">
        <f>SUMIFS(СВЦЭМ!$C$34:$C$777,СВЦЭМ!$A$34:$A$777,$A61,СВЦЭМ!$B$34:$B$777,W$47)+'СЕТ СН'!$G$9+СВЦЭМ!$D$10+'СЕТ СН'!$G$6-'СЕТ СН'!$G$19</f>
        <v>934.58574450000015</v>
      </c>
      <c r="X61" s="37">
        <f>SUMIFS(СВЦЭМ!$C$34:$C$777,СВЦЭМ!$A$34:$A$777,$A61,СВЦЭМ!$B$34:$B$777,X$47)+'СЕТ СН'!$G$9+СВЦЭМ!$D$10+'СЕТ СН'!$G$6-'СЕТ СН'!$G$19</f>
        <v>984.56237252000005</v>
      </c>
      <c r="Y61" s="37">
        <f>SUMIFS(СВЦЭМ!$C$34:$C$777,СВЦЭМ!$A$34:$A$777,$A61,СВЦЭМ!$B$34:$B$777,Y$47)+'СЕТ СН'!$G$9+СВЦЭМ!$D$10+'СЕТ СН'!$G$6-'СЕТ СН'!$G$19</f>
        <v>1048.5172099900001</v>
      </c>
    </row>
    <row r="62" spans="1:25" ht="15.75" x14ac:dyDescent="0.2">
      <c r="A62" s="36">
        <f t="shared" si="1"/>
        <v>42993</v>
      </c>
      <c r="B62" s="37">
        <f>SUMIFS(СВЦЭМ!$C$34:$C$777,СВЦЭМ!$A$34:$A$777,$A62,СВЦЭМ!$B$34:$B$777,B$47)+'СЕТ СН'!$G$9+СВЦЭМ!$D$10+'СЕТ СН'!$G$6-'СЕТ СН'!$G$19</f>
        <v>1148.5484013400001</v>
      </c>
      <c r="C62" s="37">
        <f>SUMIFS(СВЦЭМ!$C$34:$C$777,СВЦЭМ!$A$34:$A$777,$A62,СВЦЭМ!$B$34:$B$777,C$47)+'СЕТ СН'!$G$9+СВЦЭМ!$D$10+'СЕТ СН'!$G$6-'СЕТ СН'!$G$19</f>
        <v>1142.2115319500001</v>
      </c>
      <c r="D62" s="37">
        <f>SUMIFS(СВЦЭМ!$C$34:$C$777,СВЦЭМ!$A$34:$A$777,$A62,СВЦЭМ!$B$34:$B$777,D$47)+'СЕТ СН'!$G$9+СВЦЭМ!$D$10+'СЕТ СН'!$G$6-'СЕТ СН'!$G$19</f>
        <v>1122.566908</v>
      </c>
      <c r="E62" s="37">
        <f>SUMIFS(СВЦЭМ!$C$34:$C$777,СВЦЭМ!$A$34:$A$777,$A62,СВЦЭМ!$B$34:$B$777,E$47)+'СЕТ СН'!$G$9+СВЦЭМ!$D$10+'СЕТ СН'!$G$6-'СЕТ СН'!$G$19</f>
        <v>1115.62238327</v>
      </c>
      <c r="F62" s="37">
        <f>SUMIFS(СВЦЭМ!$C$34:$C$777,СВЦЭМ!$A$34:$A$777,$A62,СВЦЭМ!$B$34:$B$777,F$47)+'СЕТ СН'!$G$9+СВЦЭМ!$D$10+'СЕТ СН'!$G$6-'СЕТ СН'!$G$19</f>
        <v>1115.81214247</v>
      </c>
      <c r="G62" s="37">
        <f>SUMIFS(СВЦЭМ!$C$34:$C$777,СВЦЭМ!$A$34:$A$777,$A62,СВЦЭМ!$B$34:$B$777,G$47)+'СЕТ СН'!$G$9+СВЦЭМ!$D$10+'СЕТ СН'!$G$6-'СЕТ СН'!$G$19</f>
        <v>1114.8882887000002</v>
      </c>
      <c r="H62" s="37">
        <f>SUMIFS(СВЦЭМ!$C$34:$C$777,СВЦЭМ!$A$34:$A$777,$A62,СВЦЭМ!$B$34:$B$777,H$47)+'СЕТ СН'!$G$9+СВЦЭМ!$D$10+'СЕТ СН'!$G$6-'СЕТ СН'!$G$19</f>
        <v>1127.1366440600002</v>
      </c>
      <c r="I62" s="37">
        <f>SUMIFS(СВЦЭМ!$C$34:$C$777,СВЦЭМ!$A$34:$A$777,$A62,СВЦЭМ!$B$34:$B$777,I$47)+'СЕТ СН'!$G$9+СВЦЭМ!$D$10+'СЕТ СН'!$G$6-'СЕТ СН'!$G$19</f>
        <v>1058.7492419500002</v>
      </c>
      <c r="J62" s="37">
        <f>SUMIFS(СВЦЭМ!$C$34:$C$777,СВЦЭМ!$A$34:$A$777,$A62,СВЦЭМ!$B$34:$B$777,J$47)+'СЕТ СН'!$G$9+СВЦЭМ!$D$10+'СЕТ СН'!$G$6-'СЕТ СН'!$G$19</f>
        <v>1038.1235247100001</v>
      </c>
      <c r="K62" s="37">
        <f>SUMIFS(СВЦЭМ!$C$34:$C$777,СВЦЭМ!$A$34:$A$777,$A62,СВЦЭМ!$B$34:$B$777,K$47)+'СЕТ СН'!$G$9+СВЦЭМ!$D$10+'СЕТ СН'!$G$6-'СЕТ СН'!$G$19</f>
        <v>990.16558851000013</v>
      </c>
      <c r="L62" s="37">
        <f>SUMIFS(СВЦЭМ!$C$34:$C$777,СВЦЭМ!$A$34:$A$777,$A62,СВЦЭМ!$B$34:$B$777,L$47)+'СЕТ СН'!$G$9+СВЦЭМ!$D$10+'СЕТ СН'!$G$6-'СЕТ СН'!$G$19</f>
        <v>904.48700243999997</v>
      </c>
      <c r="M62" s="37">
        <f>SUMIFS(СВЦЭМ!$C$34:$C$777,СВЦЭМ!$A$34:$A$777,$A62,СВЦЭМ!$B$34:$B$777,M$47)+'СЕТ СН'!$G$9+СВЦЭМ!$D$10+'СЕТ СН'!$G$6-'СЕТ СН'!$G$19</f>
        <v>877.33292896000012</v>
      </c>
      <c r="N62" s="37">
        <f>SUMIFS(СВЦЭМ!$C$34:$C$777,СВЦЭМ!$A$34:$A$777,$A62,СВЦЭМ!$B$34:$B$777,N$47)+'СЕТ СН'!$G$9+СВЦЭМ!$D$10+'СЕТ СН'!$G$6-'СЕТ СН'!$G$19</f>
        <v>876.83065871999997</v>
      </c>
      <c r="O62" s="37">
        <f>SUMIFS(СВЦЭМ!$C$34:$C$777,СВЦЭМ!$A$34:$A$777,$A62,СВЦЭМ!$B$34:$B$777,O$47)+'СЕТ СН'!$G$9+СВЦЭМ!$D$10+'СЕТ СН'!$G$6-'СЕТ СН'!$G$19</f>
        <v>874.31891945000007</v>
      </c>
      <c r="P62" s="37">
        <f>SUMIFS(СВЦЭМ!$C$34:$C$777,СВЦЭМ!$A$34:$A$777,$A62,СВЦЭМ!$B$34:$B$777,P$47)+'СЕТ СН'!$G$9+СВЦЭМ!$D$10+'СЕТ СН'!$G$6-'СЕТ СН'!$G$19</f>
        <v>881.07940202000009</v>
      </c>
      <c r="Q62" s="37">
        <f>SUMIFS(СВЦЭМ!$C$34:$C$777,СВЦЭМ!$A$34:$A$777,$A62,СВЦЭМ!$B$34:$B$777,Q$47)+'СЕТ СН'!$G$9+СВЦЭМ!$D$10+'СЕТ СН'!$G$6-'СЕТ СН'!$G$19</f>
        <v>889.18093479000004</v>
      </c>
      <c r="R62" s="37">
        <f>SUMIFS(СВЦЭМ!$C$34:$C$777,СВЦЭМ!$A$34:$A$777,$A62,СВЦЭМ!$B$34:$B$777,R$47)+'СЕТ СН'!$G$9+СВЦЭМ!$D$10+'СЕТ СН'!$G$6-'СЕТ СН'!$G$19</f>
        <v>888.96960424000008</v>
      </c>
      <c r="S62" s="37">
        <f>SUMIFS(СВЦЭМ!$C$34:$C$777,СВЦЭМ!$A$34:$A$777,$A62,СВЦЭМ!$B$34:$B$777,S$47)+'СЕТ СН'!$G$9+СВЦЭМ!$D$10+'СЕТ СН'!$G$6-'СЕТ СН'!$G$19</f>
        <v>886.85955754999986</v>
      </c>
      <c r="T62" s="37">
        <f>SUMIFS(СВЦЭМ!$C$34:$C$777,СВЦЭМ!$A$34:$A$777,$A62,СВЦЭМ!$B$34:$B$777,T$47)+'СЕТ СН'!$G$9+СВЦЭМ!$D$10+'СЕТ СН'!$G$6-'СЕТ СН'!$G$19</f>
        <v>888.12251676000005</v>
      </c>
      <c r="U62" s="37">
        <f>SUMIFS(СВЦЭМ!$C$34:$C$777,СВЦЭМ!$A$34:$A$777,$A62,СВЦЭМ!$B$34:$B$777,U$47)+'СЕТ СН'!$G$9+СВЦЭМ!$D$10+'СЕТ СН'!$G$6-'СЕТ СН'!$G$19</f>
        <v>880.92505570000003</v>
      </c>
      <c r="V62" s="37">
        <f>SUMIFS(СВЦЭМ!$C$34:$C$777,СВЦЭМ!$A$34:$A$777,$A62,СВЦЭМ!$B$34:$B$777,V$47)+'СЕТ СН'!$G$9+СВЦЭМ!$D$10+'СЕТ СН'!$G$6-'СЕТ СН'!$G$19</f>
        <v>893.49098279999998</v>
      </c>
      <c r="W62" s="37">
        <f>SUMIFS(СВЦЭМ!$C$34:$C$777,СВЦЭМ!$A$34:$A$777,$A62,СВЦЭМ!$B$34:$B$777,W$47)+'СЕТ СН'!$G$9+СВЦЭМ!$D$10+'СЕТ СН'!$G$6-'СЕТ СН'!$G$19</f>
        <v>984.07013974999995</v>
      </c>
      <c r="X62" s="37">
        <f>SUMIFS(СВЦЭМ!$C$34:$C$777,СВЦЭМ!$A$34:$A$777,$A62,СВЦЭМ!$B$34:$B$777,X$47)+'СЕТ СН'!$G$9+СВЦЭМ!$D$10+'СЕТ СН'!$G$6-'СЕТ СН'!$G$19</f>
        <v>1047.5090268800002</v>
      </c>
      <c r="Y62" s="37">
        <f>SUMIFS(СВЦЭМ!$C$34:$C$777,СВЦЭМ!$A$34:$A$777,$A62,СВЦЭМ!$B$34:$B$777,Y$47)+'СЕТ СН'!$G$9+СВЦЭМ!$D$10+'СЕТ СН'!$G$6-'СЕТ СН'!$G$19</f>
        <v>1104.2096155400002</v>
      </c>
    </row>
    <row r="63" spans="1:25" ht="15.75" x14ac:dyDescent="0.2">
      <c r="A63" s="36">
        <f t="shared" si="1"/>
        <v>42994</v>
      </c>
      <c r="B63" s="37">
        <f>SUMIFS(СВЦЭМ!$C$34:$C$777,СВЦЭМ!$A$34:$A$777,$A63,СВЦЭМ!$B$34:$B$777,B$47)+'СЕТ СН'!$G$9+СВЦЭМ!$D$10+'СЕТ СН'!$G$6-'СЕТ СН'!$G$19</f>
        <v>1107.5465172400002</v>
      </c>
      <c r="C63" s="37">
        <f>SUMIFS(СВЦЭМ!$C$34:$C$777,СВЦЭМ!$A$34:$A$777,$A63,СВЦЭМ!$B$34:$B$777,C$47)+'СЕТ СН'!$G$9+СВЦЭМ!$D$10+'СЕТ СН'!$G$6-'СЕТ СН'!$G$19</f>
        <v>1103.95276214</v>
      </c>
      <c r="D63" s="37">
        <f>SUMIFS(СВЦЭМ!$C$34:$C$777,СВЦЭМ!$A$34:$A$777,$A63,СВЦЭМ!$B$34:$B$777,D$47)+'СЕТ СН'!$G$9+СВЦЭМ!$D$10+'СЕТ СН'!$G$6-'СЕТ СН'!$G$19</f>
        <v>1116.7950296900001</v>
      </c>
      <c r="E63" s="37">
        <f>SUMIFS(СВЦЭМ!$C$34:$C$777,СВЦЭМ!$A$34:$A$777,$A63,СВЦЭМ!$B$34:$B$777,E$47)+'СЕТ СН'!$G$9+СВЦЭМ!$D$10+'СЕТ СН'!$G$6-'СЕТ СН'!$G$19</f>
        <v>1105.1722932600001</v>
      </c>
      <c r="F63" s="37">
        <f>SUMIFS(СВЦЭМ!$C$34:$C$777,СВЦЭМ!$A$34:$A$777,$A63,СВЦЭМ!$B$34:$B$777,F$47)+'СЕТ СН'!$G$9+СВЦЭМ!$D$10+'СЕТ СН'!$G$6-'СЕТ СН'!$G$19</f>
        <v>1101.82398889</v>
      </c>
      <c r="G63" s="37">
        <f>SUMIFS(СВЦЭМ!$C$34:$C$777,СВЦЭМ!$A$34:$A$777,$A63,СВЦЭМ!$B$34:$B$777,G$47)+'СЕТ СН'!$G$9+СВЦЭМ!$D$10+'СЕТ СН'!$G$6-'СЕТ СН'!$G$19</f>
        <v>1106.7858341400001</v>
      </c>
      <c r="H63" s="37">
        <f>SUMIFS(СВЦЭМ!$C$34:$C$777,СВЦЭМ!$A$34:$A$777,$A63,СВЦЭМ!$B$34:$B$777,H$47)+'СЕТ СН'!$G$9+СВЦЭМ!$D$10+'СЕТ СН'!$G$6-'СЕТ СН'!$G$19</f>
        <v>1108.2585153900002</v>
      </c>
      <c r="I63" s="37">
        <f>SUMIFS(СВЦЭМ!$C$34:$C$777,СВЦЭМ!$A$34:$A$777,$A63,СВЦЭМ!$B$34:$B$777,I$47)+'СЕТ СН'!$G$9+СВЦЭМ!$D$10+'СЕТ СН'!$G$6-'СЕТ СН'!$G$19</f>
        <v>1087.2936610100001</v>
      </c>
      <c r="J63" s="37">
        <f>SUMIFS(СВЦЭМ!$C$34:$C$777,СВЦЭМ!$A$34:$A$777,$A63,СВЦЭМ!$B$34:$B$777,J$47)+'СЕТ СН'!$G$9+СВЦЭМ!$D$10+'СЕТ СН'!$G$6-'СЕТ СН'!$G$19</f>
        <v>1036.3723183600002</v>
      </c>
      <c r="K63" s="37">
        <f>SUMIFS(СВЦЭМ!$C$34:$C$777,СВЦЭМ!$A$34:$A$777,$A63,СВЦЭМ!$B$34:$B$777,K$47)+'СЕТ СН'!$G$9+СВЦЭМ!$D$10+'СЕТ СН'!$G$6-'СЕТ СН'!$G$19</f>
        <v>996.28725510000027</v>
      </c>
      <c r="L63" s="37">
        <f>SUMIFS(СВЦЭМ!$C$34:$C$777,СВЦЭМ!$A$34:$A$777,$A63,СВЦЭМ!$B$34:$B$777,L$47)+'СЕТ СН'!$G$9+СВЦЭМ!$D$10+'СЕТ СН'!$G$6-'СЕТ СН'!$G$19</f>
        <v>902.23503071999994</v>
      </c>
      <c r="M63" s="37">
        <f>SUMIFS(СВЦЭМ!$C$34:$C$777,СВЦЭМ!$A$34:$A$777,$A63,СВЦЭМ!$B$34:$B$777,M$47)+'СЕТ СН'!$G$9+СВЦЭМ!$D$10+'СЕТ СН'!$G$6-'СЕТ СН'!$G$19</f>
        <v>874.07916999999998</v>
      </c>
      <c r="N63" s="37">
        <f>SUMIFS(СВЦЭМ!$C$34:$C$777,СВЦЭМ!$A$34:$A$777,$A63,СВЦЭМ!$B$34:$B$777,N$47)+'СЕТ СН'!$G$9+СВЦЭМ!$D$10+'СЕТ СН'!$G$6-'СЕТ СН'!$G$19</f>
        <v>880.67437547000009</v>
      </c>
      <c r="O63" s="37">
        <f>SUMIFS(СВЦЭМ!$C$34:$C$777,СВЦЭМ!$A$34:$A$777,$A63,СВЦЭМ!$B$34:$B$777,O$47)+'СЕТ СН'!$G$9+СВЦЭМ!$D$10+'СЕТ СН'!$G$6-'СЕТ СН'!$G$19</f>
        <v>880.22114732</v>
      </c>
      <c r="P63" s="37">
        <f>SUMIFS(СВЦЭМ!$C$34:$C$777,СВЦЭМ!$A$34:$A$777,$A63,СВЦЭМ!$B$34:$B$777,P$47)+'СЕТ СН'!$G$9+СВЦЭМ!$D$10+'СЕТ СН'!$G$6-'СЕТ СН'!$G$19</f>
        <v>887.99203521000004</v>
      </c>
      <c r="Q63" s="37">
        <f>SUMIFS(СВЦЭМ!$C$34:$C$777,СВЦЭМ!$A$34:$A$777,$A63,СВЦЭМ!$B$34:$B$777,Q$47)+'СЕТ СН'!$G$9+СВЦЭМ!$D$10+'СЕТ СН'!$G$6-'СЕТ СН'!$G$19</f>
        <v>890.94249586000001</v>
      </c>
      <c r="R63" s="37">
        <f>SUMIFS(СВЦЭМ!$C$34:$C$777,СВЦЭМ!$A$34:$A$777,$A63,СВЦЭМ!$B$34:$B$777,R$47)+'СЕТ СН'!$G$9+СВЦЭМ!$D$10+'СЕТ СН'!$G$6-'СЕТ СН'!$G$19</f>
        <v>888.50896970999997</v>
      </c>
      <c r="S63" s="37">
        <f>SUMIFS(СВЦЭМ!$C$34:$C$777,СВЦЭМ!$A$34:$A$777,$A63,СВЦЭМ!$B$34:$B$777,S$47)+'СЕТ СН'!$G$9+СВЦЭМ!$D$10+'СЕТ СН'!$G$6-'СЕТ СН'!$G$19</f>
        <v>885.80055159999984</v>
      </c>
      <c r="T63" s="37">
        <f>SUMIFS(СВЦЭМ!$C$34:$C$777,СВЦЭМ!$A$34:$A$777,$A63,СВЦЭМ!$B$34:$B$777,T$47)+'СЕТ СН'!$G$9+СВЦЭМ!$D$10+'СЕТ СН'!$G$6-'СЕТ СН'!$G$19</f>
        <v>884.28388025999993</v>
      </c>
      <c r="U63" s="37">
        <f>SUMIFS(СВЦЭМ!$C$34:$C$777,СВЦЭМ!$A$34:$A$777,$A63,СВЦЭМ!$B$34:$B$777,U$47)+'СЕТ СН'!$G$9+СВЦЭМ!$D$10+'СЕТ СН'!$G$6-'СЕТ СН'!$G$19</f>
        <v>876.26487072000009</v>
      </c>
      <c r="V63" s="37">
        <f>SUMIFS(СВЦЭМ!$C$34:$C$777,СВЦЭМ!$A$34:$A$777,$A63,СВЦЭМ!$B$34:$B$777,V$47)+'СЕТ СН'!$G$9+СВЦЭМ!$D$10+'СЕТ СН'!$G$6-'СЕТ СН'!$G$19</f>
        <v>888.7916831</v>
      </c>
      <c r="W63" s="37">
        <f>SUMIFS(СВЦЭМ!$C$34:$C$777,СВЦЭМ!$A$34:$A$777,$A63,СВЦЭМ!$B$34:$B$777,W$47)+'СЕТ СН'!$G$9+СВЦЭМ!$D$10+'СЕТ СН'!$G$6-'СЕТ СН'!$G$19</f>
        <v>963.27280526999994</v>
      </c>
      <c r="X63" s="37">
        <f>SUMIFS(СВЦЭМ!$C$34:$C$777,СВЦЭМ!$A$34:$A$777,$A63,СВЦЭМ!$B$34:$B$777,X$47)+'СЕТ СН'!$G$9+СВЦЭМ!$D$10+'СЕТ СН'!$G$6-'СЕТ СН'!$G$19</f>
        <v>1028.77004246</v>
      </c>
      <c r="Y63" s="37">
        <f>SUMIFS(СВЦЭМ!$C$34:$C$777,СВЦЭМ!$A$34:$A$777,$A63,СВЦЭМ!$B$34:$B$777,Y$47)+'СЕТ СН'!$G$9+СВЦЭМ!$D$10+'СЕТ СН'!$G$6-'СЕТ СН'!$G$19</f>
        <v>1068.1670519400002</v>
      </c>
    </row>
    <row r="64" spans="1:25" ht="15.75" x14ac:dyDescent="0.2">
      <c r="A64" s="36">
        <f t="shared" si="1"/>
        <v>42995</v>
      </c>
      <c r="B64" s="37">
        <f>SUMIFS(СВЦЭМ!$C$34:$C$777,СВЦЭМ!$A$34:$A$777,$A64,СВЦЭМ!$B$34:$B$777,B$47)+'СЕТ СН'!$G$9+СВЦЭМ!$D$10+'СЕТ СН'!$G$6-'СЕТ СН'!$G$19</f>
        <v>1045.0051518300002</v>
      </c>
      <c r="C64" s="37">
        <f>SUMIFS(СВЦЭМ!$C$34:$C$777,СВЦЭМ!$A$34:$A$777,$A64,СВЦЭМ!$B$34:$B$777,C$47)+'СЕТ СН'!$G$9+СВЦЭМ!$D$10+'СЕТ СН'!$G$6-'СЕТ СН'!$G$19</f>
        <v>1094.6721163200002</v>
      </c>
      <c r="D64" s="37">
        <f>SUMIFS(СВЦЭМ!$C$34:$C$777,СВЦЭМ!$A$34:$A$777,$A64,СВЦЭМ!$B$34:$B$777,D$47)+'СЕТ СН'!$G$9+СВЦЭМ!$D$10+'СЕТ СН'!$G$6-'СЕТ СН'!$G$19</f>
        <v>1113.2406725500002</v>
      </c>
      <c r="E64" s="37">
        <f>SUMIFS(СВЦЭМ!$C$34:$C$777,СВЦЭМ!$A$34:$A$777,$A64,СВЦЭМ!$B$34:$B$777,E$47)+'СЕТ СН'!$G$9+СВЦЭМ!$D$10+'СЕТ СН'!$G$6-'СЕТ СН'!$G$19</f>
        <v>1104.1451657700002</v>
      </c>
      <c r="F64" s="37">
        <f>SUMIFS(СВЦЭМ!$C$34:$C$777,СВЦЭМ!$A$34:$A$777,$A64,СВЦЭМ!$B$34:$B$777,F$47)+'СЕТ СН'!$G$9+СВЦЭМ!$D$10+'СЕТ СН'!$G$6-'СЕТ СН'!$G$19</f>
        <v>1097.9447947000001</v>
      </c>
      <c r="G64" s="37">
        <f>SUMIFS(СВЦЭМ!$C$34:$C$777,СВЦЭМ!$A$34:$A$777,$A64,СВЦЭМ!$B$34:$B$777,G$47)+'СЕТ СН'!$G$9+СВЦЭМ!$D$10+'СЕТ СН'!$G$6-'СЕТ СН'!$G$19</f>
        <v>1105.5122561000001</v>
      </c>
      <c r="H64" s="37">
        <f>SUMIFS(СВЦЭМ!$C$34:$C$777,СВЦЭМ!$A$34:$A$777,$A64,СВЦЭМ!$B$34:$B$777,H$47)+'СЕТ СН'!$G$9+СВЦЭМ!$D$10+'СЕТ СН'!$G$6-'СЕТ СН'!$G$19</f>
        <v>1100.0450594000001</v>
      </c>
      <c r="I64" s="37">
        <f>SUMIFS(СВЦЭМ!$C$34:$C$777,СВЦЭМ!$A$34:$A$777,$A64,СВЦЭМ!$B$34:$B$777,I$47)+'СЕТ СН'!$G$9+СВЦЭМ!$D$10+'СЕТ СН'!$G$6-'СЕТ СН'!$G$19</f>
        <v>1081.0374771300001</v>
      </c>
      <c r="J64" s="37">
        <f>SUMIFS(СВЦЭМ!$C$34:$C$777,СВЦЭМ!$A$34:$A$777,$A64,СВЦЭМ!$B$34:$B$777,J$47)+'СЕТ СН'!$G$9+СВЦЭМ!$D$10+'СЕТ СН'!$G$6-'СЕТ СН'!$G$19</f>
        <v>1031.9771556200001</v>
      </c>
      <c r="K64" s="37">
        <f>SUMIFS(СВЦЭМ!$C$34:$C$777,СВЦЭМ!$A$34:$A$777,$A64,СВЦЭМ!$B$34:$B$777,K$47)+'СЕТ СН'!$G$9+СВЦЭМ!$D$10+'СЕТ СН'!$G$6-'СЕТ СН'!$G$19</f>
        <v>999.36967354000012</v>
      </c>
      <c r="L64" s="37">
        <f>SUMIFS(СВЦЭМ!$C$34:$C$777,СВЦЭМ!$A$34:$A$777,$A64,СВЦЭМ!$B$34:$B$777,L$47)+'СЕТ СН'!$G$9+СВЦЭМ!$D$10+'СЕТ СН'!$G$6-'СЕТ СН'!$G$19</f>
        <v>908.88160012000003</v>
      </c>
      <c r="M64" s="37">
        <f>SUMIFS(СВЦЭМ!$C$34:$C$777,СВЦЭМ!$A$34:$A$777,$A64,СВЦЭМ!$B$34:$B$777,M$47)+'СЕТ СН'!$G$9+СВЦЭМ!$D$10+'СЕТ СН'!$G$6-'СЕТ СН'!$G$19</f>
        <v>882.54226797999991</v>
      </c>
      <c r="N64" s="37">
        <f>SUMIFS(СВЦЭМ!$C$34:$C$777,СВЦЭМ!$A$34:$A$777,$A64,СВЦЭМ!$B$34:$B$777,N$47)+'СЕТ СН'!$G$9+СВЦЭМ!$D$10+'СЕТ СН'!$G$6-'СЕТ СН'!$G$19</f>
        <v>880.71596862000001</v>
      </c>
      <c r="O64" s="37">
        <f>SUMIFS(СВЦЭМ!$C$34:$C$777,СВЦЭМ!$A$34:$A$777,$A64,СВЦЭМ!$B$34:$B$777,O$47)+'СЕТ СН'!$G$9+СВЦЭМ!$D$10+'СЕТ СН'!$G$6-'СЕТ СН'!$G$19</f>
        <v>879.12901178999982</v>
      </c>
      <c r="P64" s="37">
        <f>SUMIFS(СВЦЭМ!$C$34:$C$777,СВЦЭМ!$A$34:$A$777,$A64,СВЦЭМ!$B$34:$B$777,P$47)+'СЕТ СН'!$G$9+СВЦЭМ!$D$10+'СЕТ СН'!$G$6-'СЕТ СН'!$G$19</f>
        <v>878.57396168000014</v>
      </c>
      <c r="Q64" s="37">
        <f>SUMIFS(СВЦЭМ!$C$34:$C$777,СВЦЭМ!$A$34:$A$777,$A64,СВЦЭМ!$B$34:$B$777,Q$47)+'СЕТ СН'!$G$9+СВЦЭМ!$D$10+'СЕТ СН'!$G$6-'СЕТ СН'!$G$19</f>
        <v>878.13878868999996</v>
      </c>
      <c r="R64" s="37">
        <f>SUMIFS(СВЦЭМ!$C$34:$C$777,СВЦЭМ!$A$34:$A$777,$A64,СВЦЭМ!$B$34:$B$777,R$47)+'СЕТ СН'!$G$9+СВЦЭМ!$D$10+'СЕТ СН'!$G$6-'СЕТ СН'!$G$19</f>
        <v>875.44142844999988</v>
      </c>
      <c r="S64" s="37">
        <f>SUMIFS(СВЦЭМ!$C$34:$C$777,СВЦЭМ!$A$34:$A$777,$A64,СВЦЭМ!$B$34:$B$777,S$47)+'СЕТ СН'!$G$9+СВЦЭМ!$D$10+'СЕТ СН'!$G$6-'СЕТ СН'!$G$19</f>
        <v>874.68161304</v>
      </c>
      <c r="T64" s="37">
        <f>SUMIFS(СВЦЭМ!$C$34:$C$777,СВЦЭМ!$A$34:$A$777,$A64,СВЦЭМ!$B$34:$B$777,T$47)+'СЕТ СН'!$G$9+СВЦЭМ!$D$10+'СЕТ СН'!$G$6-'СЕТ СН'!$G$19</f>
        <v>872.30268245000002</v>
      </c>
      <c r="U64" s="37">
        <f>SUMIFS(СВЦЭМ!$C$34:$C$777,СВЦЭМ!$A$34:$A$777,$A64,СВЦЭМ!$B$34:$B$777,U$47)+'СЕТ СН'!$G$9+СВЦЭМ!$D$10+'СЕТ СН'!$G$6-'СЕТ СН'!$G$19</f>
        <v>869.02812443999983</v>
      </c>
      <c r="V64" s="37">
        <f>SUMIFS(СВЦЭМ!$C$34:$C$777,СВЦЭМ!$A$34:$A$777,$A64,СВЦЭМ!$B$34:$B$777,V$47)+'СЕТ СН'!$G$9+СВЦЭМ!$D$10+'СЕТ СН'!$G$6-'СЕТ СН'!$G$19</f>
        <v>880.17404192000004</v>
      </c>
      <c r="W64" s="37">
        <f>SUMIFS(СВЦЭМ!$C$34:$C$777,СВЦЭМ!$A$34:$A$777,$A64,СВЦЭМ!$B$34:$B$777,W$47)+'СЕТ СН'!$G$9+СВЦЭМ!$D$10+'СЕТ СН'!$G$6-'СЕТ СН'!$G$19</f>
        <v>953.83324072999994</v>
      </c>
      <c r="X64" s="37">
        <f>SUMIFS(СВЦЭМ!$C$34:$C$777,СВЦЭМ!$A$34:$A$777,$A64,СВЦЭМ!$B$34:$B$777,X$47)+'СЕТ СН'!$G$9+СВЦЭМ!$D$10+'СЕТ СН'!$G$6-'СЕТ СН'!$G$19</f>
        <v>1008.6371881100001</v>
      </c>
      <c r="Y64" s="37">
        <f>SUMIFS(СВЦЭМ!$C$34:$C$777,СВЦЭМ!$A$34:$A$777,$A64,СВЦЭМ!$B$34:$B$777,Y$47)+'СЕТ СН'!$G$9+СВЦЭМ!$D$10+'СЕТ СН'!$G$6-'СЕТ СН'!$G$19</f>
        <v>1005.4914357800001</v>
      </c>
    </row>
    <row r="65" spans="1:27" ht="15.75" x14ac:dyDescent="0.2">
      <c r="A65" s="36">
        <f t="shared" si="1"/>
        <v>42996</v>
      </c>
      <c r="B65" s="37">
        <f>SUMIFS(СВЦЭМ!$C$34:$C$777,СВЦЭМ!$A$34:$A$777,$A65,СВЦЭМ!$B$34:$B$777,B$47)+'СЕТ СН'!$G$9+СВЦЭМ!$D$10+'СЕТ СН'!$G$6-'СЕТ СН'!$G$19</f>
        <v>1028.9564459700002</v>
      </c>
      <c r="C65" s="37">
        <f>SUMIFS(СВЦЭМ!$C$34:$C$777,СВЦЭМ!$A$34:$A$777,$A65,СВЦЭМ!$B$34:$B$777,C$47)+'СЕТ СН'!$G$9+СВЦЭМ!$D$10+'СЕТ СН'!$G$6-'СЕТ СН'!$G$19</f>
        <v>1108.0508597600001</v>
      </c>
      <c r="D65" s="37">
        <f>SUMIFS(СВЦЭМ!$C$34:$C$777,СВЦЭМ!$A$34:$A$777,$A65,СВЦЭМ!$B$34:$B$777,D$47)+'СЕТ СН'!$G$9+СВЦЭМ!$D$10+'СЕТ СН'!$G$6-'СЕТ СН'!$G$19</f>
        <v>1142.5972891000001</v>
      </c>
      <c r="E65" s="37">
        <f>SUMIFS(СВЦЭМ!$C$34:$C$777,СВЦЭМ!$A$34:$A$777,$A65,СВЦЭМ!$B$34:$B$777,E$47)+'СЕТ СН'!$G$9+СВЦЭМ!$D$10+'СЕТ СН'!$G$6-'СЕТ СН'!$G$19</f>
        <v>1151.76519992</v>
      </c>
      <c r="F65" s="37">
        <f>SUMIFS(СВЦЭМ!$C$34:$C$777,СВЦЭМ!$A$34:$A$777,$A65,СВЦЭМ!$B$34:$B$777,F$47)+'СЕТ СН'!$G$9+СВЦЭМ!$D$10+'СЕТ СН'!$G$6-'СЕТ СН'!$G$19</f>
        <v>1151.7712447599999</v>
      </c>
      <c r="G65" s="37">
        <f>SUMIFS(СВЦЭМ!$C$34:$C$777,СВЦЭМ!$A$34:$A$777,$A65,СВЦЭМ!$B$34:$B$777,G$47)+'СЕТ СН'!$G$9+СВЦЭМ!$D$10+'СЕТ СН'!$G$6-'СЕТ СН'!$G$19</f>
        <v>1136.03903074</v>
      </c>
      <c r="H65" s="37">
        <f>SUMIFS(СВЦЭМ!$C$34:$C$777,СВЦЭМ!$A$34:$A$777,$A65,СВЦЭМ!$B$34:$B$777,H$47)+'СЕТ СН'!$G$9+СВЦЭМ!$D$10+'СЕТ СН'!$G$6-'СЕТ СН'!$G$19</f>
        <v>1090.2600664500001</v>
      </c>
      <c r="I65" s="37">
        <f>SUMIFS(СВЦЭМ!$C$34:$C$777,СВЦЭМ!$A$34:$A$777,$A65,СВЦЭМ!$B$34:$B$777,I$47)+'СЕТ СН'!$G$9+СВЦЭМ!$D$10+'СЕТ СН'!$G$6-'СЕТ СН'!$G$19</f>
        <v>1059.9497082700002</v>
      </c>
      <c r="J65" s="37">
        <f>SUMIFS(СВЦЭМ!$C$34:$C$777,СВЦЭМ!$A$34:$A$777,$A65,СВЦЭМ!$B$34:$B$777,J$47)+'СЕТ СН'!$G$9+СВЦЭМ!$D$10+'СЕТ СН'!$G$6-'СЕТ СН'!$G$19</f>
        <v>1024.6522405400001</v>
      </c>
      <c r="K65" s="37">
        <f>SUMIFS(СВЦЭМ!$C$34:$C$777,СВЦЭМ!$A$34:$A$777,$A65,СВЦЭМ!$B$34:$B$777,K$47)+'СЕТ СН'!$G$9+СВЦЭМ!$D$10+'СЕТ СН'!$G$6-'СЕТ СН'!$G$19</f>
        <v>960.02233268000009</v>
      </c>
      <c r="L65" s="37">
        <f>SUMIFS(СВЦЭМ!$C$34:$C$777,СВЦЭМ!$A$34:$A$777,$A65,СВЦЭМ!$B$34:$B$777,L$47)+'СЕТ СН'!$G$9+СВЦЭМ!$D$10+'СЕТ СН'!$G$6-'СЕТ СН'!$G$19</f>
        <v>900.25581994999993</v>
      </c>
      <c r="M65" s="37">
        <f>SUMIFS(СВЦЭМ!$C$34:$C$777,СВЦЭМ!$A$34:$A$777,$A65,СВЦЭМ!$B$34:$B$777,M$47)+'СЕТ СН'!$G$9+СВЦЭМ!$D$10+'СЕТ СН'!$G$6-'СЕТ СН'!$G$19</f>
        <v>879.74761564999994</v>
      </c>
      <c r="N65" s="37">
        <f>SUMIFS(СВЦЭМ!$C$34:$C$777,СВЦЭМ!$A$34:$A$777,$A65,СВЦЭМ!$B$34:$B$777,N$47)+'СЕТ СН'!$G$9+СВЦЭМ!$D$10+'СЕТ СН'!$G$6-'СЕТ СН'!$G$19</f>
        <v>882.5292754699999</v>
      </c>
      <c r="O65" s="37">
        <f>SUMIFS(СВЦЭМ!$C$34:$C$777,СВЦЭМ!$A$34:$A$777,$A65,СВЦЭМ!$B$34:$B$777,O$47)+'СЕТ СН'!$G$9+СВЦЭМ!$D$10+'СЕТ СН'!$G$6-'СЕТ СН'!$G$19</f>
        <v>880.06182310999998</v>
      </c>
      <c r="P65" s="37">
        <f>SUMIFS(СВЦЭМ!$C$34:$C$777,СВЦЭМ!$A$34:$A$777,$A65,СВЦЭМ!$B$34:$B$777,P$47)+'СЕТ СН'!$G$9+СВЦЭМ!$D$10+'СЕТ СН'!$G$6-'СЕТ СН'!$G$19</f>
        <v>881.91797963999988</v>
      </c>
      <c r="Q65" s="37">
        <f>SUMIFS(СВЦЭМ!$C$34:$C$777,СВЦЭМ!$A$34:$A$777,$A65,СВЦЭМ!$B$34:$B$777,Q$47)+'СЕТ СН'!$G$9+СВЦЭМ!$D$10+'СЕТ СН'!$G$6-'СЕТ СН'!$G$19</f>
        <v>879.82966848000001</v>
      </c>
      <c r="R65" s="37">
        <f>SUMIFS(СВЦЭМ!$C$34:$C$777,СВЦЭМ!$A$34:$A$777,$A65,СВЦЭМ!$B$34:$B$777,R$47)+'СЕТ СН'!$G$9+СВЦЭМ!$D$10+'СЕТ СН'!$G$6-'СЕТ СН'!$G$19</f>
        <v>878.08882341000003</v>
      </c>
      <c r="S65" s="37">
        <f>SUMIFS(СВЦЭМ!$C$34:$C$777,СВЦЭМ!$A$34:$A$777,$A65,СВЦЭМ!$B$34:$B$777,S$47)+'СЕТ СН'!$G$9+СВЦЭМ!$D$10+'СЕТ СН'!$G$6-'СЕТ СН'!$G$19</f>
        <v>877.91693915999986</v>
      </c>
      <c r="T65" s="37">
        <f>SUMIFS(СВЦЭМ!$C$34:$C$777,СВЦЭМ!$A$34:$A$777,$A65,СВЦЭМ!$B$34:$B$777,T$47)+'СЕТ СН'!$G$9+СВЦЭМ!$D$10+'СЕТ СН'!$G$6-'СЕТ СН'!$G$19</f>
        <v>873.00594301000001</v>
      </c>
      <c r="U65" s="37">
        <f>SUMIFS(СВЦЭМ!$C$34:$C$777,СВЦЭМ!$A$34:$A$777,$A65,СВЦЭМ!$B$34:$B$777,U$47)+'СЕТ СН'!$G$9+СВЦЭМ!$D$10+'СЕТ СН'!$G$6-'СЕТ СН'!$G$19</f>
        <v>879.44194627000002</v>
      </c>
      <c r="V65" s="37">
        <f>SUMIFS(СВЦЭМ!$C$34:$C$777,СВЦЭМ!$A$34:$A$777,$A65,СВЦЭМ!$B$34:$B$777,V$47)+'СЕТ СН'!$G$9+СВЦЭМ!$D$10+'СЕТ СН'!$G$6-'СЕТ СН'!$G$19</f>
        <v>885.92462148000004</v>
      </c>
      <c r="W65" s="37">
        <f>SUMIFS(СВЦЭМ!$C$34:$C$777,СВЦЭМ!$A$34:$A$777,$A65,СВЦЭМ!$B$34:$B$777,W$47)+'СЕТ СН'!$G$9+СВЦЭМ!$D$10+'СЕТ СН'!$G$6-'СЕТ СН'!$G$19</f>
        <v>948.28586718999986</v>
      </c>
      <c r="X65" s="37">
        <f>SUMIFS(СВЦЭМ!$C$34:$C$777,СВЦЭМ!$A$34:$A$777,$A65,СВЦЭМ!$B$34:$B$777,X$47)+'СЕТ СН'!$G$9+СВЦЭМ!$D$10+'СЕТ СН'!$G$6-'СЕТ СН'!$G$19</f>
        <v>1012.47132081</v>
      </c>
      <c r="Y65" s="37">
        <f>SUMIFS(СВЦЭМ!$C$34:$C$777,СВЦЭМ!$A$34:$A$777,$A65,СВЦЭМ!$B$34:$B$777,Y$47)+'СЕТ СН'!$G$9+СВЦЭМ!$D$10+'СЕТ СН'!$G$6-'СЕТ СН'!$G$19</f>
        <v>1018.9216684600001</v>
      </c>
    </row>
    <row r="66" spans="1:27" ht="15.75" x14ac:dyDescent="0.2">
      <c r="A66" s="36">
        <f t="shared" si="1"/>
        <v>42997</v>
      </c>
      <c r="B66" s="37">
        <f>SUMIFS(СВЦЭМ!$C$34:$C$777,СВЦЭМ!$A$34:$A$777,$A66,СВЦЭМ!$B$34:$B$777,B$47)+'СЕТ СН'!$G$9+СВЦЭМ!$D$10+'СЕТ СН'!$G$6-'СЕТ СН'!$G$19</f>
        <v>1110.0758521300002</v>
      </c>
      <c r="C66" s="37">
        <f>SUMIFS(СВЦЭМ!$C$34:$C$777,СВЦЭМ!$A$34:$A$777,$A66,СВЦЭМ!$B$34:$B$777,C$47)+'СЕТ СН'!$G$9+СВЦЭМ!$D$10+'СЕТ СН'!$G$6-'СЕТ СН'!$G$19</f>
        <v>1178.51129483</v>
      </c>
      <c r="D66" s="37">
        <f>SUMIFS(СВЦЭМ!$C$34:$C$777,СВЦЭМ!$A$34:$A$777,$A66,СВЦЭМ!$B$34:$B$777,D$47)+'СЕТ СН'!$G$9+СВЦЭМ!$D$10+'СЕТ СН'!$G$6-'СЕТ СН'!$G$19</f>
        <v>1191.3341010700001</v>
      </c>
      <c r="E66" s="37">
        <f>SUMIFS(СВЦЭМ!$C$34:$C$777,СВЦЭМ!$A$34:$A$777,$A66,СВЦЭМ!$B$34:$B$777,E$47)+'СЕТ СН'!$G$9+СВЦЭМ!$D$10+'СЕТ СН'!$G$6-'СЕТ СН'!$G$19</f>
        <v>1188.76191055</v>
      </c>
      <c r="F66" s="37">
        <f>SUMIFS(СВЦЭМ!$C$34:$C$777,СВЦЭМ!$A$34:$A$777,$A66,СВЦЭМ!$B$34:$B$777,F$47)+'СЕТ СН'!$G$9+СВЦЭМ!$D$10+'СЕТ СН'!$G$6-'СЕТ СН'!$G$19</f>
        <v>1188.6039912200001</v>
      </c>
      <c r="G66" s="37">
        <f>SUMIFS(СВЦЭМ!$C$34:$C$777,СВЦЭМ!$A$34:$A$777,$A66,СВЦЭМ!$B$34:$B$777,G$47)+'СЕТ СН'!$G$9+СВЦЭМ!$D$10+'СЕТ СН'!$G$6-'СЕТ СН'!$G$19</f>
        <v>1188.7179280900002</v>
      </c>
      <c r="H66" s="37">
        <f>SUMIFS(СВЦЭМ!$C$34:$C$777,СВЦЭМ!$A$34:$A$777,$A66,СВЦЭМ!$B$34:$B$777,H$47)+'СЕТ СН'!$G$9+СВЦЭМ!$D$10+'СЕТ СН'!$G$6-'СЕТ СН'!$G$19</f>
        <v>1149.3875465000001</v>
      </c>
      <c r="I66" s="37">
        <f>SUMIFS(СВЦЭМ!$C$34:$C$777,СВЦЭМ!$A$34:$A$777,$A66,СВЦЭМ!$B$34:$B$777,I$47)+'СЕТ СН'!$G$9+СВЦЭМ!$D$10+'СЕТ СН'!$G$6-'СЕТ СН'!$G$19</f>
        <v>1053.1067124900001</v>
      </c>
      <c r="J66" s="37">
        <f>SUMIFS(СВЦЭМ!$C$34:$C$777,СВЦЭМ!$A$34:$A$777,$A66,СВЦЭМ!$B$34:$B$777,J$47)+'СЕТ СН'!$G$9+СВЦЭМ!$D$10+'СЕТ СН'!$G$6-'СЕТ СН'!$G$19</f>
        <v>1017.1078708100001</v>
      </c>
      <c r="K66" s="37">
        <f>SUMIFS(СВЦЭМ!$C$34:$C$777,СВЦЭМ!$A$34:$A$777,$A66,СВЦЭМ!$B$34:$B$777,K$47)+'СЕТ СН'!$G$9+СВЦЭМ!$D$10+'СЕТ СН'!$G$6-'СЕТ СН'!$G$19</f>
        <v>967.02145115999997</v>
      </c>
      <c r="L66" s="37">
        <f>SUMIFS(СВЦЭМ!$C$34:$C$777,СВЦЭМ!$A$34:$A$777,$A66,СВЦЭМ!$B$34:$B$777,L$47)+'СЕТ СН'!$G$9+СВЦЭМ!$D$10+'СЕТ СН'!$G$6-'СЕТ СН'!$G$19</f>
        <v>885.38320141999998</v>
      </c>
      <c r="M66" s="37">
        <f>SUMIFS(СВЦЭМ!$C$34:$C$777,СВЦЭМ!$A$34:$A$777,$A66,СВЦЭМ!$B$34:$B$777,M$47)+'СЕТ СН'!$G$9+СВЦЭМ!$D$10+'СЕТ СН'!$G$6-'СЕТ СН'!$G$19</f>
        <v>862.89607781999985</v>
      </c>
      <c r="N66" s="37">
        <f>SUMIFS(СВЦЭМ!$C$34:$C$777,СВЦЭМ!$A$34:$A$777,$A66,СВЦЭМ!$B$34:$B$777,N$47)+'СЕТ СН'!$G$9+СВЦЭМ!$D$10+'СЕТ СН'!$G$6-'СЕТ СН'!$G$19</f>
        <v>872.38599601999999</v>
      </c>
      <c r="O66" s="37">
        <f>SUMIFS(СВЦЭМ!$C$34:$C$777,СВЦЭМ!$A$34:$A$777,$A66,СВЦЭМ!$B$34:$B$777,O$47)+'СЕТ СН'!$G$9+СВЦЭМ!$D$10+'СЕТ СН'!$G$6-'СЕТ СН'!$G$19</f>
        <v>870.30866522999986</v>
      </c>
      <c r="P66" s="37">
        <f>SUMIFS(СВЦЭМ!$C$34:$C$777,СВЦЭМ!$A$34:$A$777,$A66,СВЦЭМ!$B$34:$B$777,P$47)+'СЕТ СН'!$G$9+СВЦЭМ!$D$10+'СЕТ СН'!$G$6-'СЕТ СН'!$G$19</f>
        <v>873.28318729000011</v>
      </c>
      <c r="Q66" s="37">
        <f>SUMIFS(СВЦЭМ!$C$34:$C$777,СВЦЭМ!$A$34:$A$777,$A66,СВЦЭМ!$B$34:$B$777,Q$47)+'СЕТ СН'!$G$9+СВЦЭМ!$D$10+'СЕТ СН'!$G$6-'СЕТ СН'!$G$19</f>
        <v>896.93530034000014</v>
      </c>
      <c r="R66" s="37">
        <f>SUMIFS(СВЦЭМ!$C$34:$C$777,СВЦЭМ!$A$34:$A$777,$A66,СВЦЭМ!$B$34:$B$777,R$47)+'СЕТ СН'!$G$9+СВЦЭМ!$D$10+'СЕТ СН'!$G$6-'СЕТ СН'!$G$19</f>
        <v>921.71706504999997</v>
      </c>
      <c r="S66" s="37">
        <f>SUMIFS(СВЦЭМ!$C$34:$C$777,СВЦЭМ!$A$34:$A$777,$A66,СВЦЭМ!$B$34:$B$777,S$47)+'СЕТ СН'!$G$9+СВЦЭМ!$D$10+'СЕТ СН'!$G$6-'СЕТ СН'!$G$19</f>
        <v>926.37604543999987</v>
      </c>
      <c r="T66" s="37">
        <f>SUMIFS(СВЦЭМ!$C$34:$C$777,СВЦЭМ!$A$34:$A$777,$A66,СВЦЭМ!$B$34:$B$777,T$47)+'СЕТ СН'!$G$9+СВЦЭМ!$D$10+'СЕТ СН'!$G$6-'СЕТ СН'!$G$19</f>
        <v>886.93470718000003</v>
      </c>
      <c r="U66" s="37">
        <f>SUMIFS(СВЦЭМ!$C$34:$C$777,СВЦЭМ!$A$34:$A$777,$A66,СВЦЭМ!$B$34:$B$777,U$47)+'СЕТ СН'!$G$9+СВЦЭМ!$D$10+'СЕТ СН'!$G$6-'СЕТ СН'!$G$19</f>
        <v>881.04309706999993</v>
      </c>
      <c r="V66" s="37">
        <f>SUMIFS(СВЦЭМ!$C$34:$C$777,СВЦЭМ!$A$34:$A$777,$A66,СВЦЭМ!$B$34:$B$777,V$47)+'СЕТ СН'!$G$9+СВЦЭМ!$D$10+'СЕТ СН'!$G$6-'СЕТ СН'!$G$19</f>
        <v>909.65737188000003</v>
      </c>
      <c r="W66" s="37">
        <f>SUMIFS(СВЦЭМ!$C$34:$C$777,СВЦЭМ!$A$34:$A$777,$A66,СВЦЭМ!$B$34:$B$777,W$47)+'СЕТ СН'!$G$9+СВЦЭМ!$D$10+'СЕТ СН'!$G$6-'СЕТ СН'!$G$19</f>
        <v>1004.9361756400001</v>
      </c>
      <c r="X66" s="37">
        <f>SUMIFS(СВЦЭМ!$C$34:$C$777,СВЦЭМ!$A$34:$A$777,$A66,СВЦЭМ!$B$34:$B$777,X$47)+'СЕТ СН'!$G$9+СВЦЭМ!$D$10+'СЕТ СН'!$G$6-'СЕТ СН'!$G$19</f>
        <v>1007.7721088300002</v>
      </c>
      <c r="Y66" s="37">
        <f>SUMIFS(СВЦЭМ!$C$34:$C$777,СВЦЭМ!$A$34:$A$777,$A66,СВЦЭМ!$B$34:$B$777,Y$47)+'СЕТ СН'!$G$9+СВЦЭМ!$D$10+'СЕТ СН'!$G$6-'СЕТ СН'!$G$19</f>
        <v>1026.3116744500001</v>
      </c>
    </row>
    <row r="67" spans="1:27" ht="15.75" x14ac:dyDescent="0.2">
      <c r="A67" s="36">
        <f t="shared" si="1"/>
        <v>42998</v>
      </c>
      <c r="B67" s="37">
        <f>SUMIFS(СВЦЭМ!$C$34:$C$777,СВЦЭМ!$A$34:$A$777,$A67,СВЦЭМ!$B$34:$B$777,B$47)+'СЕТ СН'!$G$9+СВЦЭМ!$D$10+'СЕТ СН'!$G$6-'СЕТ СН'!$G$19</f>
        <v>1135.1324525000002</v>
      </c>
      <c r="C67" s="37">
        <f>SUMIFS(СВЦЭМ!$C$34:$C$777,СВЦЭМ!$A$34:$A$777,$A67,СВЦЭМ!$B$34:$B$777,C$47)+'СЕТ СН'!$G$9+СВЦЭМ!$D$10+'СЕТ СН'!$G$6-'СЕТ СН'!$G$19</f>
        <v>1183.12633729</v>
      </c>
      <c r="D67" s="37">
        <f>SUMIFS(СВЦЭМ!$C$34:$C$777,СВЦЭМ!$A$34:$A$777,$A67,СВЦЭМ!$B$34:$B$777,D$47)+'СЕТ СН'!$G$9+СВЦЭМ!$D$10+'СЕТ СН'!$G$6-'СЕТ СН'!$G$19</f>
        <v>1208.4962070700001</v>
      </c>
      <c r="E67" s="37">
        <f>SUMIFS(СВЦЭМ!$C$34:$C$777,СВЦЭМ!$A$34:$A$777,$A67,СВЦЭМ!$B$34:$B$777,E$47)+'СЕТ СН'!$G$9+СВЦЭМ!$D$10+'СЕТ СН'!$G$6-'СЕТ СН'!$G$19</f>
        <v>1205.6896326000001</v>
      </c>
      <c r="F67" s="37">
        <f>SUMIFS(СВЦЭМ!$C$34:$C$777,СВЦЭМ!$A$34:$A$777,$A67,СВЦЭМ!$B$34:$B$777,F$47)+'СЕТ СН'!$G$9+СВЦЭМ!$D$10+'СЕТ СН'!$G$6-'СЕТ СН'!$G$19</f>
        <v>1205.69643875</v>
      </c>
      <c r="G67" s="37">
        <f>SUMIFS(СВЦЭМ!$C$34:$C$777,СВЦЭМ!$A$34:$A$777,$A67,СВЦЭМ!$B$34:$B$777,G$47)+'СЕТ СН'!$G$9+СВЦЭМ!$D$10+'СЕТ СН'!$G$6-'СЕТ СН'!$G$19</f>
        <v>1211.8278781300003</v>
      </c>
      <c r="H67" s="37">
        <f>SUMIFS(СВЦЭМ!$C$34:$C$777,СВЦЭМ!$A$34:$A$777,$A67,СВЦЭМ!$B$34:$B$777,H$47)+'СЕТ СН'!$G$9+СВЦЭМ!$D$10+'СЕТ СН'!$G$6-'СЕТ СН'!$G$19</f>
        <v>1144.8152780200001</v>
      </c>
      <c r="I67" s="37">
        <f>SUMIFS(СВЦЭМ!$C$34:$C$777,СВЦЭМ!$A$34:$A$777,$A67,СВЦЭМ!$B$34:$B$777,I$47)+'СЕТ СН'!$G$9+СВЦЭМ!$D$10+'СЕТ СН'!$G$6-'СЕТ СН'!$G$19</f>
        <v>1080.9358885000001</v>
      </c>
      <c r="J67" s="37">
        <f>SUMIFS(СВЦЭМ!$C$34:$C$777,СВЦЭМ!$A$34:$A$777,$A67,СВЦЭМ!$B$34:$B$777,J$47)+'СЕТ СН'!$G$9+СВЦЭМ!$D$10+'СЕТ СН'!$G$6-'СЕТ СН'!$G$19</f>
        <v>1031.0689754100001</v>
      </c>
      <c r="K67" s="37">
        <f>SUMIFS(СВЦЭМ!$C$34:$C$777,СВЦЭМ!$A$34:$A$777,$A67,СВЦЭМ!$B$34:$B$777,K$47)+'СЕТ СН'!$G$9+СВЦЭМ!$D$10+'СЕТ СН'!$G$6-'СЕТ СН'!$G$19</f>
        <v>988.13277839000011</v>
      </c>
      <c r="L67" s="37">
        <f>SUMIFS(СВЦЭМ!$C$34:$C$777,СВЦЭМ!$A$34:$A$777,$A67,СВЦЭМ!$B$34:$B$777,L$47)+'СЕТ СН'!$G$9+СВЦЭМ!$D$10+'СЕТ СН'!$G$6-'СЕТ СН'!$G$19</f>
        <v>903.02280134000011</v>
      </c>
      <c r="M67" s="37">
        <f>SUMIFS(СВЦЭМ!$C$34:$C$777,СВЦЭМ!$A$34:$A$777,$A67,СВЦЭМ!$B$34:$B$777,M$47)+'СЕТ СН'!$G$9+СВЦЭМ!$D$10+'СЕТ СН'!$G$6-'СЕТ СН'!$G$19</f>
        <v>881.44458480000003</v>
      </c>
      <c r="N67" s="37">
        <f>SUMIFS(СВЦЭМ!$C$34:$C$777,СВЦЭМ!$A$34:$A$777,$A67,СВЦЭМ!$B$34:$B$777,N$47)+'СЕТ СН'!$G$9+СВЦЭМ!$D$10+'СЕТ СН'!$G$6-'СЕТ СН'!$G$19</f>
        <v>887.36631508999994</v>
      </c>
      <c r="O67" s="37">
        <f>SUMIFS(СВЦЭМ!$C$34:$C$777,СВЦЭМ!$A$34:$A$777,$A67,СВЦЭМ!$B$34:$B$777,O$47)+'СЕТ СН'!$G$9+СВЦЭМ!$D$10+'СЕТ СН'!$G$6-'СЕТ СН'!$G$19</f>
        <v>878.17065765999996</v>
      </c>
      <c r="P67" s="37">
        <f>SUMIFS(СВЦЭМ!$C$34:$C$777,СВЦЭМ!$A$34:$A$777,$A67,СВЦЭМ!$B$34:$B$777,P$47)+'СЕТ СН'!$G$9+СВЦЭМ!$D$10+'СЕТ СН'!$G$6-'СЕТ СН'!$G$19</f>
        <v>884.21409906999997</v>
      </c>
      <c r="Q67" s="37">
        <f>SUMIFS(СВЦЭМ!$C$34:$C$777,СВЦЭМ!$A$34:$A$777,$A67,СВЦЭМ!$B$34:$B$777,Q$47)+'СЕТ СН'!$G$9+СВЦЭМ!$D$10+'СЕТ СН'!$G$6-'СЕТ СН'!$G$19</f>
        <v>888.5627406399999</v>
      </c>
      <c r="R67" s="37">
        <f>SUMIFS(СВЦЭМ!$C$34:$C$777,СВЦЭМ!$A$34:$A$777,$A67,СВЦЭМ!$B$34:$B$777,R$47)+'СЕТ СН'!$G$9+СВЦЭМ!$D$10+'СЕТ СН'!$G$6-'СЕТ СН'!$G$19</f>
        <v>909.37725664000004</v>
      </c>
      <c r="S67" s="37">
        <f>SUMIFS(СВЦЭМ!$C$34:$C$777,СВЦЭМ!$A$34:$A$777,$A67,СВЦЭМ!$B$34:$B$777,S$47)+'СЕТ СН'!$G$9+СВЦЭМ!$D$10+'СЕТ СН'!$G$6-'СЕТ СН'!$G$19</f>
        <v>902.92604755000002</v>
      </c>
      <c r="T67" s="37">
        <f>SUMIFS(СВЦЭМ!$C$34:$C$777,СВЦЭМ!$A$34:$A$777,$A67,СВЦЭМ!$B$34:$B$777,T$47)+'СЕТ СН'!$G$9+СВЦЭМ!$D$10+'СЕТ СН'!$G$6-'СЕТ СН'!$G$19</f>
        <v>885.89134349999995</v>
      </c>
      <c r="U67" s="37">
        <f>SUMIFS(СВЦЭМ!$C$34:$C$777,СВЦЭМ!$A$34:$A$777,$A67,СВЦЭМ!$B$34:$B$777,U$47)+'СЕТ СН'!$G$9+СВЦЭМ!$D$10+'СЕТ СН'!$G$6-'СЕТ СН'!$G$19</f>
        <v>885.23980247999998</v>
      </c>
      <c r="V67" s="37">
        <f>SUMIFS(СВЦЭМ!$C$34:$C$777,СВЦЭМ!$A$34:$A$777,$A67,СВЦЭМ!$B$34:$B$777,V$47)+'СЕТ СН'!$G$9+СВЦЭМ!$D$10+'СЕТ СН'!$G$6-'СЕТ СН'!$G$19</f>
        <v>898.97400167000001</v>
      </c>
      <c r="W67" s="37">
        <f>SUMIFS(СВЦЭМ!$C$34:$C$777,СВЦЭМ!$A$34:$A$777,$A67,СВЦЭМ!$B$34:$B$777,W$47)+'СЕТ СН'!$G$9+СВЦЭМ!$D$10+'СЕТ СН'!$G$6-'СЕТ СН'!$G$19</f>
        <v>961.02061516999993</v>
      </c>
      <c r="X67" s="37">
        <f>SUMIFS(СВЦЭМ!$C$34:$C$777,СВЦЭМ!$A$34:$A$777,$A67,СВЦЭМ!$B$34:$B$777,X$47)+'СЕТ СН'!$G$9+СВЦЭМ!$D$10+'СЕТ СН'!$G$6-'СЕТ СН'!$G$19</f>
        <v>1011.2880395300001</v>
      </c>
      <c r="Y67" s="37">
        <f>SUMIFS(СВЦЭМ!$C$34:$C$777,СВЦЭМ!$A$34:$A$777,$A67,СВЦЭМ!$B$34:$B$777,Y$47)+'СЕТ СН'!$G$9+СВЦЭМ!$D$10+'СЕТ СН'!$G$6-'СЕТ СН'!$G$19</f>
        <v>1068.18262605</v>
      </c>
    </row>
    <row r="68" spans="1:27" ht="15.75" x14ac:dyDescent="0.2">
      <c r="A68" s="36">
        <f t="shared" si="1"/>
        <v>42999</v>
      </c>
      <c r="B68" s="37">
        <f>SUMIFS(СВЦЭМ!$C$34:$C$777,СВЦЭМ!$A$34:$A$777,$A68,СВЦЭМ!$B$34:$B$777,B$47)+'СЕТ СН'!$G$9+СВЦЭМ!$D$10+'СЕТ СН'!$G$6-'СЕТ СН'!$G$19</f>
        <v>1138.7534612000002</v>
      </c>
      <c r="C68" s="37">
        <f>SUMIFS(СВЦЭМ!$C$34:$C$777,СВЦЭМ!$A$34:$A$777,$A68,СВЦЭМ!$B$34:$B$777,C$47)+'СЕТ СН'!$G$9+СВЦЭМ!$D$10+'СЕТ СН'!$G$6-'СЕТ СН'!$G$19</f>
        <v>1173.8715857500001</v>
      </c>
      <c r="D68" s="37">
        <f>SUMIFS(СВЦЭМ!$C$34:$C$777,СВЦЭМ!$A$34:$A$777,$A68,СВЦЭМ!$B$34:$B$777,D$47)+'СЕТ СН'!$G$9+СВЦЭМ!$D$10+'СЕТ СН'!$G$6-'СЕТ СН'!$G$19</f>
        <v>1210.95790508</v>
      </c>
      <c r="E68" s="37">
        <f>SUMIFS(СВЦЭМ!$C$34:$C$777,СВЦЭМ!$A$34:$A$777,$A68,СВЦЭМ!$B$34:$B$777,E$47)+'СЕТ СН'!$G$9+СВЦЭМ!$D$10+'СЕТ СН'!$G$6-'СЕТ СН'!$G$19</f>
        <v>1217.7342215700003</v>
      </c>
      <c r="F68" s="37">
        <f>SUMIFS(СВЦЭМ!$C$34:$C$777,СВЦЭМ!$A$34:$A$777,$A68,СВЦЭМ!$B$34:$B$777,F$47)+'СЕТ СН'!$G$9+СВЦЭМ!$D$10+'СЕТ СН'!$G$6-'СЕТ СН'!$G$19</f>
        <v>1221.3062384400002</v>
      </c>
      <c r="G68" s="37">
        <f>SUMIFS(СВЦЭМ!$C$34:$C$777,СВЦЭМ!$A$34:$A$777,$A68,СВЦЭМ!$B$34:$B$777,G$47)+'СЕТ СН'!$G$9+СВЦЭМ!$D$10+'СЕТ СН'!$G$6-'СЕТ СН'!$G$19</f>
        <v>1211.03797826</v>
      </c>
      <c r="H68" s="37">
        <f>SUMIFS(СВЦЭМ!$C$34:$C$777,СВЦЭМ!$A$34:$A$777,$A68,СВЦЭМ!$B$34:$B$777,H$47)+'СЕТ СН'!$G$9+СВЦЭМ!$D$10+'СЕТ СН'!$G$6-'СЕТ СН'!$G$19</f>
        <v>1144.4434797800002</v>
      </c>
      <c r="I68" s="37">
        <f>SUMIFS(СВЦЭМ!$C$34:$C$777,СВЦЭМ!$A$34:$A$777,$A68,СВЦЭМ!$B$34:$B$777,I$47)+'СЕТ СН'!$G$9+СВЦЭМ!$D$10+'СЕТ СН'!$G$6-'СЕТ СН'!$G$19</f>
        <v>1079.0931133500001</v>
      </c>
      <c r="J68" s="37">
        <f>SUMIFS(СВЦЭМ!$C$34:$C$777,СВЦЭМ!$A$34:$A$777,$A68,СВЦЭМ!$B$34:$B$777,J$47)+'СЕТ СН'!$G$9+СВЦЭМ!$D$10+'СЕТ СН'!$G$6-'СЕТ СН'!$G$19</f>
        <v>1039.2499573400003</v>
      </c>
      <c r="K68" s="37">
        <f>SUMIFS(СВЦЭМ!$C$34:$C$777,СВЦЭМ!$A$34:$A$777,$A68,СВЦЭМ!$B$34:$B$777,K$47)+'СЕТ СН'!$G$9+СВЦЭМ!$D$10+'СЕТ СН'!$G$6-'СЕТ СН'!$G$19</f>
        <v>998.8209742800002</v>
      </c>
      <c r="L68" s="37">
        <f>SUMIFS(СВЦЭМ!$C$34:$C$777,СВЦЭМ!$A$34:$A$777,$A68,СВЦЭМ!$B$34:$B$777,L$47)+'СЕТ СН'!$G$9+СВЦЭМ!$D$10+'СЕТ СН'!$G$6-'СЕТ СН'!$G$19</f>
        <v>917.54830433999996</v>
      </c>
      <c r="M68" s="37">
        <f>SUMIFS(СВЦЭМ!$C$34:$C$777,СВЦЭМ!$A$34:$A$777,$A68,СВЦЭМ!$B$34:$B$777,M$47)+'СЕТ СН'!$G$9+СВЦЭМ!$D$10+'СЕТ СН'!$G$6-'СЕТ СН'!$G$19</f>
        <v>887.58956517000001</v>
      </c>
      <c r="N68" s="37">
        <f>SUMIFS(СВЦЭМ!$C$34:$C$777,СВЦЭМ!$A$34:$A$777,$A68,СВЦЭМ!$B$34:$B$777,N$47)+'СЕТ СН'!$G$9+СВЦЭМ!$D$10+'СЕТ СН'!$G$6-'СЕТ СН'!$G$19</f>
        <v>897.05444815999999</v>
      </c>
      <c r="O68" s="37">
        <f>SUMIFS(СВЦЭМ!$C$34:$C$777,СВЦЭМ!$A$34:$A$777,$A68,СВЦЭМ!$B$34:$B$777,O$47)+'СЕТ СН'!$G$9+СВЦЭМ!$D$10+'СЕТ СН'!$G$6-'СЕТ СН'!$G$19</f>
        <v>883.80328628999996</v>
      </c>
      <c r="P68" s="37">
        <f>SUMIFS(СВЦЭМ!$C$34:$C$777,СВЦЭМ!$A$34:$A$777,$A68,СВЦЭМ!$B$34:$B$777,P$47)+'СЕТ СН'!$G$9+СВЦЭМ!$D$10+'СЕТ СН'!$G$6-'СЕТ СН'!$G$19</f>
        <v>886.54833053999982</v>
      </c>
      <c r="Q68" s="37">
        <f>SUMIFS(СВЦЭМ!$C$34:$C$777,СВЦЭМ!$A$34:$A$777,$A68,СВЦЭМ!$B$34:$B$777,Q$47)+'СЕТ СН'!$G$9+СВЦЭМ!$D$10+'СЕТ СН'!$G$6-'СЕТ СН'!$G$19</f>
        <v>888.17451243999994</v>
      </c>
      <c r="R68" s="37">
        <f>SUMIFS(СВЦЭМ!$C$34:$C$777,СВЦЭМ!$A$34:$A$777,$A68,СВЦЭМ!$B$34:$B$777,R$47)+'СЕТ СН'!$G$9+СВЦЭМ!$D$10+'СЕТ СН'!$G$6-'СЕТ СН'!$G$19</f>
        <v>909.10996077999994</v>
      </c>
      <c r="S68" s="37">
        <f>SUMIFS(СВЦЭМ!$C$34:$C$777,СВЦЭМ!$A$34:$A$777,$A68,СВЦЭМ!$B$34:$B$777,S$47)+'СЕТ СН'!$G$9+СВЦЭМ!$D$10+'СЕТ СН'!$G$6-'СЕТ СН'!$G$19</f>
        <v>906.85186090000002</v>
      </c>
      <c r="T68" s="37">
        <f>SUMIFS(СВЦЭМ!$C$34:$C$777,СВЦЭМ!$A$34:$A$777,$A68,СВЦЭМ!$B$34:$B$777,T$47)+'СЕТ СН'!$G$9+СВЦЭМ!$D$10+'СЕТ СН'!$G$6-'СЕТ СН'!$G$19</f>
        <v>887.74887164999996</v>
      </c>
      <c r="U68" s="37">
        <f>SUMIFS(СВЦЭМ!$C$34:$C$777,СВЦЭМ!$A$34:$A$777,$A68,СВЦЭМ!$B$34:$B$777,U$47)+'СЕТ СН'!$G$9+СВЦЭМ!$D$10+'СЕТ СН'!$G$6-'СЕТ СН'!$G$19</f>
        <v>876.22777737000001</v>
      </c>
      <c r="V68" s="37">
        <f>SUMIFS(СВЦЭМ!$C$34:$C$777,СВЦЭМ!$A$34:$A$777,$A68,СВЦЭМ!$B$34:$B$777,V$47)+'СЕТ СН'!$G$9+СВЦЭМ!$D$10+'СЕТ СН'!$G$6-'СЕТ СН'!$G$19</f>
        <v>894.59537642999999</v>
      </c>
      <c r="W68" s="37">
        <f>SUMIFS(СВЦЭМ!$C$34:$C$777,СВЦЭМ!$A$34:$A$777,$A68,СВЦЭМ!$B$34:$B$777,W$47)+'СЕТ СН'!$G$9+СВЦЭМ!$D$10+'СЕТ СН'!$G$6-'СЕТ СН'!$G$19</f>
        <v>961.62443998000003</v>
      </c>
      <c r="X68" s="37">
        <f>SUMIFS(СВЦЭМ!$C$34:$C$777,СВЦЭМ!$A$34:$A$777,$A68,СВЦЭМ!$B$34:$B$777,X$47)+'СЕТ СН'!$G$9+СВЦЭМ!$D$10+'СЕТ СН'!$G$6-'СЕТ СН'!$G$19</f>
        <v>1022.86618144</v>
      </c>
      <c r="Y68" s="37">
        <f>SUMIFS(СВЦЭМ!$C$34:$C$777,СВЦЭМ!$A$34:$A$777,$A68,СВЦЭМ!$B$34:$B$777,Y$47)+'СЕТ СН'!$G$9+СВЦЭМ!$D$10+'СЕТ СН'!$G$6-'СЕТ СН'!$G$19</f>
        <v>1074.5427016700003</v>
      </c>
    </row>
    <row r="69" spans="1:27" ht="15.75" x14ac:dyDescent="0.2">
      <c r="A69" s="36">
        <f t="shared" si="1"/>
        <v>43000</v>
      </c>
      <c r="B69" s="37">
        <f>SUMIFS(СВЦЭМ!$C$34:$C$777,СВЦЭМ!$A$34:$A$777,$A69,СВЦЭМ!$B$34:$B$777,B$47)+'СЕТ СН'!$G$9+СВЦЭМ!$D$10+'СЕТ СН'!$G$6-'СЕТ СН'!$G$19</f>
        <v>1126.5612930600003</v>
      </c>
      <c r="C69" s="37">
        <f>SUMIFS(СВЦЭМ!$C$34:$C$777,СВЦЭМ!$A$34:$A$777,$A69,СВЦЭМ!$B$34:$B$777,C$47)+'СЕТ СН'!$G$9+СВЦЭМ!$D$10+'СЕТ СН'!$G$6-'СЕТ СН'!$G$19</f>
        <v>1174.6131703000001</v>
      </c>
      <c r="D69" s="37">
        <f>SUMIFS(СВЦЭМ!$C$34:$C$777,СВЦЭМ!$A$34:$A$777,$A69,СВЦЭМ!$B$34:$B$777,D$47)+'СЕТ СН'!$G$9+СВЦЭМ!$D$10+'СЕТ СН'!$G$6-'СЕТ СН'!$G$19</f>
        <v>1201.2286468700001</v>
      </c>
      <c r="E69" s="37">
        <f>SUMIFS(СВЦЭМ!$C$34:$C$777,СВЦЭМ!$A$34:$A$777,$A69,СВЦЭМ!$B$34:$B$777,E$47)+'СЕТ СН'!$G$9+СВЦЭМ!$D$10+'СЕТ СН'!$G$6-'СЕТ СН'!$G$19</f>
        <v>1203.6039091200003</v>
      </c>
      <c r="F69" s="37">
        <f>SUMIFS(СВЦЭМ!$C$34:$C$777,СВЦЭМ!$A$34:$A$777,$A69,СВЦЭМ!$B$34:$B$777,F$47)+'СЕТ СН'!$G$9+СВЦЭМ!$D$10+'СЕТ СН'!$G$6-'СЕТ СН'!$G$19</f>
        <v>1202.00840468</v>
      </c>
      <c r="G69" s="37">
        <f>SUMIFS(СВЦЭМ!$C$34:$C$777,СВЦЭМ!$A$34:$A$777,$A69,СВЦЭМ!$B$34:$B$777,G$47)+'СЕТ СН'!$G$9+СВЦЭМ!$D$10+'СЕТ СН'!$G$6-'СЕТ СН'!$G$19</f>
        <v>1199.4723661700002</v>
      </c>
      <c r="H69" s="37">
        <f>SUMIFS(СВЦЭМ!$C$34:$C$777,СВЦЭМ!$A$34:$A$777,$A69,СВЦЭМ!$B$34:$B$777,H$47)+'СЕТ СН'!$G$9+СВЦЭМ!$D$10+'СЕТ СН'!$G$6-'СЕТ СН'!$G$19</f>
        <v>1138.9326572800001</v>
      </c>
      <c r="I69" s="37">
        <f>SUMIFS(СВЦЭМ!$C$34:$C$777,СВЦЭМ!$A$34:$A$777,$A69,СВЦЭМ!$B$34:$B$777,I$47)+'СЕТ СН'!$G$9+СВЦЭМ!$D$10+'СЕТ СН'!$G$6-'СЕТ СН'!$G$19</f>
        <v>1072.4777272700001</v>
      </c>
      <c r="J69" s="37">
        <f>SUMIFS(СВЦЭМ!$C$34:$C$777,СВЦЭМ!$A$34:$A$777,$A69,СВЦЭМ!$B$34:$B$777,J$47)+'СЕТ СН'!$G$9+СВЦЭМ!$D$10+'СЕТ СН'!$G$6-'СЕТ СН'!$G$19</f>
        <v>1030.96800581</v>
      </c>
      <c r="K69" s="37">
        <f>SUMIFS(СВЦЭМ!$C$34:$C$777,СВЦЭМ!$A$34:$A$777,$A69,СВЦЭМ!$B$34:$B$777,K$47)+'СЕТ СН'!$G$9+СВЦЭМ!$D$10+'СЕТ СН'!$G$6-'СЕТ СН'!$G$19</f>
        <v>994.89543312000001</v>
      </c>
      <c r="L69" s="37">
        <f>SUMIFS(СВЦЭМ!$C$34:$C$777,СВЦЭМ!$A$34:$A$777,$A69,СВЦЭМ!$B$34:$B$777,L$47)+'СЕТ СН'!$G$9+СВЦЭМ!$D$10+'СЕТ СН'!$G$6-'СЕТ СН'!$G$19</f>
        <v>914.98633304999998</v>
      </c>
      <c r="M69" s="37">
        <f>SUMIFS(СВЦЭМ!$C$34:$C$777,СВЦЭМ!$A$34:$A$777,$A69,СВЦЭМ!$B$34:$B$777,M$47)+'СЕТ СН'!$G$9+СВЦЭМ!$D$10+'СЕТ СН'!$G$6-'СЕТ СН'!$G$19</f>
        <v>885.97284506000005</v>
      </c>
      <c r="N69" s="37">
        <f>SUMIFS(СВЦЭМ!$C$34:$C$777,СВЦЭМ!$A$34:$A$777,$A69,СВЦЭМ!$B$34:$B$777,N$47)+'СЕТ СН'!$G$9+СВЦЭМ!$D$10+'СЕТ СН'!$G$6-'СЕТ СН'!$G$19</f>
        <v>895.80396363999989</v>
      </c>
      <c r="O69" s="37">
        <f>SUMIFS(СВЦЭМ!$C$34:$C$777,СВЦЭМ!$A$34:$A$777,$A69,СВЦЭМ!$B$34:$B$777,O$47)+'СЕТ СН'!$G$9+СВЦЭМ!$D$10+'СЕТ СН'!$G$6-'СЕТ СН'!$G$19</f>
        <v>880.87080688000015</v>
      </c>
      <c r="P69" s="37">
        <f>SUMIFS(СВЦЭМ!$C$34:$C$777,СВЦЭМ!$A$34:$A$777,$A69,СВЦЭМ!$B$34:$B$777,P$47)+'СЕТ СН'!$G$9+СВЦЭМ!$D$10+'СЕТ СН'!$G$6-'СЕТ СН'!$G$19</f>
        <v>884.50471571000003</v>
      </c>
      <c r="Q69" s="37">
        <f>SUMIFS(СВЦЭМ!$C$34:$C$777,СВЦЭМ!$A$34:$A$777,$A69,СВЦЭМ!$B$34:$B$777,Q$47)+'СЕТ СН'!$G$9+СВЦЭМ!$D$10+'СЕТ СН'!$G$6-'СЕТ СН'!$G$19</f>
        <v>892.71854127000006</v>
      </c>
      <c r="R69" s="37">
        <f>SUMIFS(СВЦЭМ!$C$34:$C$777,СВЦЭМ!$A$34:$A$777,$A69,СВЦЭМ!$B$34:$B$777,R$47)+'СЕТ СН'!$G$9+СВЦЭМ!$D$10+'СЕТ СН'!$G$6-'СЕТ СН'!$G$19</f>
        <v>903.30552884999997</v>
      </c>
      <c r="S69" s="37">
        <f>SUMIFS(СВЦЭМ!$C$34:$C$777,СВЦЭМ!$A$34:$A$777,$A69,СВЦЭМ!$B$34:$B$777,S$47)+'СЕТ СН'!$G$9+СВЦЭМ!$D$10+'СЕТ СН'!$G$6-'СЕТ СН'!$G$19</f>
        <v>901.85788176000005</v>
      </c>
      <c r="T69" s="37">
        <f>SUMIFS(СВЦЭМ!$C$34:$C$777,СВЦЭМ!$A$34:$A$777,$A69,СВЦЭМ!$B$34:$B$777,T$47)+'СЕТ СН'!$G$9+СВЦЭМ!$D$10+'СЕТ СН'!$G$6-'СЕТ СН'!$G$19</f>
        <v>891.77379397000004</v>
      </c>
      <c r="U69" s="37">
        <f>SUMIFS(СВЦЭМ!$C$34:$C$777,СВЦЭМ!$A$34:$A$777,$A69,СВЦЭМ!$B$34:$B$777,U$47)+'СЕТ СН'!$G$9+СВЦЭМ!$D$10+'СЕТ СН'!$G$6-'СЕТ СН'!$G$19</f>
        <v>872.38382417000003</v>
      </c>
      <c r="V69" s="37">
        <f>SUMIFS(СВЦЭМ!$C$34:$C$777,СВЦЭМ!$A$34:$A$777,$A69,СВЦЭМ!$B$34:$B$777,V$47)+'СЕТ СН'!$G$9+СВЦЭМ!$D$10+'СЕТ СН'!$G$6-'СЕТ СН'!$G$19</f>
        <v>884.62450064999985</v>
      </c>
      <c r="W69" s="37">
        <f>SUMIFS(СВЦЭМ!$C$34:$C$777,СВЦЭМ!$A$34:$A$777,$A69,СВЦЭМ!$B$34:$B$777,W$47)+'СЕТ СН'!$G$9+СВЦЭМ!$D$10+'СЕТ СН'!$G$6-'СЕТ СН'!$G$19</f>
        <v>969.14261041999998</v>
      </c>
      <c r="X69" s="37">
        <f>SUMIFS(СВЦЭМ!$C$34:$C$777,СВЦЭМ!$A$34:$A$777,$A69,СВЦЭМ!$B$34:$B$777,X$47)+'СЕТ СН'!$G$9+СВЦЭМ!$D$10+'СЕТ СН'!$G$6-'СЕТ СН'!$G$19</f>
        <v>1026.1810905300001</v>
      </c>
      <c r="Y69" s="37">
        <f>SUMIFS(СВЦЭМ!$C$34:$C$777,СВЦЭМ!$A$34:$A$777,$A69,СВЦЭМ!$B$34:$B$777,Y$47)+'СЕТ СН'!$G$9+СВЦЭМ!$D$10+'СЕТ СН'!$G$6-'СЕТ СН'!$G$19</f>
        <v>1072.8972945100002</v>
      </c>
    </row>
    <row r="70" spans="1:27" ht="15.75" x14ac:dyDescent="0.2">
      <c r="A70" s="36">
        <f t="shared" si="1"/>
        <v>43001</v>
      </c>
      <c r="B70" s="37">
        <f>SUMIFS(СВЦЭМ!$C$34:$C$777,СВЦЭМ!$A$34:$A$777,$A70,СВЦЭМ!$B$34:$B$777,B$47)+'СЕТ СН'!$G$9+СВЦЭМ!$D$10+'СЕТ СН'!$G$6-'СЕТ СН'!$G$19</f>
        <v>1076.3129329300002</v>
      </c>
      <c r="C70" s="37">
        <f>SUMIFS(СВЦЭМ!$C$34:$C$777,СВЦЭМ!$A$34:$A$777,$A70,СВЦЭМ!$B$34:$B$777,C$47)+'СЕТ СН'!$G$9+СВЦЭМ!$D$10+'СЕТ СН'!$G$6-'СЕТ СН'!$G$19</f>
        <v>1073.9991434999999</v>
      </c>
      <c r="D70" s="37">
        <f>SUMIFS(СВЦЭМ!$C$34:$C$777,СВЦЭМ!$A$34:$A$777,$A70,СВЦЭМ!$B$34:$B$777,D$47)+'СЕТ СН'!$G$9+СВЦЭМ!$D$10+'СЕТ СН'!$G$6-'СЕТ СН'!$G$19</f>
        <v>1084.3612055600001</v>
      </c>
      <c r="E70" s="37">
        <f>SUMIFS(СВЦЭМ!$C$34:$C$777,СВЦЭМ!$A$34:$A$777,$A70,СВЦЭМ!$B$34:$B$777,E$47)+'СЕТ СН'!$G$9+СВЦЭМ!$D$10+'СЕТ СН'!$G$6-'СЕТ СН'!$G$19</f>
        <v>1105.3226653700001</v>
      </c>
      <c r="F70" s="37">
        <f>SUMIFS(СВЦЭМ!$C$34:$C$777,СВЦЭМ!$A$34:$A$777,$A70,СВЦЭМ!$B$34:$B$777,F$47)+'СЕТ СН'!$G$9+СВЦЭМ!$D$10+'СЕТ СН'!$G$6-'СЕТ СН'!$G$19</f>
        <v>1108.5676384400001</v>
      </c>
      <c r="G70" s="37">
        <f>SUMIFS(СВЦЭМ!$C$34:$C$777,СВЦЭМ!$A$34:$A$777,$A70,СВЦЭМ!$B$34:$B$777,G$47)+'СЕТ СН'!$G$9+СВЦЭМ!$D$10+'СЕТ СН'!$G$6-'СЕТ СН'!$G$19</f>
        <v>1100.9385646100002</v>
      </c>
      <c r="H70" s="37">
        <f>SUMIFS(СВЦЭМ!$C$34:$C$777,СВЦЭМ!$A$34:$A$777,$A70,СВЦЭМ!$B$34:$B$777,H$47)+'СЕТ СН'!$G$9+СВЦЭМ!$D$10+'СЕТ СН'!$G$6-'СЕТ СН'!$G$19</f>
        <v>1091.1884232200002</v>
      </c>
      <c r="I70" s="37">
        <f>SUMIFS(СВЦЭМ!$C$34:$C$777,СВЦЭМ!$A$34:$A$777,$A70,СВЦЭМ!$B$34:$B$777,I$47)+'СЕТ СН'!$G$9+СВЦЭМ!$D$10+'СЕТ СН'!$G$6-'СЕТ СН'!$G$19</f>
        <v>1090.0577344200001</v>
      </c>
      <c r="J70" s="37">
        <f>SUMIFS(СВЦЭМ!$C$34:$C$777,СВЦЭМ!$A$34:$A$777,$A70,СВЦЭМ!$B$34:$B$777,J$47)+'СЕТ СН'!$G$9+СВЦЭМ!$D$10+'СЕТ СН'!$G$6-'СЕТ СН'!$G$19</f>
        <v>1051.9085829200001</v>
      </c>
      <c r="K70" s="37">
        <f>SUMIFS(СВЦЭМ!$C$34:$C$777,СВЦЭМ!$A$34:$A$777,$A70,СВЦЭМ!$B$34:$B$777,K$47)+'СЕТ СН'!$G$9+СВЦЭМ!$D$10+'СЕТ СН'!$G$6-'СЕТ СН'!$G$19</f>
        <v>987.32872662000023</v>
      </c>
      <c r="L70" s="37">
        <f>SUMIFS(СВЦЭМ!$C$34:$C$777,СВЦЭМ!$A$34:$A$777,$A70,СВЦЭМ!$B$34:$B$777,L$47)+'СЕТ СН'!$G$9+СВЦЭМ!$D$10+'СЕТ СН'!$G$6-'СЕТ СН'!$G$19</f>
        <v>895.60484020000013</v>
      </c>
      <c r="M70" s="37">
        <f>SUMIFS(СВЦЭМ!$C$34:$C$777,СВЦЭМ!$A$34:$A$777,$A70,СВЦЭМ!$B$34:$B$777,M$47)+'СЕТ СН'!$G$9+СВЦЭМ!$D$10+'СЕТ СН'!$G$6-'СЕТ СН'!$G$19</f>
        <v>866.88009237999995</v>
      </c>
      <c r="N70" s="37">
        <f>SUMIFS(СВЦЭМ!$C$34:$C$777,СВЦЭМ!$A$34:$A$777,$A70,СВЦЭМ!$B$34:$B$777,N$47)+'СЕТ СН'!$G$9+СВЦЭМ!$D$10+'СЕТ СН'!$G$6-'СЕТ СН'!$G$19</f>
        <v>876.27230845999998</v>
      </c>
      <c r="O70" s="37">
        <f>SUMIFS(СВЦЭМ!$C$34:$C$777,СВЦЭМ!$A$34:$A$777,$A70,СВЦЭМ!$B$34:$B$777,O$47)+'СЕТ СН'!$G$9+СВЦЭМ!$D$10+'СЕТ СН'!$G$6-'СЕТ СН'!$G$19</f>
        <v>863.42597913999998</v>
      </c>
      <c r="P70" s="37">
        <f>SUMIFS(СВЦЭМ!$C$34:$C$777,СВЦЭМ!$A$34:$A$777,$A70,СВЦЭМ!$B$34:$B$777,P$47)+'СЕТ СН'!$G$9+СВЦЭМ!$D$10+'СЕТ СН'!$G$6-'СЕТ СН'!$G$19</f>
        <v>871.60960028</v>
      </c>
      <c r="Q70" s="37">
        <f>SUMIFS(СВЦЭМ!$C$34:$C$777,СВЦЭМ!$A$34:$A$777,$A70,СВЦЭМ!$B$34:$B$777,Q$47)+'СЕТ СН'!$G$9+СВЦЭМ!$D$10+'СЕТ СН'!$G$6-'СЕТ СН'!$G$19</f>
        <v>877.06061503000001</v>
      </c>
      <c r="R70" s="37">
        <f>SUMIFS(СВЦЭМ!$C$34:$C$777,СВЦЭМ!$A$34:$A$777,$A70,СВЦЭМ!$B$34:$B$777,R$47)+'СЕТ СН'!$G$9+СВЦЭМ!$D$10+'СЕТ СН'!$G$6-'СЕТ СН'!$G$19</f>
        <v>892.08575071999985</v>
      </c>
      <c r="S70" s="37">
        <f>SUMIFS(СВЦЭМ!$C$34:$C$777,СВЦЭМ!$A$34:$A$777,$A70,СВЦЭМ!$B$34:$B$777,S$47)+'СЕТ СН'!$G$9+СВЦЭМ!$D$10+'СЕТ СН'!$G$6-'СЕТ СН'!$G$19</f>
        <v>884.32505957000012</v>
      </c>
      <c r="T70" s="37">
        <f>SUMIFS(СВЦЭМ!$C$34:$C$777,СВЦЭМ!$A$34:$A$777,$A70,СВЦЭМ!$B$34:$B$777,T$47)+'СЕТ СН'!$G$9+СВЦЭМ!$D$10+'СЕТ СН'!$G$6-'СЕТ СН'!$G$19</f>
        <v>867.14613218</v>
      </c>
      <c r="U70" s="37">
        <f>SUMIFS(СВЦЭМ!$C$34:$C$777,СВЦЭМ!$A$34:$A$777,$A70,СВЦЭМ!$B$34:$B$777,U$47)+'СЕТ СН'!$G$9+СВЦЭМ!$D$10+'СЕТ СН'!$G$6-'СЕТ СН'!$G$19</f>
        <v>852.2481369699999</v>
      </c>
      <c r="V70" s="37">
        <f>SUMIFS(СВЦЭМ!$C$34:$C$777,СВЦЭМ!$A$34:$A$777,$A70,СВЦЭМ!$B$34:$B$777,V$47)+'СЕТ СН'!$G$9+СВЦЭМ!$D$10+'СЕТ СН'!$G$6-'СЕТ СН'!$G$19</f>
        <v>860.31414986000004</v>
      </c>
      <c r="W70" s="37">
        <f>SUMIFS(СВЦЭМ!$C$34:$C$777,СВЦЭМ!$A$34:$A$777,$A70,СВЦЭМ!$B$34:$B$777,W$47)+'СЕТ СН'!$G$9+СВЦЭМ!$D$10+'СЕТ СН'!$G$6-'СЕТ СН'!$G$19</f>
        <v>941.13173385000005</v>
      </c>
      <c r="X70" s="37">
        <f>SUMIFS(СВЦЭМ!$C$34:$C$777,СВЦЭМ!$A$34:$A$777,$A70,СВЦЭМ!$B$34:$B$777,X$47)+'СЕТ СН'!$G$9+СВЦЭМ!$D$10+'СЕТ СН'!$G$6-'СЕТ СН'!$G$19</f>
        <v>1001.5184964600001</v>
      </c>
      <c r="Y70" s="37">
        <f>SUMIFS(СВЦЭМ!$C$34:$C$777,СВЦЭМ!$A$34:$A$777,$A70,СВЦЭМ!$B$34:$B$777,Y$47)+'СЕТ СН'!$G$9+СВЦЭМ!$D$10+'СЕТ СН'!$G$6-'СЕТ СН'!$G$19</f>
        <v>1027.6881305700001</v>
      </c>
    </row>
    <row r="71" spans="1:27" ht="15.75" x14ac:dyDescent="0.2">
      <c r="A71" s="36">
        <f t="shared" si="1"/>
        <v>43002</v>
      </c>
      <c r="B71" s="37">
        <f>SUMIFS(СВЦЭМ!$C$34:$C$777,СВЦЭМ!$A$34:$A$777,$A71,СВЦЭМ!$B$34:$B$777,B$47)+'СЕТ СН'!$G$9+СВЦЭМ!$D$10+'СЕТ СН'!$G$6-'СЕТ СН'!$G$19</f>
        <v>1046.4533152000001</v>
      </c>
      <c r="C71" s="37">
        <f>SUMIFS(СВЦЭМ!$C$34:$C$777,СВЦЭМ!$A$34:$A$777,$A71,СВЦЭМ!$B$34:$B$777,C$47)+'СЕТ СН'!$G$9+СВЦЭМ!$D$10+'СЕТ СН'!$G$6-'СЕТ СН'!$G$19</f>
        <v>1067.8255052400002</v>
      </c>
      <c r="D71" s="37">
        <f>SUMIFS(СВЦЭМ!$C$34:$C$777,СВЦЭМ!$A$34:$A$777,$A71,СВЦЭМ!$B$34:$B$777,D$47)+'СЕТ СН'!$G$9+СВЦЭМ!$D$10+'СЕТ СН'!$G$6-'СЕТ СН'!$G$19</f>
        <v>1074.1527205899999</v>
      </c>
      <c r="E71" s="37">
        <f>SUMIFS(СВЦЭМ!$C$34:$C$777,СВЦЭМ!$A$34:$A$777,$A71,СВЦЭМ!$B$34:$B$777,E$47)+'СЕТ СН'!$G$9+СВЦЭМ!$D$10+'СЕТ СН'!$G$6-'СЕТ СН'!$G$19</f>
        <v>1085.38302193</v>
      </c>
      <c r="F71" s="37">
        <f>SUMIFS(СВЦЭМ!$C$34:$C$777,СВЦЭМ!$A$34:$A$777,$A71,СВЦЭМ!$B$34:$B$777,F$47)+'СЕТ СН'!$G$9+СВЦЭМ!$D$10+'СЕТ СН'!$G$6-'СЕТ СН'!$G$19</f>
        <v>1087.71351243</v>
      </c>
      <c r="G71" s="37">
        <f>SUMIFS(СВЦЭМ!$C$34:$C$777,СВЦЭМ!$A$34:$A$777,$A71,СВЦЭМ!$B$34:$B$777,G$47)+'СЕТ СН'!$G$9+СВЦЭМ!$D$10+'СЕТ СН'!$G$6-'СЕТ СН'!$G$19</f>
        <v>1079.2414279300001</v>
      </c>
      <c r="H71" s="37">
        <f>SUMIFS(СВЦЭМ!$C$34:$C$777,СВЦЭМ!$A$34:$A$777,$A71,СВЦЭМ!$B$34:$B$777,H$47)+'СЕТ СН'!$G$9+СВЦЭМ!$D$10+'СЕТ СН'!$G$6-'СЕТ СН'!$G$19</f>
        <v>1004.6846705700002</v>
      </c>
      <c r="I71" s="37">
        <f>SUMIFS(СВЦЭМ!$C$34:$C$777,СВЦЭМ!$A$34:$A$777,$A71,СВЦЭМ!$B$34:$B$777,I$47)+'СЕТ СН'!$G$9+СВЦЭМ!$D$10+'СЕТ СН'!$G$6-'СЕТ СН'!$G$19</f>
        <v>1008.15003207</v>
      </c>
      <c r="J71" s="37">
        <f>SUMIFS(СВЦЭМ!$C$34:$C$777,СВЦЭМ!$A$34:$A$777,$A71,СВЦЭМ!$B$34:$B$777,J$47)+'СЕТ СН'!$G$9+СВЦЭМ!$D$10+'СЕТ СН'!$G$6-'СЕТ СН'!$G$19</f>
        <v>1037.8053210800001</v>
      </c>
      <c r="K71" s="37">
        <f>SUMIFS(СВЦЭМ!$C$34:$C$777,СВЦЭМ!$A$34:$A$777,$A71,СВЦЭМ!$B$34:$B$777,K$47)+'СЕТ СН'!$G$9+СВЦЭМ!$D$10+'СЕТ СН'!$G$6-'СЕТ СН'!$G$19</f>
        <v>981.29321873000004</v>
      </c>
      <c r="L71" s="37">
        <f>SUMIFS(СВЦЭМ!$C$34:$C$777,СВЦЭМ!$A$34:$A$777,$A71,СВЦЭМ!$B$34:$B$777,L$47)+'СЕТ СН'!$G$9+СВЦЭМ!$D$10+'СЕТ СН'!$G$6-'СЕТ СН'!$G$19</f>
        <v>900.61595295000006</v>
      </c>
      <c r="M71" s="37">
        <f>SUMIFS(СВЦЭМ!$C$34:$C$777,СВЦЭМ!$A$34:$A$777,$A71,СВЦЭМ!$B$34:$B$777,M$47)+'СЕТ СН'!$G$9+СВЦЭМ!$D$10+'СЕТ СН'!$G$6-'СЕТ СН'!$G$19</f>
        <v>885.63877964999983</v>
      </c>
      <c r="N71" s="37">
        <f>SUMIFS(СВЦЭМ!$C$34:$C$777,СВЦЭМ!$A$34:$A$777,$A71,СВЦЭМ!$B$34:$B$777,N$47)+'СЕТ СН'!$G$9+СВЦЭМ!$D$10+'СЕТ СН'!$G$6-'СЕТ СН'!$G$19</f>
        <v>917.65744700999994</v>
      </c>
      <c r="O71" s="37">
        <f>SUMIFS(СВЦЭМ!$C$34:$C$777,СВЦЭМ!$A$34:$A$777,$A71,СВЦЭМ!$B$34:$B$777,O$47)+'СЕТ СН'!$G$9+СВЦЭМ!$D$10+'СЕТ СН'!$G$6-'СЕТ СН'!$G$19</f>
        <v>923.69196510999996</v>
      </c>
      <c r="P71" s="37">
        <f>SUMIFS(СВЦЭМ!$C$34:$C$777,СВЦЭМ!$A$34:$A$777,$A71,СВЦЭМ!$B$34:$B$777,P$47)+'СЕТ СН'!$G$9+СВЦЭМ!$D$10+'СЕТ СН'!$G$6-'СЕТ СН'!$G$19</f>
        <v>921.58718771999997</v>
      </c>
      <c r="Q71" s="37">
        <f>SUMIFS(СВЦЭМ!$C$34:$C$777,СВЦЭМ!$A$34:$A$777,$A71,СВЦЭМ!$B$34:$B$777,Q$47)+'СЕТ СН'!$G$9+СВЦЭМ!$D$10+'СЕТ СН'!$G$6-'СЕТ СН'!$G$19</f>
        <v>908.26549708999983</v>
      </c>
      <c r="R71" s="37">
        <f>SUMIFS(СВЦЭМ!$C$34:$C$777,СВЦЭМ!$A$34:$A$777,$A71,СВЦЭМ!$B$34:$B$777,R$47)+'СЕТ СН'!$G$9+СВЦЭМ!$D$10+'СЕТ СН'!$G$6-'СЕТ СН'!$G$19</f>
        <v>911.60769076999986</v>
      </c>
      <c r="S71" s="37">
        <f>SUMIFS(СВЦЭМ!$C$34:$C$777,СВЦЭМ!$A$34:$A$777,$A71,СВЦЭМ!$B$34:$B$777,S$47)+'СЕТ СН'!$G$9+СВЦЭМ!$D$10+'СЕТ СН'!$G$6-'СЕТ СН'!$G$19</f>
        <v>901.33509546000005</v>
      </c>
      <c r="T71" s="37">
        <f>SUMIFS(СВЦЭМ!$C$34:$C$777,СВЦЭМ!$A$34:$A$777,$A71,СВЦЭМ!$B$34:$B$777,T$47)+'СЕТ СН'!$G$9+СВЦЭМ!$D$10+'СЕТ СН'!$G$6-'СЕТ СН'!$G$19</f>
        <v>879.23444001999997</v>
      </c>
      <c r="U71" s="37">
        <f>SUMIFS(СВЦЭМ!$C$34:$C$777,СВЦЭМ!$A$34:$A$777,$A71,СВЦЭМ!$B$34:$B$777,U$47)+'СЕТ СН'!$G$9+СВЦЭМ!$D$10+'СЕТ СН'!$G$6-'СЕТ СН'!$G$19</f>
        <v>868.75921296000001</v>
      </c>
      <c r="V71" s="37">
        <f>SUMIFS(СВЦЭМ!$C$34:$C$777,СВЦЭМ!$A$34:$A$777,$A71,СВЦЭМ!$B$34:$B$777,V$47)+'СЕТ СН'!$G$9+СВЦЭМ!$D$10+'СЕТ СН'!$G$6-'СЕТ СН'!$G$19</f>
        <v>880.36027530000001</v>
      </c>
      <c r="W71" s="37">
        <f>SUMIFS(СВЦЭМ!$C$34:$C$777,СВЦЭМ!$A$34:$A$777,$A71,СВЦЭМ!$B$34:$B$777,W$47)+'СЕТ СН'!$G$9+СВЦЭМ!$D$10+'СЕТ СН'!$G$6-'СЕТ СН'!$G$19</f>
        <v>957.59450387000015</v>
      </c>
      <c r="X71" s="37">
        <f>SUMIFS(СВЦЭМ!$C$34:$C$777,СВЦЭМ!$A$34:$A$777,$A71,СВЦЭМ!$B$34:$B$777,X$47)+'СЕТ СН'!$G$9+СВЦЭМ!$D$10+'СЕТ СН'!$G$6-'СЕТ СН'!$G$19</f>
        <v>1020.61951002</v>
      </c>
      <c r="Y71" s="37">
        <f>SUMIFS(СВЦЭМ!$C$34:$C$777,СВЦЭМ!$A$34:$A$777,$A71,СВЦЭМ!$B$34:$B$777,Y$47)+'СЕТ СН'!$G$9+СВЦЭМ!$D$10+'СЕТ СН'!$G$6-'СЕТ СН'!$G$19</f>
        <v>1064.3135476700002</v>
      </c>
    </row>
    <row r="72" spans="1:27" ht="15.75" x14ac:dyDescent="0.2">
      <c r="A72" s="36">
        <f t="shared" si="1"/>
        <v>43003</v>
      </c>
      <c r="B72" s="37">
        <f>SUMIFS(СВЦЭМ!$C$34:$C$777,СВЦЭМ!$A$34:$A$777,$A72,СВЦЭМ!$B$34:$B$777,B$47)+'СЕТ СН'!$G$9+СВЦЭМ!$D$10+'СЕТ СН'!$G$6-'СЕТ СН'!$G$19</f>
        <v>1156.6307207400002</v>
      </c>
      <c r="C72" s="37">
        <f>SUMIFS(СВЦЭМ!$C$34:$C$777,СВЦЭМ!$A$34:$A$777,$A72,СВЦЭМ!$B$34:$B$777,C$47)+'СЕТ СН'!$G$9+СВЦЭМ!$D$10+'СЕТ СН'!$G$6-'СЕТ СН'!$G$19</f>
        <v>1157.1241803</v>
      </c>
      <c r="D72" s="37">
        <f>SUMIFS(СВЦЭМ!$C$34:$C$777,СВЦЭМ!$A$34:$A$777,$A72,СВЦЭМ!$B$34:$B$777,D$47)+'СЕТ СН'!$G$9+СВЦЭМ!$D$10+'СЕТ СН'!$G$6-'СЕТ СН'!$G$19</f>
        <v>1179.3965970199999</v>
      </c>
      <c r="E72" s="37">
        <f>SUMIFS(СВЦЭМ!$C$34:$C$777,СВЦЭМ!$A$34:$A$777,$A72,СВЦЭМ!$B$34:$B$777,E$47)+'СЕТ СН'!$G$9+СВЦЭМ!$D$10+'СЕТ СН'!$G$6-'СЕТ СН'!$G$19</f>
        <v>1193.36693365</v>
      </c>
      <c r="F72" s="37">
        <f>SUMIFS(СВЦЭМ!$C$34:$C$777,СВЦЭМ!$A$34:$A$777,$A72,СВЦЭМ!$B$34:$B$777,F$47)+'СЕТ СН'!$G$9+СВЦЭМ!$D$10+'СЕТ СН'!$G$6-'СЕТ СН'!$G$19</f>
        <v>1192.9300242700001</v>
      </c>
      <c r="G72" s="37">
        <f>SUMIFS(СВЦЭМ!$C$34:$C$777,СВЦЭМ!$A$34:$A$777,$A72,СВЦЭМ!$B$34:$B$777,G$47)+'СЕТ СН'!$G$9+СВЦЭМ!$D$10+'СЕТ СН'!$G$6-'СЕТ СН'!$G$19</f>
        <v>1157.1443072900001</v>
      </c>
      <c r="H72" s="37">
        <f>SUMIFS(СВЦЭМ!$C$34:$C$777,СВЦЭМ!$A$34:$A$777,$A72,СВЦЭМ!$B$34:$B$777,H$47)+'СЕТ СН'!$G$9+СВЦЭМ!$D$10+'СЕТ СН'!$G$6-'СЕТ СН'!$G$19</f>
        <v>1115.99495099</v>
      </c>
      <c r="I72" s="37">
        <f>SUMIFS(СВЦЭМ!$C$34:$C$777,СВЦЭМ!$A$34:$A$777,$A72,СВЦЭМ!$B$34:$B$777,I$47)+'СЕТ СН'!$G$9+СВЦЭМ!$D$10+'СЕТ СН'!$G$6-'СЕТ СН'!$G$19</f>
        <v>1054.8385462500003</v>
      </c>
      <c r="J72" s="37">
        <f>SUMIFS(СВЦЭМ!$C$34:$C$777,СВЦЭМ!$A$34:$A$777,$A72,СВЦЭМ!$B$34:$B$777,J$47)+'СЕТ СН'!$G$9+СВЦЭМ!$D$10+'СЕТ СН'!$G$6-'СЕТ СН'!$G$19</f>
        <v>1024.6505724400001</v>
      </c>
      <c r="K72" s="37">
        <f>SUMIFS(СВЦЭМ!$C$34:$C$777,СВЦЭМ!$A$34:$A$777,$A72,СВЦЭМ!$B$34:$B$777,K$47)+'СЕТ СН'!$G$9+СВЦЭМ!$D$10+'СЕТ СН'!$G$6-'СЕТ СН'!$G$19</f>
        <v>978.50526777000005</v>
      </c>
      <c r="L72" s="37">
        <f>SUMIFS(СВЦЭМ!$C$34:$C$777,СВЦЭМ!$A$34:$A$777,$A72,СВЦЭМ!$B$34:$B$777,L$47)+'СЕТ СН'!$G$9+СВЦЭМ!$D$10+'СЕТ СН'!$G$6-'СЕТ СН'!$G$19</f>
        <v>898.24889819000009</v>
      </c>
      <c r="M72" s="37">
        <f>SUMIFS(СВЦЭМ!$C$34:$C$777,СВЦЭМ!$A$34:$A$777,$A72,СВЦЭМ!$B$34:$B$777,M$47)+'СЕТ СН'!$G$9+СВЦЭМ!$D$10+'СЕТ СН'!$G$6-'СЕТ СН'!$G$19</f>
        <v>876.61665024000013</v>
      </c>
      <c r="N72" s="37">
        <f>SUMIFS(СВЦЭМ!$C$34:$C$777,СВЦЭМ!$A$34:$A$777,$A72,СВЦЭМ!$B$34:$B$777,N$47)+'СЕТ СН'!$G$9+СВЦЭМ!$D$10+'СЕТ СН'!$G$6-'СЕТ СН'!$G$19</f>
        <v>882.44390240999996</v>
      </c>
      <c r="O72" s="37">
        <f>SUMIFS(СВЦЭМ!$C$34:$C$777,СВЦЭМ!$A$34:$A$777,$A72,СВЦЭМ!$B$34:$B$777,O$47)+'СЕТ СН'!$G$9+СВЦЭМ!$D$10+'СЕТ СН'!$G$6-'СЕТ СН'!$G$19</f>
        <v>881.61577084999999</v>
      </c>
      <c r="P72" s="37">
        <f>SUMIFS(СВЦЭМ!$C$34:$C$777,СВЦЭМ!$A$34:$A$777,$A72,СВЦЭМ!$B$34:$B$777,P$47)+'СЕТ СН'!$G$9+СВЦЭМ!$D$10+'СЕТ СН'!$G$6-'СЕТ СН'!$G$19</f>
        <v>886.76299435999999</v>
      </c>
      <c r="Q72" s="37">
        <f>SUMIFS(СВЦЭМ!$C$34:$C$777,СВЦЭМ!$A$34:$A$777,$A72,СВЦЭМ!$B$34:$B$777,Q$47)+'СЕТ СН'!$G$9+СВЦЭМ!$D$10+'СЕТ СН'!$G$6-'СЕТ СН'!$G$19</f>
        <v>892.80968748999999</v>
      </c>
      <c r="R72" s="37">
        <f>SUMIFS(СВЦЭМ!$C$34:$C$777,СВЦЭМ!$A$34:$A$777,$A72,СВЦЭМ!$B$34:$B$777,R$47)+'СЕТ СН'!$G$9+СВЦЭМ!$D$10+'СЕТ СН'!$G$6-'СЕТ СН'!$G$19</f>
        <v>899.20744052999999</v>
      </c>
      <c r="S72" s="37">
        <f>SUMIFS(СВЦЭМ!$C$34:$C$777,СВЦЭМ!$A$34:$A$777,$A72,СВЦЭМ!$B$34:$B$777,S$47)+'СЕТ СН'!$G$9+СВЦЭМ!$D$10+'СЕТ СН'!$G$6-'СЕТ СН'!$G$19</f>
        <v>889.95963251000012</v>
      </c>
      <c r="T72" s="37">
        <f>SUMIFS(СВЦЭМ!$C$34:$C$777,СВЦЭМ!$A$34:$A$777,$A72,СВЦЭМ!$B$34:$B$777,T$47)+'СЕТ СН'!$G$9+СВЦЭМ!$D$10+'СЕТ СН'!$G$6-'СЕТ СН'!$G$19</f>
        <v>880.6288644199999</v>
      </c>
      <c r="U72" s="37">
        <f>SUMIFS(СВЦЭМ!$C$34:$C$777,СВЦЭМ!$A$34:$A$777,$A72,СВЦЭМ!$B$34:$B$777,U$47)+'СЕТ СН'!$G$9+СВЦЭМ!$D$10+'СЕТ СН'!$G$6-'СЕТ СН'!$G$19</f>
        <v>878.04848390000006</v>
      </c>
      <c r="V72" s="37">
        <f>SUMIFS(СВЦЭМ!$C$34:$C$777,СВЦЭМ!$A$34:$A$777,$A72,СВЦЭМ!$B$34:$B$777,V$47)+'СЕТ СН'!$G$9+СВЦЭМ!$D$10+'СЕТ СН'!$G$6-'СЕТ СН'!$G$19</f>
        <v>876.67934003999994</v>
      </c>
      <c r="W72" s="37">
        <f>SUMIFS(СВЦЭМ!$C$34:$C$777,СВЦЭМ!$A$34:$A$777,$A72,СВЦЭМ!$B$34:$B$777,W$47)+'СЕТ СН'!$G$9+СВЦЭМ!$D$10+'СЕТ СН'!$G$6-'СЕТ СН'!$G$19</f>
        <v>942.65721635</v>
      </c>
      <c r="X72" s="37">
        <f>SUMIFS(СВЦЭМ!$C$34:$C$777,СВЦЭМ!$A$34:$A$777,$A72,СВЦЭМ!$B$34:$B$777,X$47)+'СЕТ СН'!$G$9+СВЦЭМ!$D$10+'СЕТ СН'!$G$6-'СЕТ СН'!$G$19</f>
        <v>1007.2603701400001</v>
      </c>
      <c r="Y72" s="37">
        <f>SUMIFS(СВЦЭМ!$C$34:$C$777,СВЦЭМ!$A$34:$A$777,$A72,СВЦЭМ!$B$34:$B$777,Y$47)+'СЕТ СН'!$G$9+СВЦЭМ!$D$10+'СЕТ СН'!$G$6-'СЕТ СН'!$G$19</f>
        <v>1058.1412026700002</v>
      </c>
    </row>
    <row r="73" spans="1:27" ht="15.75" x14ac:dyDescent="0.2">
      <c r="A73" s="36">
        <f t="shared" si="1"/>
        <v>43004</v>
      </c>
      <c r="B73" s="37">
        <f>SUMIFS(СВЦЭМ!$C$34:$C$777,СВЦЭМ!$A$34:$A$777,$A73,СВЦЭМ!$B$34:$B$777,B$47)+'СЕТ СН'!$G$9+СВЦЭМ!$D$10+'СЕТ СН'!$G$6-'СЕТ СН'!$G$19</f>
        <v>1124.1392045800001</v>
      </c>
      <c r="C73" s="37">
        <f>SUMIFS(СВЦЭМ!$C$34:$C$777,СВЦЭМ!$A$34:$A$777,$A73,СВЦЭМ!$B$34:$B$777,C$47)+'СЕТ СН'!$G$9+СВЦЭМ!$D$10+'СЕТ СН'!$G$6-'СЕТ СН'!$G$19</f>
        <v>1147.4172229900003</v>
      </c>
      <c r="D73" s="37">
        <f>SUMIFS(СВЦЭМ!$C$34:$C$777,СВЦЭМ!$A$34:$A$777,$A73,СВЦЭМ!$B$34:$B$777,D$47)+'СЕТ СН'!$G$9+СВЦЭМ!$D$10+'СЕТ СН'!$G$6-'СЕТ СН'!$G$19</f>
        <v>1158.6535083700001</v>
      </c>
      <c r="E73" s="37">
        <f>SUMIFS(СВЦЭМ!$C$34:$C$777,СВЦЭМ!$A$34:$A$777,$A73,СВЦЭМ!$B$34:$B$777,E$47)+'СЕТ СН'!$G$9+СВЦЭМ!$D$10+'СЕТ СН'!$G$6-'СЕТ СН'!$G$19</f>
        <v>1172.2032416</v>
      </c>
      <c r="F73" s="37">
        <f>SUMIFS(СВЦЭМ!$C$34:$C$777,СВЦЭМ!$A$34:$A$777,$A73,СВЦЭМ!$B$34:$B$777,F$47)+'СЕТ СН'!$G$9+СВЦЭМ!$D$10+'СЕТ СН'!$G$6-'СЕТ СН'!$G$19</f>
        <v>1176.0369786000001</v>
      </c>
      <c r="G73" s="37">
        <f>SUMIFS(СВЦЭМ!$C$34:$C$777,СВЦЭМ!$A$34:$A$777,$A73,СВЦЭМ!$B$34:$B$777,G$47)+'СЕТ СН'!$G$9+СВЦЭМ!$D$10+'СЕТ СН'!$G$6-'СЕТ СН'!$G$19</f>
        <v>1158.2917382800001</v>
      </c>
      <c r="H73" s="37">
        <f>SUMIFS(СВЦЭМ!$C$34:$C$777,СВЦЭМ!$A$34:$A$777,$A73,СВЦЭМ!$B$34:$B$777,H$47)+'СЕТ СН'!$G$9+СВЦЭМ!$D$10+'СЕТ СН'!$G$6-'СЕТ СН'!$G$19</f>
        <v>1122.7407307600001</v>
      </c>
      <c r="I73" s="37">
        <f>SUMIFS(СВЦЭМ!$C$34:$C$777,СВЦЭМ!$A$34:$A$777,$A73,СВЦЭМ!$B$34:$B$777,I$47)+'СЕТ СН'!$G$9+СВЦЭМ!$D$10+'СЕТ СН'!$G$6-'СЕТ СН'!$G$19</f>
        <v>1059.22775419</v>
      </c>
      <c r="J73" s="37">
        <f>SUMIFS(СВЦЭМ!$C$34:$C$777,СВЦЭМ!$A$34:$A$777,$A73,СВЦЭМ!$B$34:$B$777,J$47)+'СЕТ СН'!$G$9+СВЦЭМ!$D$10+'СЕТ СН'!$G$6-'СЕТ СН'!$G$19</f>
        <v>1023.6779488200002</v>
      </c>
      <c r="K73" s="37">
        <f>SUMIFS(СВЦЭМ!$C$34:$C$777,СВЦЭМ!$A$34:$A$777,$A73,СВЦЭМ!$B$34:$B$777,K$47)+'СЕТ СН'!$G$9+СВЦЭМ!$D$10+'СЕТ СН'!$G$6-'СЕТ СН'!$G$19</f>
        <v>979.43804408000005</v>
      </c>
      <c r="L73" s="37">
        <f>SUMIFS(СВЦЭМ!$C$34:$C$777,СВЦЭМ!$A$34:$A$777,$A73,СВЦЭМ!$B$34:$B$777,L$47)+'СЕТ СН'!$G$9+СВЦЭМ!$D$10+'СЕТ СН'!$G$6-'СЕТ СН'!$G$19</f>
        <v>903.05465546999994</v>
      </c>
      <c r="M73" s="37">
        <f>SUMIFS(СВЦЭМ!$C$34:$C$777,СВЦЭМ!$A$34:$A$777,$A73,СВЦЭМ!$B$34:$B$777,M$47)+'СЕТ СН'!$G$9+СВЦЭМ!$D$10+'СЕТ СН'!$G$6-'СЕТ СН'!$G$19</f>
        <v>877.80473895</v>
      </c>
      <c r="N73" s="37">
        <f>SUMIFS(СВЦЭМ!$C$34:$C$777,СВЦЭМ!$A$34:$A$777,$A73,СВЦЭМ!$B$34:$B$777,N$47)+'СЕТ СН'!$G$9+СВЦЭМ!$D$10+'СЕТ СН'!$G$6-'СЕТ СН'!$G$19</f>
        <v>887.62623407000001</v>
      </c>
      <c r="O73" s="37">
        <f>SUMIFS(СВЦЭМ!$C$34:$C$777,СВЦЭМ!$A$34:$A$777,$A73,СВЦЭМ!$B$34:$B$777,O$47)+'СЕТ СН'!$G$9+СВЦЭМ!$D$10+'СЕТ СН'!$G$6-'СЕТ СН'!$G$19</f>
        <v>887.29702857999996</v>
      </c>
      <c r="P73" s="37">
        <f>SUMIFS(СВЦЭМ!$C$34:$C$777,СВЦЭМ!$A$34:$A$777,$A73,СВЦЭМ!$B$34:$B$777,P$47)+'СЕТ СН'!$G$9+СВЦЭМ!$D$10+'СЕТ СН'!$G$6-'СЕТ СН'!$G$19</f>
        <v>893.51320339999984</v>
      </c>
      <c r="Q73" s="37">
        <f>SUMIFS(СВЦЭМ!$C$34:$C$777,СВЦЭМ!$A$34:$A$777,$A73,СВЦЭМ!$B$34:$B$777,Q$47)+'СЕТ СН'!$G$9+СВЦЭМ!$D$10+'СЕТ СН'!$G$6-'СЕТ СН'!$G$19</f>
        <v>896.70576950999998</v>
      </c>
      <c r="R73" s="37">
        <f>SUMIFS(СВЦЭМ!$C$34:$C$777,СВЦЭМ!$A$34:$A$777,$A73,СВЦЭМ!$B$34:$B$777,R$47)+'СЕТ СН'!$G$9+СВЦЭМ!$D$10+'СЕТ СН'!$G$6-'СЕТ СН'!$G$19</f>
        <v>897.43300198999987</v>
      </c>
      <c r="S73" s="37">
        <f>SUMIFS(СВЦЭМ!$C$34:$C$777,СВЦЭМ!$A$34:$A$777,$A73,СВЦЭМ!$B$34:$B$777,S$47)+'СЕТ СН'!$G$9+СВЦЭМ!$D$10+'СЕТ СН'!$G$6-'СЕТ СН'!$G$19</f>
        <v>891.04931192000004</v>
      </c>
      <c r="T73" s="37">
        <f>SUMIFS(СВЦЭМ!$C$34:$C$777,СВЦЭМ!$A$34:$A$777,$A73,СВЦЭМ!$B$34:$B$777,T$47)+'СЕТ СН'!$G$9+СВЦЭМ!$D$10+'СЕТ СН'!$G$6-'СЕТ СН'!$G$19</f>
        <v>888.13529330999995</v>
      </c>
      <c r="U73" s="37">
        <f>SUMIFS(СВЦЭМ!$C$34:$C$777,СВЦЭМ!$A$34:$A$777,$A73,СВЦЭМ!$B$34:$B$777,U$47)+'СЕТ СН'!$G$9+СВЦЭМ!$D$10+'СЕТ СН'!$G$6-'СЕТ СН'!$G$19</f>
        <v>870.18284498000003</v>
      </c>
      <c r="V73" s="37">
        <f>SUMIFS(СВЦЭМ!$C$34:$C$777,СВЦЭМ!$A$34:$A$777,$A73,СВЦЭМ!$B$34:$B$777,V$47)+'СЕТ СН'!$G$9+СВЦЭМ!$D$10+'СЕТ СН'!$G$6-'СЕТ СН'!$G$19</f>
        <v>885.35912389999999</v>
      </c>
      <c r="W73" s="37">
        <f>SUMIFS(СВЦЭМ!$C$34:$C$777,СВЦЭМ!$A$34:$A$777,$A73,СВЦЭМ!$B$34:$B$777,W$47)+'СЕТ СН'!$G$9+СВЦЭМ!$D$10+'СЕТ СН'!$G$6-'СЕТ СН'!$G$19</f>
        <v>965.58111162</v>
      </c>
      <c r="X73" s="37">
        <f>SUMIFS(СВЦЭМ!$C$34:$C$777,СВЦЭМ!$A$34:$A$777,$A73,СВЦЭМ!$B$34:$B$777,X$47)+'СЕТ СН'!$G$9+СВЦЭМ!$D$10+'СЕТ СН'!$G$6-'СЕТ СН'!$G$19</f>
        <v>1024.7259661600001</v>
      </c>
      <c r="Y73" s="37">
        <f>SUMIFS(СВЦЭМ!$C$34:$C$777,СВЦЭМ!$A$34:$A$777,$A73,СВЦЭМ!$B$34:$B$777,Y$47)+'СЕТ СН'!$G$9+СВЦЭМ!$D$10+'СЕТ СН'!$G$6-'СЕТ СН'!$G$19</f>
        <v>1080.6991505200001</v>
      </c>
    </row>
    <row r="74" spans="1:27" ht="15.75" x14ac:dyDescent="0.2">
      <c r="A74" s="36">
        <f t="shared" si="1"/>
        <v>43005</v>
      </c>
      <c r="B74" s="37">
        <f>SUMIFS(СВЦЭМ!$C$34:$C$777,СВЦЭМ!$A$34:$A$777,$A74,СВЦЭМ!$B$34:$B$777,B$47)+'СЕТ СН'!$G$9+СВЦЭМ!$D$10+'СЕТ СН'!$G$6-'СЕТ СН'!$G$19</f>
        <v>1120.3179743400001</v>
      </c>
      <c r="C74" s="37">
        <f>SUMIFS(СВЦЭМ!$C$34:$C$777,СВЦЭМ!$A$34:$A$777,$A74,СВЦЭМ!$B$34:$B$777,C$47)+'СЕТ СН'!$G$9+СВЦЭМ!$D$10+'СЕТ СН'!$G$6-'СЕТ СН'!$G$19</f>
        <v>1160.1426151100002</v>
      </c>
      <c r="D74" s="37">
        <f>SUMIFS(СВЦЭМ!$C$34:$C$777,СВЦЭМ!$A$34:$A$777,$A74,СВЦЭМ!$B$34:$B$777,D$47)+'СЕТ СН'!$G$9+СВЦЭМ!$D$10+'СЕТ СН'!$G$6-'СЕТ СН'!$G$19</f>
        <v>1154.2263148500001</v>
      </c>
      <c r="E74" s="37">
        <f>SUMIFS(СВЦЭМ!$C$34:$C$777,СВЦЭМ!$A$34:$A$777,$A74,СВЦЭМ!$B$34:$B$777,E$47)+'СЕТ СН'!$G$9+СВЦЭМ!$D$10+'СЕТ СН'!$G$6-'СЕТ СН'!$G$19</f>
        <v>1143.67163895</v>
      </c>
      <c r="F74" s="37">
        <f>SUMIFS(СВЦЭМ!$C$34:$C$777,СВЦЭМ!$A$34:$A$777,$A74,СВЦЭМ!$B$34:$B$777,F$47)+'СЕТ СН'!$G$9+СВЦЭМ!$D$10+'СЕТ СН'!$G$6-'СЕТ СН'!$G$19</f>
        <v>1141.6610423900001</v>
      </c>
      <c r="G74" s="37">
        <f>SUMIFS(СВЦЭМ!$C$34:$C$777,СВЦЭМ!$A$34:$A$777,$A74,СВЦЭМ!$B$34:$B$777,G$47)+'СЕТ СН'!$G$9+СВЦЭМ!$D$10+'СЕТ СН'!$G$6-'СЕТ СН'!$G$19</f>
        <v>1151.81630556</v>
      </c>
      <c r="H74" s="37">
        <f>SUMIFS(СВЦЭМ!$C$34:$C$777,СВЦЭМ!$A$34:$A$777,$A74,СВЦЭМ!$B$34:$B$777,H$47)+'СЕТ СН'!$G$9+СВЦЭМ!$D$10+'СЕТ СН'!$G$6-'СЕТ СН'!$G$19</f>
        <v>1126.1772798300001</v>
      </c>
      <c r="I74" s="37">
        <f>SUMIFS(СВЦЭМ!$C$34:$C$777,СВЦЭМ!$A$34:$A$777,$A74,СВЦЭМ!$B$34:$B$777,I$47)+'СЕТ СН'!$G$9+СВЦЭМ!$D$10+'СЕТ СН'!$G$6-'СЕТ СН'!$G$19</f>
        <v>1062.7575238700001</v>
      </c>
      <c r="J74" s="37">
        <f>SUMIFS(СВЦЭМ!$C$34:$C$777,СВЦЭМ!$A$34:$A$777,$A74,СВЦЭМ!$B$34:$B$777,J$47)+'СЕТ СН'!$G$9+СВЦЭМ!$D$10+'СЕТ СН'!$G$6-'СЕТ СН'!$G$19</f>
        <v>1030.7422200200001</v>
      </c>
      <c r="K74" s="37">
        <f>SUMIFS(СВЦЭМ!$C$34:$C$777,СВЦЭМ!$A$34:$A$777,$A74,СВЦЭМ!$B$34:$B$777,K$47)+'СЕТ СН'!$G$9+СВЦЭМ!$D$10+'СЕТ СН'!$G$6-'СЕТ СН'!$G$19</f>
        <v>986.00109680000014</v>
      </c>
      <c r="L74" s="37">
        <f>SUMIFS(СВЦЭМ!$C$34:$C$777,СВЦЭМ!$A$34:$A$777,$A74,СВЦЭМ!$B$34:$B$777,L$47)+'СЕТ СН'!$G$9+СВЦЭМ!$D$10+'СЕТ СН'!$G$6-'СЕТ СН'!$G$19</f>
        <v>907.33061625000005</v>
      </c>
      <c r="M74" s="37">
        <f>SUMIFS(СВЦЭМ!$C$34:$C$777,СВЦЭМ!$A$34:$A$777,$A74,СВЦЭМ!$B$34:$B$777,M$47)+'СЕТ СН'!$G$9+СВЦЭМ!$D$10+'СЕТ СН'!$G$6-'СЕТ СН'!$G$19</f>
        <v>882.45869986000002</v>
      </c>
      <c r="N74" s="37">
        <f>SUMIFS(СВЦЭМ!$C$34:$C$777,СВЦЭМ!$A$34:$A$777,$A74,СВЦЭМ!$B$34:$B$777,N$47)+'СЕТ СН'!$G$9+СВЦЭМ!$D$10+'СЕТ СН'!$G$6-'СЕТ СН'!$G$19</f>
        <v>894.27097398000001</v>
      </c>
      <c r="O74" s="37">
        <f>SUMIFS(СВЦЭМ!$C$34:$C$777,СВЦЭМ!$A$34:$A$777,$A74,СВЦЭМ!$B$34:$B$777,O$47)+'СЕТ СН'!$G$9+СВЦЭМ!$D$10+'СЕТ СН'!$G$6-'СЕТ СН'!$G$19</f>
        <v>900.20276925000007</v>
      </c>
      <c r="P74" s="37">
        <f>SUMIFS(СВЦЭМ!$C$34:$C$777,СВЦЭМ!$A$34:$A$777,$A74,СВЦЭМ!$B$34:$B$777,P$47)+'СЕТ СН'!$G$9+СВЦЭМ!$D$10+'СЕТ СН'!$G$6-'СЕТ СН'!$G$19</f>
        <v>904.06858143999989</v>
      </c>
      <c r="Q74" s="37">
        <f>SUMIFS(СВЦЭМ!$C$34:$C$777,СВЦЭМ!$A$34:$A$777,$A74,СВЦЭМ!$B$34:$B$777,Q$47)+'СЕТ СН'!$G$9+СВЦЭМ!$D$10+'СЕТ СН'!$G$6-'СЕТ СН'!$G$19</f>
        <v>910.51291725999999</v>
      </c>
      <c r="R74" s="37">
        <f>SUMIFS(СВЦЭМ!$C$34:$C$777,СВЦЭМ!$A$34:$A$777,$A74,СВЦЭМ!$B$34:$B$777,R$47)+'СЕТ СН'!$G$9+СВЦЭМ!$D$10+'СЕТ СН'!$G$6-'СЕТ СН'!$G$19</f>
        <v>911.05511466000007</v>
      </c>
      <c r="S74" s="37">
        <f>SUMIFS(СВЦЭМ!$C$34:$C$777,СВЦЭМ!$A$34:$A$777,$A74,СВЦЭМ!$B$34:$B$777,S$47)+'СЕТ СН'!$G$9+СВЦЭМ!$D$10+'СЕТ СН'!$G$6-'СЕТ СН'!$G$19</f>
        <v>906.22321159000012</v>
      </c>
      <c r="T74" s="37">
        <f>SUMIFS(СВЦЭМ!$C$34:$C$777,СВЦЭМ!$A$34:$A$777,$A74,СВЦЭМ!$B$34:$B$777,T$47)+'СЕТ СН'!$G$9+СВЦЭМ!$D$10+'СЕТ СН'!$G$6-'СЕТ СН'!$G$19</f>
        <v>899.42980639000007</v>
      </c>
      <c r="U74" s="37">
        <f>SUMIFS(СВЦЭМ!$C$34:$C$777,СВЦЭМ!$A$34:$A$777,$A74,СВЦЭМ!$B$34:$B$777,U$47)+'СЕТ СН'!$G$9+СВЦЭМ!$D$10+'СЕТ СН'!$G$6-'СЕТ СН'!$G$19</f>
        <v>885.71669226999984</v>
      </c>
      <c r="V74" s="37">
        <f>SUMIFS(СВЦЭМ!$C$34:$C$777,СВЦЭМ!$A$34:$A$777,$A74,СВЦЭМ!$B$34:$B$777,V$47)+'СЕТ СН'!$G$9+СВЦЭМ!$D$10+'СЕТ СН'!$G$6-'СЕТ СН'!$G$19</f>
        <v>898.26582544999997</v>
      </c>
      <c r="W74" s="37">
        <f>SUMIFS(СВЦЭМ!$C$34:$C$777,СВЦЭМ!$A$34:$A$777,$A74,СВЦЭМ!$B$34:$B$777,W$47)+'СЕТ СН'!$G$9+СВЦЭМ!$D$10+'СЕТ СН'!$G$6-'СЕТ СН'!$G$19</f>
        <v>968.71918000999995</v>
      </c>
      <c r="X74" s="37">
        <f>SUMIFS(СВЦЭМ!$C$34:$C$777,СВЦЭМ!$A$34:$A$777,$A74,СВЦЭМ!$B$34:$B$777,X$47)+'СЕТ СН'!$G$9+СВЦЭМ!$D$10+'СЕТ СН'!$G$6-'СЕТ СН'!$G$19</f>
        <v>1025.1891154700002</v>
      </c>
      <c r="Y74" s="37">
        <f>SUMIFS(СВЦЭМ!$C$34:$C$777,СВЦЭМ!$A$34:$A$777,$A74,СВЦЭМ!$B$34:$B$777,Y$47)+'СЕТ СН'!$G$9+СВЦЭМ!$D$10+'СЕТ СН'!$G$6-'СЕТ СН'!$G$19</f>
        <v>1072.14099994</v>
      </c>
    </row>
    <row r="75" spans="1:27" ht="15.75" x14ac:dyDescent="0.2">
      <c r="A75" s="36">
        <f t="shared" si="1"/>
        <v>43006</v>
      </c>
      <c r="B75" s="37">
        <f>SUMIFS(СВЦЭМ!$C$34:$C$777,СВЦЭМ!$A$34:$A$777,$A75,СВЦЭМ!$B$34:$B$777,B$47)+'СЕТ СН'!$G$9+СВЦЭМ!$D$10+'СЕТ СН'!$G$6-'СЕТ СН'!$G$19</f>
        <v>1016.4339801200001</v>
      </c>
      <c r="C75" s="37">
        <f>SUMIFS(СВЦЭМ!$C$34:$C$777,СВЦЭМ!$A$34:$A$777,$A75,СВЦЭМ!$B$34:$B$777,C$47)+'СЕТ СН'!$G$9+СВЦЭМ!$D$10+'СЕТ СН'!$G$6-'СЕТ СН'!$G$19</f>
        <v>1079.3937339200002</v>
      </c>
      <c r="D75" s="37">
        <f>SUMIFS(СВЦЭМ!$C$34:$C$777,СВЦЭМ!$A$34:$A$777,$A75,СВЦЭМ!$B$34:$B$777,D$47)+'СЕТ СН'!$G$9+СВЦЭМ!$D$10+'СЕТ СН'!$G$6-'СЕТ СН'!$G$19</f>
        <v>1118.0563181500002</v>
      </c>
      <c r="E75" s="37">
        <f>SUMIFS(СВЦЭМ!$C$34:$C$777,СВЦЭМ!$A$34:$A$777,$A75,СВЦЭМ!$B$34:$B$777,E$47)+'СЕТ СН'!$G$9+СВЦЭМ!$D$10+'СЕТ СН'!$G$6-'СЕТ СН'!$G$19</f>
        <v>1142.9689207400002</v>
      </c>
      <c r="F75" s="37">
        <f>SUMIFS(СВЦЭМ!$C$34:$C$777,СВЦЭМ!$A$34:$A$777,$A75,СВЦЭМ!$B$34:$B$777,F$47)+'СЕТ СН'!$G$9+СВЦЭМ!$D$10+'СЕТ СН'!$G$6-'СЕТ СН'!$G$19</f>
        <v>1144.98242091</v>
      </c>
      <c r="G75" s="37">
        <f>SUMIFS(СВЦЭМ!$C$34:$C$777,СВЦЭМ!$A$34:$A$777,$A75,СВЦЭМ!$B$34:$B$777,G$47)+'СЕТ СН'!$G$9+СВЦЭМ!$D$10+'СЕТ СН'!$G$6-'СЕТ СН'!$G$19</f>
        <v>1146.44262389</v>
      </c>
      <c r="H75" s="37">
        <f>SUMIFS(СВЦЭМ!$C$34:$C$777,СВЦЭМ!$A$34:$A$777,$A75,СВЦЭМ!$B$34:$B$777,H$47)+'СЕТ СН'!$G$9+СВЦЭМ!$D$10+'СЕТ СН'!$G$6-'СЕТ СН'!$G$19</f>
        <v>1107.0042631600002</v>
      </c>
      <c r="I75" s="37">
        <f>SUMIFS(СВЦЭМ!$C$34:$C$777,СВЦЭМ!$A$34:$A$777,$A75,СВЦЭМ!$B$34:$B$777,I$47)+'СЕТ СН'!$G$9+СВЦЭМ!$D$10+'СЕТ СН'!$G$6-'СЕТ СН'!$G$19</f>
        <v>1040.28328966</v>
      </c>
      <c r="J75" s="37">
        <f>SUMIFS(СВЦЭМ!$C$34:$C$777,СВЦЭМ!$A$34:$A$777,$A75,СВЦЭМ!$B$34:$B$777,J$47)+'СЕТ СН'!$G$9+СВЦЭМ!$D$10+'СЕТ СН'!$G$6-'СЕТ СН'!$G$19</f>
        <v>995.88290008000013</v>
      </c>
      <c r="K75" s="37">
        <f>SUMIFS(СВЦЭМ!$C$34:$C$777,СВЦЭМ!$A$34:$A$777,$A75,СВЦЭМ!$B$34:$B$777,K$47)+'СЕТ СН'!$G$9+СВЦЭМ!$D$10+'СЕТ СН'!$G$6-'СЕТ СН'!$G$19</f>
        <v>959.82555524000009</v>
      </c>
      <c r="L75" s="37">
        <f>SUMIFS(СВЦЭМ!$C$34:$C$777,СВЦЭМ!$A$34:$A$777,$A75,СВЦЭМ!$B$34:$B$777,L$47)+'СЕТ СН'!$G$9+СВЦЭМ!$D$10+'СЕТ СН'!$G$6-'СЕТ СН'!$G$19</f>
        <v>879.14804813000001</v>
      </c>
      <c r="M75" s="37">
        <f>SUMIFS(СВЦЭМ!$C$34:$C$777,СВЦЭМ!$A$34:$A$777,$A75,СВЦЭМ!$B$34:$B$777,M$47)+'СЕТ СН'!$G$9+СВЦЭМ!$D$10+'СЕТ СН'!$G$6-'СЕТ СН'!$G$19</f>
        <v>850.34329329999991</v>
      </c>
      <c r="N75" s="37">
        <f>SUMIFS(СВЦЭМ!$C$34:$C$777,СВЦЭМ!$A$34:$A$777,$A75,СВЦЭМ!$B$34:$B$777,N$47)+'СЕТ СН'!$G$9+СВЦЭМ!$D$10+'СЕТ СН'!$G$6-'СЕТ СН'!$G$19</f>
        <v>855.30280527000014</v>
      </c>
      <c r="O75" s="37">
        <f>SUMIFS(СВЦЭМ!$C$34:$C$777,СВЦЭМ!$A$34:$A$777,$A75,СВЦЭМ!$B$34:$B$777,O$47)+'СЕТ СН'!$G$9+СВЦЭМ!$D$10+'СЕТ СН'!$G$6-'СЕТ СН'!$G$19</f>
        <v>855.27956700000004</v>
      </c>
      <c r="P75" s="37">
        <f>SUMIFS(СВЦЭМ!$C$34:$C$777,СВЦЭМ!$A$34:$A$777,$A75,СВЦЭМ!$B$34:$B$777,P$47)+'СЕТ СН'!$G$9+СВЦЭМ!$D$10+'СЕТ СН'!$G$6-'СЕТ СН'!$G$19</f>
        <v>857.30379515999994</v>
      </c>
      <c r="Q75" s="37">
        <f>SUMIFS(СВЦЭМ!$C$34:$C$777,СВЦЭМ!$A$34:$A$777,$A75,СВЦЭМ!$B$34:$B$777,Q$47)+'СЕТ СН'!$G$9+СВЦЭМ!$D$10+'СЕТ СН'!$G$6-'СЕТ СН'!$G$19</f>
        <v>863.19819011000004</v>
      </c>
      <c r="R75" s="37">
        <f>SUMIFS(СВЦЭМ!$C$34:$C$777,СВЦЭМ!$A$34:$A$777,$A75,СВЦЭМ!$B$34:$B$777,R$47)+'СЕТ СН'!$G$9+СВЦЭМ!$D$10+'СЕТ СН'!$G$6-'СЕТ СН'!$G$19</f>
        <v>869.00287341000012</v>
      </c>
      <c r="S75" s="37">
        <f>SUMIFS(СВЦЭМ!$C$34:$C$777,СВЦЭМ!$A$34:$A$777,$A75,СВЦЭМ!$B$34:$B$777,S$47)+'СЕТ СН'!$G$9+СВЦЭМ!$D$10+'СЕТ СН'!$G$6-'СЕТ СН'!$G$19</f>
        <v>866.84403072999999</v>
      </c>
      <c r="T75" s="37">
        <f>SUMIFS(СВЦЭМ!$C$34:$C$777,СВЦЭМ!$A$34:$A$777,$A75,СВЦЭМ!$B$34:$B$777,T$47)+'СЕТ СН'!$G$9+СВЦЭМ!$D$10+'СЕТ СН'!$G$6-'СЕТ СН'!$G$19</f>
        <v>859.10187726999993</v>
      </c>
      <c r="U75" s="37">
        <f>SUMIFS(СВЦЭМ!$C$34:$C$777,СВЦЭМ!$A$34:$A$777,$A75,СВЦЭМ!$B$34:$B$777,U$47)+'СЕТ СН'!$G$9+СВЦЭМ!$D$10+'СЕТ СН'!$G$6-'СЕТ СН'!$G$19</f>
        <v>843.68297394000001</v>
      </c>
      <c r="V75" s="37">
        <f>SUMIFS(СВЦЭМ!$C$34:$C$777,СВЦЭМ!$A$34:$A$777,$A75,СВЦЭМ!$B$34:$B$777,V$47)+'СЕТ СН'!$G$9+СВЦЭМ!$D$10+'СЕТ СН'!$G$6-'СЕТ СН'!$G$19</f>
        <v>856.39004424999985</v>
      </c>
      <c r="W75" s="37">
        <f>SUMIFS(СВЦЭМ!$C$34:$C$777,СВЦЭМ!$A$34:$A$777,$A75,СВЦЭМ!$B$34:$B$777,W$47)+'СЕТ СН'!$G$9+СВЦЭМ!$D$10+'СЕТ СН'!$G$6-'СЕТ СН'!$G$19</f>
        <v>936.04284235</v>
      </c>
      <c r="X75" s="37">
        <f>SUMIFS(СВЦЭМ!$C$34:$C$777,СВЦЭМ!$A$34:$A$777,$A75,СВЦЭМ!$B$34:$B$777,X$47)+'СЕТ СН'!$G$9+СВЦЭМ!$D$10+'СЕТ СН'!$G$6-'СЕТ СН'!$G$19</f>
        <v>1000.21490935</v>
      </c>
      <c r="Y75" s="37">
        <f>SUMIFS(СВЦЭМ!$C$34:$C$777,СВЦЭМ!$A$34:$A$777,$A75,СВЦЭМ!$B$34:$B$777,Y$47)+'СЕТ СН'!$G$9+СВЦЭМ!$D$10+'СЕТ СН'!$G$6-'СЕТ СН'!$G$19</f>
        <v>1050.5611903700001</v>
      </c>
    </row>
    <row r="76" spans="1:27" ht="15.75" x14ac:dyDescent="0.2">
      <c r="A76" s="36">
        <f t="shared" si="1"/>
        <v>43007</v>
      </c>
      <c r="B76" s="37">
        <f>SUMIFS(СВЦЭМ!$C$34:$C$777,СВЦЭМ!$A$34:$A$777,$A76,СВЦЭМ!$B$34:$B$777,B$47)+'СЕТ СН'!$G$9+СВЦЭМ!$D$10+'СЕТ СН'!$G$6-'СЕТ СН'!$G$19</f>
        <v>1038.60693096</v>
      </c>
      <c r="C76" s="37">
        <f>SUMIFS(СВЦЭМ!$C$34:$C$777,СВЦЭМ!$A$34:$A$777,$A76,СВЦЭМ!$B$34:$B$777,C$47)+'СЕТ СН'!$G$9+СВЦЭМ!$D$10+'СЕТ СН'!$G$6-'СЕТ СН'!$G$19</f>
        <v>1141.9140817700002</v>
      </c>
      <c r="D76" s="37">
        <f>SUMIFS(СВЦЭМ!$C$34:$C$777,СВЦЭМ!$A$34:$A$777,$A76,СВЦЭМ!$B$34:$B$777,D$47)+'СЕТ СН'!$G$9+СВЦЭМ!$D$10+'СЕТ СН'!$G$6-'СЕТ СН'!$G$19</f>
        <v>1142.63147104</v>
      </c>
      <c r="E76" s="37">
        <f>SUMIFS(СВЦЭМ!$C$34:$C$777,СВЦЭМ!$A$34:$A$777,$A76,СВЦЭМ!$B$34:$B$777,E$47)+'СЕТ СН'!$G$9+СВЦЭМ!$D$10+'СЕТ СН'!$G$6-'СЕТ СН'!$G$19</f>
        <v>1143.6424120900001</v>
      </c>
      <c r="F76" s="37">
        <f>SUMIFS(СВЦЭМ!$C$34:$C$777,СВЦЭМ!$A$34:$A$777,$A76,СВЦЭМ!$B$34:$B$777,F$47)+'СЕТ СН'!$G$9+СВЦЭМ!$D$10+'СЕТ СН'!$G$6-'СЕТ СН'!$G$19</f>
        <v>1144.18949808</v>
      </c>
      <c r="G76" s="37">
        <f>SUMIFS(СВЦЭМ!$C$34:$C$777,СВЦЭМ!$A$34:$A$777,$A76,СВЦЭМ!$B$34:$B$777,G$47)+'СЕТ СН'!$G$9+СВЦЭМ!$D$10+'СЕТ СН'!$G$6-'СЕТ СН'!$G$19</f>
        <v>1136.2118909500002</v>
      </c>
      <c r="H76" s="37">
        <f>SUMIFS(СВЦЭМ!$C$34:$C$777,СВЦЭМ!$A$34:$A$777,$A76,СВЦЭМ!$B$34:$B$777,H$47)+'СЕТ СН'!$G$9+СВЦЭМ!$D$10+'СЕТ СН'!$G$6-'СЕТ СН'!$G$19</f>
        <v>1056.68328791</v>
      </c>
      <c r="I76" s="37">
        <f>SUMIFS(СВЦЭМ!$C$34:$C$777,СВЦЭМ!$A$34:$A$777,$A76,СВЦЭМ!$B$34:$B$777,I$47)+'СЕТ СН'!$G$9+СВЦЭМ!$D$10+'СЕТ СН'!$G$6-'СЕТ СН'!$G$19</f>
        <v>1012.8235956300002</v>
      </c>
      <c r="J76" s="37">
        <f>SUMIFS(СВЦЭМ!$C$34:$C$777,СВЦЭМ!$A$34:$A$777,$A76,СВЦЭМ!$B$34:$B$777,J$47)+'СЕТ СН'!$G$9+СВЦЭМ!$D$10+'СЕТ СН'!$G$6-'СЕТ СН'!$G$19</f>
        <v>965.06707306999988</v>
      </c>
      <c r="K76" s="37">
        <f>SUMIFS(СВЦЭМ!$C$34:$C$777,СВЦЭМ!$A$34:$A$777,$A76,СВЦЭМ!$B$34:$B$777,K$47)+'СЕТ СН'!$G$9+СВЦЭМ!$D$10+'СЕТ СН'!$G$6-'СЕТ СН'!$G$19</f>
        <v>959.55179982999994</v>
      </c>
      <c r="L76" s="37">
        <f>SUMIFS(СВЦЭМ!$C$34:$C$777,СВЦЭМ!$A$34:$A$777,$A76,СВЦЭМ!$B$34:$B$777,L$47)+'СЕТ СН'!$G$9+СВЦЭМ!$D$10+'СЕТ СН'!$G$6-'СЕТ СН'!$G$19</f>
        <v>914.06002996999996</v>
      </c>
      <c r="M76" s="37">
        <f>SUMIFS(СВЦЭМ!$C$34:$C$777,СВЦЭМ!$A$34:$A$777,$A76,СВЦЭМ!$B$34:$B$777,M$47)+'СЕТ СН'!$G$9+СВЦЭМ!$D$10+'СЕТ СН'!$G$6-'СЕТ СН'!$G$19</f>
        <v>895.79387373999998</v>
      </c>
      <c r="N76" s="37">
        <f>SUMIFS(СВЦЭМ!$C$34:$C$777,СВЦЭМ!$A$34:$A$777,$A76,СВЦЭМ!$B$34:$B$777,N$47)+'СЕТ СН'!$G$9+СВЦЭМ!$D$10+'СЕТ СН'!$G$6-'СЕТ СН'!$G$19</f>
        <v>904.34679279000011</v>
      </c>
      <c r="O76" s="37">
        <f>SUMIFS(СВЦЭМ!$C$34:$C$777,СВЦЭМ!$A$34:$A$777,$A76,СВЦЭМ!$B$34:$B$777,O$47)+'СЕТ СН'!$G$9+СВЦЭМ!$D$10+'СЕТ СН'!$G$6-'СЕТ СН'!$G$19</f>
        <v>914.00063253000008</v>
      </c>
      <c r="P76" s="37">
        <f>SUMIFS(СВЦЭМ!$C$34:$C$777,СВЦЭМ!$A$34:$A$777,$A76,СВЦЭМ!$B$34:$B$777,P$47)+'СЕТ СН'!$G$9+СВЦЭМ!$D$10+'СЕТ СН'!$G$6-'СЕТ СН'!$G$19</f>
        <v>910.37375685999996</v>
      </c>
      <c r="Q76" s="37">
        <f>SUMIFS(СВЦЭМ!$C$34:$C$777,СВЦЭМ!$A$34:$A$777,$A76,СВЦЭМ!$B$34:$B$777,Q$47)+'СЕТ СН'!$G$9+СВЦЭМ!$D$10+'СЕТ СН'!$G$6-'СЕТ СН'!$G$19</f>
        <v>903.58455056000003</v>
      </c>
      <c r="R76" s="37">
        <f>SUMIFS(СВЦЭМ!$C$34:$C$777,СВЦЭМ!$A$34:$A$777,$A76,СВЦЭМ!$B$34:$B$777,R$47)+'СЕТ СН'!$G$9+СВЦЭМ!$D$10+'СЕТ СН'!$G$6-'СЕТ СН'!$G$19</f>
        <v>910.71679668000002</v>
      </c>
      <c r="S76" s="37">
        <f>SUMIFS(СВЦЭМ!$C$34:$C$777,СВЦЭМ!$A$34:$A$777,$A76,СВЦЭМ!$B$34:$B$777,S$47)+'СЕТ СН'!$G$9+СВЦЭМ!$D$10+'СЕТ СН'!$G$6-'СЕТ СН'!$G$19</f>
        <v>903.42540168999994</v>
      </c>
      <c r="T76" s="37">
        <f>SUMIFS(СВЦЭМ!$C$34:$C$777,СВЦЭМ!$A$34:$A$777,$A76,СВЦЭМ!$B$34:$B$777,T$47)+'СЕТ СН'!$G$9+СВЦЭМ!$D$10+'СЕТ СН'!$G$6-'СЕТ СН'!$G$19</f>
        <v>882.03694533999987</v>
      </c>
      <c r="U76" s="37">
        <f>SUMIFS(СВЦЭМ!$C$34:$C$777,СВЦЭМ!$A$34:$A$777,$A76,СВЦЭМ!$B$34:$B$777,U$47)+'СЕТ СН'!$G$9+СВЦЭМ!$D$10+'СЕТ СН'!$G$6-'СЕТ СН'!$G$19</f>
        <v>845.02744146999999</v>
      </c>
      <c r="V76" s="37">
        <f>SUMIFS(СВЦЭМ!$C$34:$C$777,СВЦЭМ!$A$34:$A$777,$A76,СВЦЭМ!$B$34:$B$777,V$47)+'СЕТ СН'!$G$9+СВЦЭМ!$D$10+'СЕТ СН'!$G$6-'СЕТ СН'!$G$19</f>
        <v>866.23274050999999</v>
      </c>
      <c r="W76" s="37">
        <f>SUMIFS(СВЦЭМ!$C$34:$C$777,СВЦЭМ!$A$34:$A$777,$A76,СВЦЭМ!$B$34:$B$777,W$47)+'СЕТ СН'!$G$9+СВЦЭМ!$D$10+'СЕТ СН'!$G$6-'СЕТ СН'!$G$19</f>
        <v>915.81874330999995</v>
      </c>
      <c r="X76" s="37">
        <f>SUMIFS(СВЦЭМ!$C$34:$C$777,СВЦЭМ!$A$34:$A$777,$A76,СВЦЭМ!$B$34:$B$777,X$47)+'СЕТ СН'!$G$9+СВЦЭМ!$D$10+'СЕТ СН'!$G$6-'СЕТ СН'!$G$19</f>
        <v>980.75486062999994</v>
      </c>
      <c r="Y76" s="37">
        <f>SUMIFS(СВЦЭМ!$C$34:$C$777,СВЦЭМ!$A$34:$A$777,$A76,СВЦЭМ!$B$34:$B$777,Y$47)+'СЕТ СН'!$G$9+СВЦЭМ!$D$10+'СЕТ СН'!$G$6-'СЕТ СН'!$G$19</f>
        <v>1010.5188350400001</v>
      </c>
    </row>
    <row r="77" spans="1:27" ht="15.75" x14ac:dyDescent="0.2">
      <c r="A77" s="36">
        <f t="shared" si="1"/>
        <v>43008</v>
      </c>
      <c r="B77" s="37">
        <f>SUMIFS(СВЦЭМ!$C$34:$C$777,СВЦЭМ!$A$34:$A$777,$A77,СВЦЭМ!$B$34:$B$777,B$47)+'СЕТ СН'!$G$9+СВЦЭМ!$D$10+'СЕТ СН'!$G$6-'СЕТ СН'!$G$19</f>
        <v>1039.3913552900001</v>
      </c>
      <c r="C77" s="37">
        <f>SUMIFS(СВЦЭМ!$C$34:$C$777,СВЦЭМ!$A$34:$A$777,$A77,СВЦЭМ!$B$34:$B$777,C$47)+'СЕТ СН'!$G$9+СВЦЭМ!$D$10+'СЕТ СН'!$G$6-'СЕТ СН'!$G$19</f>
        <v>1018.1633164300001</v>
      </c>
      <c r="D77" s="37">
        <f>SUMIFS(СВЦЭМ!$C$34:$C$777,СВЦЭМ!$A$34:$A$777,$A77,СВЦЭМ!$B$34:$B$777,D$47)+'СЕТ СН'!$G$9+СВЦЭМ!$D$10+'СЕТ СН'!$G$6-'СЕТ СН'!$G$19</f>
        <v>1111.78377531</v>
      </c>
      <c r="E77" s="37">
        <f>SUMIFS(СВЦЭМ!$C$34:$C$777,СВЦЭМ!$A$34:$A$777,$A77,СВЦЭМ!$B$34:$B$777,E$47)+'СЕТ СН'!$G$9+СВЦЭМ!$D$10+'СЕТ СН'!$G$6-'СЕТ СН'!$G$19</f>
        <v>1120.7860995800002</v>
      </c>
      <c r="F77" s="37">
        <f>SUMIFS(СВЦЭМ!$C$34:$C$777,СВЦЭМ!$A$34:$A$777,$A77,СВЦЭМ!$B$34:$B$777,F$47)+'СЕТ СН'!$G$9+СВЦЭМ!$D$10+'СЕТ СН'!$G$6-'СЕТ СН'!$G$19</f>
        <v>1119.7437999900001</v>
      </c>
      <c r="G77" s="37">
        <f>SUMIFS(СВЦЭМ!$C$34:$C$777,СВЦЭМ!$A$34:$A$777,$A77,СВЦЭМ!$B$34:$B$777,G$47)+'СЕТ СН'!$G$9+СВЦЭМ!$D$10+'СЕТ СН'!$G$6-'СЕТ СН'!$G$19</f>
        <v>1121.07268056</v>
      </c>
      <c r="H77" s="37">
        <f>SUMIFS(СВЦЭМ!$C$34:$C$777,СВЦЭМ!$A$34:$A$777,$A77,СВЦЭМ!$B$34:$B$777,H$47)+'СЕТ СН'!$G$9+СВЦЭМ!$D$10+'СЕТ СН'!$G$6-'СЕТ СН'!$G$19</f>
        <v>1107.9642725800002</v>
      </c>
      <c r="I77" s="37">
        <f>SUMIFS(СВЦЭМ!$C$34:$C$777,СВЦЭМ!$A$34:$A$777,$A77,СВЦЭМ!$B$34:$B$777,I$47)+'СЕТ СН'!$G$9+СВЦЭМ!$D$10+'СЕТ СН'!$G$6-'СЕТ СН'!$G$19</f>
        <v>1067.6558331100002</v>
      </c>
      <c r="J77" s="37">
        <f>SUMIFS(СВЦЭМ!$C$34:$C$777,СВЦЭМ!$A$34:$A$777,$A77,СВЦЭМ!$B$34:$B$777,J$47)+'СЕТ СН'!$G$9+СВЦЭМ!$D$10+'СЕТ СН'!$G$6-'СЕТ СН'!$G$19</f>
        <v>1022.3440591400001</v>
      </c>
      <c r="K77" s="37">
        <f>SUMIFS(СВЦЭМ!$C$34:$C$777,СВЦЭМ!$A$34:$A$777,$A77,СВЦЭМ!$B$34:$B$777,K$47)+'СЕТ СН'!$G$9+СВЦЭМ!$D$10+'СЕТ СН'!$G$6-'СЕТ СН'!$G$19</f>
        <v>951.32303430999991</v>
      </c>
      <c r="L77" s="37">
        <f>SUMIFS(СВЦЭМ!$C$34:$C$777,СВЦЭМ!$A$34:$A$777,$A77,СВЦЭМ!$B$34:$B$777,L$47)+'СЕТ СН'!$G$9+СВЦЭМ!$D$10+'СЕТ СН'!$G$6-'СЕТ СН'!$G$19</f>
        <v>887.78137526</v>
      </c>
      <c r="M77" s="37">
        <f>SUMIFS(СВЦЭМ!$C$34:$C$777,СВЦЭМ!$A$34:$A$777,$A77,СВЦЭМ!$B$34:$B$777,M$47)+'СЕТ СН'!$G$9+СВЦЭМ!$D$10+'СЕТ СН'!$G$6-'СЕТ СН'!$G$19</f>
        <v>863.20501297999999</v>
      </c>
      <c r="N77" s="37">
        <f>SUMIFS(СВЦЭМ!$C$34:$C$777,СВЦЭМ!$A$34:$A$777,$A77,СВЦЭМ!$B$34:$B$777,N$47)+'СЕТ СН'!$G$9+СВЦЭМ!$D$10+'СЕТ СН'!$G$6-'СЕТ СН'!$G$19</f>
        <v>878.58394816000009</v>
      </c>
      <c r="O77" s="37">
        <f>SUMIFS(СВЦЭМ!$C$34:$C$777,СВЦЭМ!$A$34:$A$777,$A77,СВЦЭМ!$B$34:$B$777,O$47)+'СЕТ СН'!$G$9+СВЦЭМ!$D$10+'СЕТ СН'!$G$6-'СЕТ СН'!$G$19</f>
        <v>887.6367842300001</v>
      </c>
      <c r="P77" s="37">
        <f>SUMIFS(СВЦЭМ!$C$34:$C$777,СВЦЭМ!$A$34:$A$777,$A77,СВЦЭМ!$B$34:$B$777,P$47)+'СЕТ СН'!$G$9+СВЦЭМ!$D$10+'СЕТ СН'!$G$6-'СЕТ СН'!$G$19</f>
        <v>892.50812440000004</v>
      </c>
      <c r="Q77" s="37">
        <f>SUMIFS(СВЦЭМ!$C$34:$C$777,СВЦЭМ!$A$34:$A$777,$A77,СВЦЭМ!$B$34:$B$777,Q$47)+'СЕТ СН'!$G$9+СВЦЭМ!$D$10+'СЕТ СН'!$G$6-'СЕТ СН'!$G$19</f>
        <v>898.29641235999998</v>
      </c>
      <c r="R77" s="37">
        <f>SUMIFS(СВЦЭМ!$C$34:$C$777,СВЦЭМ!$A$34:$A$777,$A77,СВЦЭМ!$B$34:$B$777,R$47)+'СЕТ СН'!$G$9+СВЦЭМ!$D$10+'СЕТ СН'!$G$6-'СЕТ СН'!$G$19</f>
        <v>892.5882090099999</v>
      </c>
      <c r="S77" s="37">
        <f>SUMIFS(СВЦЭМ!$C$34:$C$777,СВЦЭМ!$A$34:$A$777,$A77,СВЦЭМ!$B$34:$B$777,S$47)+'СЕТ СН'!$G$9+СВЦЭМ!$D$10+'СЕТ СН'!$G$6-'СЕТ СН'!$G$19</f>
        <v>888.55623986000001</v>
      </c>
      <c r="T77" s="37">
        <f>SUMIFS(СВЦЭМ!$C$34:$C$777,СВЦЭМ!$A$34:$A$777,$A77,СВЦЭМ!$B$34:$B$777,T$47)+'СЕТ СН'!$G$9+СВЦЭМ!$D$10+'СЕТ СН'!$G$6-'СЕТ СН'!$G$19</f>
        <v>874.15607167999997</v>
      </c>
      <c r="U77" s="37">
        <f>SUMIFS(СВЦЭМ!$C$34:$C$777,СВЦЭМ!$A$34:$A$777,$A77,СВЦЭМ!$B$34:$B$777,U$47)+'СЕТ СН'!$G$9+СВЦЭМ!$D$10+'СЕТ СН'!$G$6-'СЕТ СН'!$G$19</f>
        <v>853.78085482000006</v>
      </c>
      <c r="V77" s="37">
        <f>SUMIFS(СВЦЭМ!$C$34:$C$777,СВЦЭМ!$A$34:$A$777,$A77,СВЦЭМ!$B$34:$B$777,V$47)+'СЕТ СН'!$G$9+СВЦЭМ!$D$10+'СЕТ СН'!$G$6-'СЕТ СН'!$G$19</f>
        <v>855.13975323</v>
      </c>
      <c r="W77" s="37">
        <f>SUMIFS(СВЦЭМ!$C$34:$C$777,СВЦЭМ!$A$34:$A$777,$A77,СВЦЭМ!$B$34:$B$777,W$47)+'СЕТ СН'!$G$9+СВЦЭМ!$D$10+'СЕТ СН'!$G$6-'СЕТ СН'!$G$19</f>
        <v>931.46624624000015</v>
      </c>
      <c r="X77" s="37">
        <f>SUMIFS(СВЦЭМ!$C$34:$C$777,СВЦЭМ!$A$34:$A$777,$A77,СВЦЭМ!$B$34:$B$777,X$47)+'СЕТ СН'!$G$9+СВЦЭМ!$D$10+'СЕТ СН'!$G$6-'СЕТ СН'!$G$19</f>
        <v>1005.5931545400001</v>
      </c>
      <c r="Y77" s="37">
        <f>SUMIFS(СВЦЭМ!$C$34:$C$777,СВЦЭМ!$A$34:$A$777,$A77,СВЦЭМ!$B$34:$B$777,Y$47)+'СЕТ СН'!$G$9+СВЦЭМ!$D$10+'СЕТ СН'!$G$6-'СЕТ СН'!$G$19</f>
        <v>1048.1695300000001</v>
      </c>
      <c r="AA77" s="38"/>
    </row>
    <row r="78" spans="1:27" ht="15.75" hidden="1" x14ac:dyDescent="0.2">
      <c r="A78" s="36">
        <f t="shared" si="1"/>
        <v>43009</v>
      </c>
      <c r="B78" s="37">
        <f>SUMIFS(СВЦЭМ!$C$34:$C$777,СВЦЭМ!$A$34:$A$777,$A78,СВЦЭМ!$B$34:$B$777,B$47)+'СЕТ СН'!$G$9+СВЦЭМ!$D$10+'СЕТ СН'!$G$6-'СЕТ СН'!$G$19</f>
        <v>232.21746089999999</v>
      </c>
      <c r="C78" s="37">
        <f>SUMIFS(СВЦЭМ!$C$34:$C$777,СВЦЭМ!$A$34:$A$777,$A78,СВЦЭМ!$B$34:$B$777,C$47)+'СЕТ СН'!$G$9+СВЦЭМ!$D$10+'СЕТ СН'!$G$6-'СЕТ СН'!$G$19</f>
        <v>232.21746089999999</v>
      </c>
      <c r="D78" s="37">
        <f>SUMIFS(СВЦЭМ!$C$34:$C$777,СВЦЭМ!$A$34:$A$777,$A78,СВЦЭМ!$B$34:$B$777,D$47)+'СЕТ СН'!$G$9+СВЦЭМ!$D$10+'СЕТ СН'!$G$6-'СЕТ СН'!$G$19</f>
        <v>232.21746089999999</v>
      </c>
      <c r="E78" s="37">
        <f>SUMIFS(СВЦЭМ!$C$34:$C$777,СВЦЭМ!$A$34:$A$777,$A78,СВЦЭМ!$B$34:$B$777,E$47)+'СЕТ СН'!$G$9+СВЦЭМ!$D$10+'СЕТ СН'!$G$6-'СЕТ СН'!$G$19</f>
        <v>232.21746089999999</v>
      </c>
      <c r="F78" s="37">
        <f>SUMIFS(СВЦЭМ!$C$34:$C$777,СВЦЭМ!$A$34:$A$777,$A78,СВЦЭМ!$B$34:$B$777,F$47)+'СЕТ СН'!$G$9+СВЦЭМ!$D$10+'СЕТ СН'!$G$6-'СЕТ СН'!$G$19</f>
        <v>232.21746089999999</v>
      </c>
      <c r="G78" s="37">
        <f>SUMIFS(СВЦЭМ!$C$34:$C$777,СВЦЭМ!$A$34:$A$777,$A78,СВЦЭМ!$B$34:$B$777,G$47)+'СЕТ СН'!$G$9+СВЦЭМ!$D$10+'СЕТ СН'!$G$6-'СЕТ СН'!$G$19</f>
        <v>232.21746089999999</v>
      </c>
      <c r="H78" s="37">
        <f>SUMIFS(СВЦЭМ!$C$34:$C$777,СВЦЭМ!$A$34:$A$777,$A78,СВЦЭМ!$B$34:$B$777,H$47)+'СЕТ СН'!$G$9+СВЦЭМ!$D$10+'СЕТ СН'!$G$6-'СЕТ СН'!$G$19</f>
        <v>232.21746089999999</v>
      </c>
      <c r="I78" s="37">
        <f>SUMIFS(СВЦЭМ!$C$34:$C$777,СВЦЭМ!$A$34:$A$777,$A78,СВЦЭМ!$B$34:$B$777,I$47)+'СЕТ СН'!$G$9+СВЦЭМ!$D$10+'СЕТ СН'!$G$6-'СЕТ СН'!$G$19</f>
        <v>232.21746089999999</v>
      </c>
      <c r="J78" s="37">
        <f>SUMIFS(СВЦЭМ!$C$34:$C$777,СВЦЭМ!$A$34:$A$777,$A78,СВЦЭМ!$B$34:$B$777,J$47)+'СЕТ СН'!$G$9+СВЦЭМ!$D$10+'СЕТ СН'!$G$6-'СЕТ СН'!$G$19</f>
        <v>232.21746089999999</v>
      </c>
      <c r="K78" s="37">
        <f>SUMIFS(СВЦЭМ!$C$34:$C$777,СВЦЭМ!$A$34:$A$777,$A78,СВЦЭМ!$B$34:$B$777,K$47)+'СЕТ СН'!$G$9+СВЦЭМ!$D$10+'СЕТ СН'!$G$6-'СЕТ СН'!$G$19</f>
        <v>232.21746089999999</v>
      </c>
      <c r="L78" s="37">
        <f>SUMIFS(СВЦЭМ!$C$34:$C$777,СВЦЭМ!$A$34:$A$777,$A78,СВЦЭМ!$B$34:$B$777,L$47)+'СЕТ СН'!$G$9+СВЦЭМ!$D$10+'СЕТ СН'!$G$6-'СЕТ СН'!$G$19</f>
        <v>232.21746089999999</v>
      </c>
      <c r="M78" s="37">
        <f>SUMIFS(СВЦЭМ!$C$34:$C$777,СВЦЭМ!$A$34:$A$777,$A78,СВЦЭМ!$B$34:$B$777,M$47)+'СЕТ СН'!$G$9+СВЦЭМ!$D$10+'СЕТ СН'!$G$6-'СЕТ СН'!$G$19</f>
        <v>232.21746089999999</v>
      </c>
      <c r="N78" s="37">
        <f>SUMIFS(СВЦЭМ!$C$34:$C$777,СВЦЭМ!$A$34:$A$777,$A78,СВЦЭМ!$B$34:$B$777,N$47)+'СЕТ СН'!$G$9+СВЦЭМ!$D$10+'СЕТ СН'!$G$6-'СЕТ СН'!$G$19</f>
        <v>232.21746089999999</v>
      </c>
      <c r="O78" s="37">
        <f>SUMIFS(СВЦЭМ!$C$34:$C$777,СВЦЭМ!$A$34:$A$777,$A78,СВЦЭМ!$B$34:$B$777,O$47)+'СЕТ СН'!$G$9+СВЦЭМ!$D$10+'СЕТ СН'!$G$6-'СЕТ СН'!$G$19</f>
        <v>232.21746089999999</v>
      </c>
      <c r="P78" s="37">
        <f>SUMIFS(СВЦЭМ!$C$34:$C$777,СВЦЭМ!$A$34:$A$777,$A78,СВЦЭМ!$B$34:$B$777,P$47)+'СЕТ СН'!$G$9+СВЦЭМ!$D$10+'СЕТ СН'!$G$6-'СЕТ СН'!$G$19</f>
        <v>232.21746089999999</v>
      </c>
      <c r="Q78" s="37">
        <f>SUMIFS(СВЦЭМ!$C$34:$C$777,СВЦЭМ!$A$34:$A$777,$A78,СВЦЭМ!$B$34:$B$777,Q$47)+'СЕТ СН'!$G$9+СВЦЭМ!$D$10+'СЕТ СН'!$G$6-'СЕТ СН'!$G$19</f>
        <v>232.21746089999999</v>
      </c>
      <c r="R78" s="37">
        <f>SUMIFS(СВЦЭМ!$C$34:$C$777,СВЦЭМ!$A$34:$A$777,$A78,СВЦЭМ!$B$34:$B$777,R$47)+'СЕТ СН'!$G$9+СВЦЭМ!$D$10+'СЕТ СН'!$G$6-'СЕТ СН'!$G$19</f>
        <v>232.21746089999999</v>
      </c>
      <c r="S78" s="37">
        <f>SUMIFS(СВЦЭМ!$C$34:$C$777,СВЦЭМ!$A$34:$A$777,$A78,СВЦЭМ!$B$34:$B$777,S$47)+'СЕТ СН'!$G$9+СВЦЭМ!$D$10+'СЕТ СН'!$G$6-'СЕТ СН'!$G$19</f>
        <v>232.21746089999999</v>
      </c>
      <c r="T78" s="37">
        <f>SUMIFS(СВЦЭМ!$C$34:$C$777,СВЦЭМ!$A$34:$A$777,$A78,СВЦЭМ!$B$34:$B$777,T$47)+'СЕТ СН'!$G$9+СВЦЭМ!$D$10+'СЕТ СН'!$G$6-'СЕТ СН'!$G$19</f>
        <v>232.21746089999999</v>
      </c>
      <c r="U78" s="37">
        <f>SUMIFS(СВЦЭМ!$C$34:$C$777,СВЦЭМ!$A$34:$A$777,$A78,СВЦЭМ!$B$34:$B$777,U$47)+'СЕТ СН'!$G$9+СВЦЭМ!$D$10+'СЕТ СН'!$G$6-'СЕТ СН'!$G$19</f>
        <v>232.21746089999999</v>
      </c>
      <c r="V78" s="37">
        <f>SUMIFS(СВЦЭМ!$C$34:$C$777,СВЦЭМ!$A$34:$A$777,$A78,СВЦЭМ!$B$34:$B$777,V$47)+'СЕТ СН'!$G$9+СВЦЭМ!$D$10+'СЕТ СН'!$G$6-'СЕТ СН'!$G$19</f>
        <v>232.21746089999999</v>
      </c>
      <c r="W78" s="37">
        <f>SUMIFS(СВЦЭМ!$C$34:$C$777,СВЦЭМ!$A$34:$A$777,$A78,СВЦЭМ!$B$34:$B$777,W$47)+'СЕТ СН'!$G$9+СВЦЭМ!$D$10+'СЕТ СН'!$G$6-'СЕТ СН'!$G$19</f>
        <v>232.21746089999999</v>
      </c>
      <c r="X78" s="37">
        <f>SUMIFS(СВЦЭМ!$C$34:$C$777,СВЦЭМ!$A$34:$A$777,$A78,СВЦЭМ!$B$34:$B$777,X$47)+'СЕТ СН'!$G$9+СВЦЭМ!$D$10+'СЕТ СН'!$G$6-'СЕТ СН'!$G$19</f>
        <v>232.21746089999999</v>
      </c>
      <c r="Y78" s="37">
        <f>SUMIFS(СВЦЭМ!$C$34:$C$777,СВЦЭМ!$A$34:$A$777,$A78,СВЦЭМ!$B$34:$B$777,Y$47)+'СЕТ СН'!$G$9+СВЦЭМ!$D$10+'СЕТ СН'!$G$6-'СЕТ СН'!$G$19</f>
        <v>232.21746089999999</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01.09.2017</v>
      </c>
      <c r="B84" s="37">
        <f>SUMIFS(СВЦЭМ!$C$34:$C$777,СВЦЭМ!$A$34:$A$777,$A84,СВЦЭМ!$B$34:$B$777,B$83)+'СЕТ СН'!$H$9+СВЦЭМ!$D$10+'СЕТ СН'!$H$6-'СЕТ СН'!$H$19</f>
        <v>1121.5501008300002</v>
      </c>
      <c r="C84" s="37">
        <f>SUMIFS(СВЦЭМ!$C$34:$C$777,СВЦЭМ!$A$34:$A$777,$A84,СВЦЭМ!$B$34:$B$777,C$83)+'СЕТ СН'!$H$9+СВЦЭМ!$D$10+'СЕТ СН'!$H$6-'СЕТ СН'!$H$19</f>
        <v>1163.6896805000001</v>
      </c>
      <c r="D84" s="37">
        <f>SUMIFS(СВЦЭМ!$C$34:$C$777,СВЦЭМ!$A$34:$A$777,$A84,СВЦЭМ!$B$34:$B$777,D$83)+'СЕТ СН'!$H$9+СВЦЭМ!$D$10+'СЕТ СН'!$H$6-'СЕТ СН'!$H$19</f>
        <v>1189.0331075200002</v>
      </c>
      <c r="E84" s="37">
        <f>SUMIFS(СВЦЭМ!$C$34:$C$777,СВЦЭМ!$A$34:$A$777,$A84,СВЦЭМ!$B$34:$B$777,E$83)+'СЕТ СН'!$H$9+СВЦЭМ!$D$10+'СЕТ СН'!$H$6-'СЕТ СН'!$H$19</f>
        <v>1193.69012617</v>
      </c>
      <c r="F84" s="37">
        <f>SUMIFS(СВЦЭМ!$C$34:$C$777,СВЦЭМ!$A$34:$A$777,$A84,СВЦЭМ!$B$34:$B$777,F$83)+'СЕТ СН'!$H$9+СВЦЭМ!$D$10+'СЕТ СН'!$H$6-'СЕТ СН'!$H$19</f>
        <v>1190.2941985699999</v>
      </c>
      <c r="G84" s="37">
        <f>SUMIFS(СВЦЭМ!$C$34:$C$777,СВЦЭМ!$A$34:$A$777,$A84,СВЦЭМ!$B$34:$B$777,G$83)+'СЕТ СН'!$H$9+СВЦЭМ!$D$10+'СЕТ СН'!$H$6-'СЕТ СН'!$H$19</f>
        <v>1172.6833422200002</v>
      </c>
      <c r="H84" s="37">
        <f>SUMIFS(СВЦЭМ!$C$34:$C$777,СВЦЭМ!$A$34:$A$777,$A84,СВЦЭМ!$B$34:$B$777,H$83)+'СЕТ СН'!$H$9+СВЦЭМ!$D$10+'СЕТ СН'!$H$6-'СЕТ СН'!$H$19</f>
        <v>1159.2960478200002</v>
      </c>
      <c r="I84" s="37">
        <f>SUMIFS(СВЦЭМ!$C$34:$C$777,СВЦЭМ!$A$34:$A$777,$A84,СВЦЭМ!$B$34:$B$777,I$83)+'СЕТ СН'!$H$9+СВЦЭМ!$D$10+'СЕТ СН'!$H$6-'СЕТ СН'!$H$19</f>
        <v>1108.1240362600001</v>
      </c>
      <c r="J84" s="37">
        <f>SUMIFS(СВЦЭМ!$C$34:$C$777,СВЦЭМ!$A$34:$A$777,$A84,СВЦЭМ!$B$34:$B$777,J$83)+'СЕТ СН'!$H$9+СВЦЭМ!$D$10+'СЕТ СН'!$H$6-'СЕТ СН'!$H$19</f>
        <v>1054.0580596200002</v>
      </c>
      <c r="K84" s="37">
        <f>SUMIFS(СВЦЭМ!$C$34:$C$777,СВЦЭМ!$A$34:$A$777,$A84,СВЦЭМ!$B$34:$B$777,K$83)+'СЕТ СН'!$H$9+СВЦЭМ!$D$10+'СЕТ СН'!$H$6-'СЕТ СН'!$H$19</f>
        <v>1001.9372177800001</v>
      </c>
      <c r="L84" s="37">
        <f>SUMIFS(СВЦЭМ!$C$34:$C$777,СВЦЭМ!$A$34:$A$777,$A84,СВЦЭМ!$B$34:$B$777,L$83)+'СЕТ СН'!$H$9+СВЦЭМ!$D$10+'СЕТ СН'!$H$6-'СЕТ СН'!$H$19</f>
        <v>936.26654749999989</v>
      </c>
      <c r="M84" s="37">
        <f>SUMIFS(СВЦЭМ!$C$34:$C$777,СВЦЭМ!$A$34:$A$777,$A84,СВЦЭМ!$B$34:$B$777,M$83)+'СЕТ СН'!$H$9+СВЦЭМ!$D$10+'СЕТ СН'!$H$6-'СЕТ СН'!$H$19</f>
        <v>932.89255395000009</v>
      </c>
      <c r="N84" s="37">
        <f>SUMIFS(СВЦЭМ!$C$34:$C$777,СВЦЭМ!$A$34:$A$777,$A84,СВЦЭМ!$B$34:$B$777,N$83)+'СЕТ СН'!$H$9+СВЦЭМ!$D$10+'СЕТ СН'!$H$6-'СЕТ СН'!$H$19</f>
        <v>933.29919461000009</v>
      </c>
      <c r="O84" s="37">
        <f>SUMIFS(СВЦЭМ!$C$34:$C$777,СВЦЭМ!$A$34:$A$777,$A84,СВЦЭМ!$B$34:$B$777,O$83)+'СЕТ СН'!$H$9+СВЦЭМ!$D$10+'СЕТ СН'!$H$6-'СЕТ СН'!$H$19</f>
        <v>940.85343113999988</v>
      </c>
      <c r="P84" s="37">
        <f>SUMIFS(СВЦЭМ!$C$34:$C$777,СВЦЭМ!$A$34:$A$777,$A84,СВЦЭМ!$B$34:$B$777,P$83)+'СЕТ СН'!$H$9+СВЦЭМ!$D$10+'СЕТ СН'!$H$6-'СЕТ СН'!$H$19</f>
        <v>948.05285546000005</v>
      </c>
      <c r="Q84" s="37">
        <f>SUMIFS(СВЦЭМ!$C$34:$C$777,СВЦЭМ!$A$34:$A$777,$A84,СВЦЭМ!$B$34:$B$777,Q$83)+'СЕТ СН'!$H$9+СВЦЭМ!$D$10+'СЕТ СН'!$H$6-'СЕТ СН'!$H$19</f>
        <v>974.04138226999999</v>
      </c>
      <c r="R84" s="37">
        <f>SUMIFS(СВЦЭМ!$C$34:$C$777,СВЦЭМ!$A$34:$A$777,$A84,СВЦЭМ!$B$34:$B$777,R$83)+'СЕТ СН'!$H$9+СВЦЭМ!$D$10+'СЕТ СН'!$H$6-'СЕТ СН'!$H$19</f>
        <v>987.19222648000004</v>
      </c>
      <c r="S84" s="37">
        <f>SUMIFS(СВЦЭМ!$C$34:$C$777,СВЦЭМ!$A$34:$A$777,$A84,СВЦЭМ!$B$34:$B$777,S$83)+'СЕТ СН'!$H$9+СВЦЭМ!$D$10+'СЕТ СН'!$H$6-'СЕТ СН'!$H$19</f>
        <v>970.18184537999991</v>
      </c>
      <c r="T84" s="37">
        <f>SUMIFS(СВЦЭМ!$C$34:$C$777,СВЦЭМ!$A$34:$A$777,$A84,СВЦЭМ!$B$34:$B$777,T$83)+'СЕТ СН'!$H$9+СВЦЭМ!$D$10+'СЕТ СН'!$H$6-'СЕТ СН'!$H$19</f>
        <v>948.92017022999994</v>
      </c>
      <c r="U84" s="37">
        <f>SUMIFS(СВЦЭМ!$C$34:$C$777,СВЦЭМ!$A$34:$A$777,$A84,СВЦЭМ!$B$34:$B$777,U$83)+'СЕТ СН'!$H$9+СВЦЭМ!$D$10+'СЕТ СН'!$H$6-'СЕТ СН'!$H$19</f>
        <v>944.52873154999997</v>
      </c>
      <c r="V84" s="37">
        <f>SUMIFS(СВЦЭМ!$C$34:$C$777,СВЦЭМ!$A$34:$A$777,$A84,СВЦЭМ!$B$34:$B$777,V$83)+'СЕТ СН'!$H$9+СВЦЭМ!$D$10+'СЕТ СН'!$H$6-'СЕТ СН'!$H$19</f>
        <v>960.27309559000014</v>
      </c>
      <c r="W84" s="37">
        <f>SUMIFS(СВЦЭМ!$C$34:$C$777,СВЦЭМ!$A$34:$A$777,$A84,СВЦЭМ!$B$34:$B$777,W$83)+'СЕТ СН'!$H$9+СВЦЭМ!$D$10+'СЕТ СН'!$H$6-'СЕТ СН'!$H$19</f>
        <v>1035.73270723</v>
      </c>
      <c r="X84" s="37">
        <f>SUMIFS(СВЦЭМ!$C$34:$C$777,СВЦЭМ!$A$34:$A$777,$A84,СВЦЭМ!$B$34:$B$777,X$83)+'СЕТ СН'!$H$9+СВЦЭМ!$D$10+'СЕТ СН'!$H$6-'СЕТ СН'!$H$19</f>
        <v>1104.6959311199998</v>
      </c>
      <c r="Y84" s="37">
        <f>SUMIFS(СВЦЭМ!$C$34:$C$777,СВЦЭМ!$A$34:$A$777,$A84,СВЦЭМ!$B$34:$B$777,Y$83)+'СЕТ СН'!$H$9+СВЦЭМ!$D$10+'СЕТ СН'!$H$6-'СЕТ СН'!$H$19</f>
        <v>1151.5842725500002</v>
      </c>
    </row>
    <row r="85" spans="1:25" ht="15.75" x14ac:dyDescent="0.2">
      <c r="A85" s="36">
        <f>A84+1</f>
        <v>42980</v>
      </c>
      <c r="B85" s="37">
        <f>SUMIFS(СВЦЭМ!$C$34:$C$777,СВЦЭМ!$A$34:$A$777,$A85,СВЦЭМ!$B$34:$B$777,B$83)+'СЕТ СН'!$H$9+СВЦЭМ!$D$10+'СЕТ СН'!$H$6-'СЕТ СН'!$H$19</f>
        <v>1150.7813316699999</v>
      </c>
      <c r="C85" s="37">
        <f>SUMIFS(СВЦЭМ!$C$34:$C$777,СВЦЭМ!$A$34:$A$777,$A85,СВЦЭМ!$B$34:$B$777,C$83)+'СЕТ СН'!$H$9+СВЦЭМ!$D$10+'СЕТ СН'!$H$6-'СЕТ СН'!$H$19</f>
        <v>1178.12483587</v>
      </c>
      <c r="D85" s="37">
        <f>SUMIFS(СВЦЭМ!$C$34:$C$777,СВЦЭМ!$A$34:$A$777,$A85,СВЦЭМ!$B$34:$B$777,D$83)+'СЕТ СН'!$H$9+СВЦЭМ!$D$10+'СЕТ СН'!$H$6-'СЕТ СН'!$H$19</f>
        <v>1212.7793623799998</v>
      </c>
      <c r="E85" s="37">
        <f>SUMIFS(СВЦЭМ!$C$34:$C$777,СВЦЭМ!$A$34:$A$777,$A85,СВЦЭМ!$B$34:$B$777,E$83)+'СЕТ СН'!$H$9+СВЦЭМ!$D$10+'СЕТ СН'!$H$6-'СЕТ СН'!$H$19</f>
        <v>1225.76042254</v>
      </c>
      <c r="F85" s="37">
        <f>SUMIFS(СВЦЭМ!$C$34:$C$777,СВЦЭМ!$A$34:$A$777,$A85,СВЦЭМ!$B$34:$B$777,F$83)+'СЕТ СН'!$H$9+СВЦЭМ!$D$10+'СЕТ СН'!$H$6-'СЕТ СН'!$H$19</f>
        <v>1236.8246847700002</v>
      </c>
      <c r="G85" s="37">
        <f>SUMIFS(СВЦЭМ!$C$34:$C$777,СВЦЭМ!$A$34:$A$777,$A85,СВЦЭМ!$B$34:$B$777,G$83)+'СЕТ СН'!$H$9+СВЦЭМ!$D$10+'СЕТ СН'!$H$6-'СЕТ СН'!$H$19</f>
        <v>1223.5814339100002</v>
      </c>
      <c r="H85" s="37">
        <f>SUMIFS(СВЦЭМ!$C$34:$C$777,СВЦЭМ!$A$34:$A$777,$A85,СВЦЭМ!$B$34:$B$777,H$83)+'СЕТ СН'!$H$9+СВЦЭМ!$D$10+'СЕТ СН'!$H$6-'СЕТ СН'!$H$19</f>
        <v>1202.3113343700002</v>
      </c>
      <c r="I85" s="37">
        <f>SUMIFS(СВЦЭМ!$C$34:$C$777,СВЦЭМ!$A$34:$A$777,$A85,СВЦЭМ!$B$34:$B$777,I$83)+'СЕТ СН'!$H$9+СВЦЭМ!$D$10+'СЕТ СН'!$H$6-'СЕТ СН'!$H$19</f>
        <v>1152.3419523900002</v>
      </c>
      <c r="J85" s="37">
        <f>SUMIFS(СВЦЭМ!$C$34:$C$777,СВЦЭМ!$A$34:$A$777,$A85,СВЦЭМ!$B$34:$B$777,J$83)+'СЕТ СН'!$H$9+СВЦЭМ!$D$10+'СЕТ СН'!$H$6-'СЕТ СН'!$H$19</f>
        <v>1070.3033523300001</v>
      </c>
      <c r="K85" s="37">
        <f>SUMIFS(СВЦЭМ!$C$34:$C$777,СВЦЭМ!$A$34:$A$777,$A85,СВЦЭМ!$B$34:$B$777,K$83)+'СЕТ СН'!$H$9+СВЦЭМ!$D$10+'СЕТ СН'!$H$6-'СЕТ СН'!$H$19</f>
        <v>999.77119493000009</v>
      </c>
      <c r="L85" s="37">
        <f>SUMIFS(СВЦЭМ!$C$34:$C$777,СВЦЭМ!$A$34:$A$777,$A85,СВЦЭМ!$B$34:$B$777,L$83)+'СЕТ СН'!$H$9+СВЦЭМ!$D$10+'СЕТ СН'!$H$6-'СЕТ СН'!$H$19</f>
        <v>905.48722786999997</v>
      </c>
      <c r="M85" s="37">
        <f>SUMIFS(СВЦЭМ!$C$34:$C$777,СВЦЭМ!$A$34:$A$777,$A85,СВЦЭМ!$B$34:$B$777,M$83)+'СЕТ СН'!$H$9+СВЦЭМ!$D$10+'СЕТ СН'!$H$6-'СЕТ СН'!$H$19</f>
        <v>892.64525395999999</v>
      </c>
      <c r="N85" s="37">
        <f>SUMIFS(СВЦЭМ!$C$34:$C$777,СВЦЭМ!$A$34:$A$777,$A85,СВЦЭМ!$B$34:$B$777,N$83)+'СЕТ СН'!$H$9+СВЦЭМ!$D$10+'СЕТ СН'!$H$6-'СЕТ СН'!$H$19</f>
        <v>887.30972365000002</v>
      </c>
      <c r="O85" s="37">
        <f>SUMIFS(СВЦЭМ!$C$34:$C$777,СВЦЭМ!$A$34:$A$777,$A85,СВЦЭМ!$B$34:$B$777,O$83)+'СЕТ СН'!$H$9+СВЦЭМ!$D$10+'СЕТ СН'!$H$6-'СЕТ СН'!$H$19</f>
        <v>887.38031232000003</v>
      </c>
      <c r="P85" s="37">
        <f>SUMIFS(СВЦЭМ!$C$34:$C$777,СВЦЭМ!$A$34:$A$777,$A85,СВЦЭМ!$B$34:$B$777,P$83)+'СЕТ СН'!$H$9+СВЦЭМ!$D$10+'СЕТ СН'!$H$6-'СЕТ СН'!$H$19</f>
        <v>884.86357150999993</v>
      </c>
      <c r="Q85" s="37">
        <f>SUMIFS(СВЦЭМ!$C$34:$C$777,СВЦЭМ!$A$34:$A$777,$A85,СВЦЭМ!$B$34:$B$777,Q$83)+'СЕТ СН'!$H$9+СВЦЭМ!$D$10+'СЕТ СН'!$H$6-'СЕТ СН'!$H$19</f>
        <v>892.26616143999991</v>
      </c>
      <c r="R85" s="37">
        <f>SUMIFS(СВЦЭМ!$C$34:$C$777,СВЦЭМ!$A$34:$A$777,$A85,СВЦЭМ!$B$34:$B$777,R$83)+'СЕТ СН'!$H$9+СВЦЭМ!$D$10+'СЕТ СН'!$H$6-'СЕТ СН'!$H$19</f>
        <v>900.13064615999997</v>
      </c>
      <c r="S85" s="37">
        <f>SUMIFS(СВЦЭМ!$C$34:$C$777,СВЦЭМ!$A$34:$A$777,$A85,СВЦЭМ!$B$34:$B$777,S$83)+'СЕТ СН'!$H$9+СВЦЭМ!$D$10+'СЕТ СН'!$H$6-'СЕТ СН'!$H$19</f>
        <v>888.2340972500001</v>
      </c>
      <c r="T85" s="37">
        <f>SUMIFS(СВЦЭМ!$C$34:$C$777,СВЦЭМ!$A$34:$A$777,$A85,СВЦЭМ!$B$34:$B$777,T$83)+'СЕТ СН'!$H$9+СВЦЭМ!$D$10+'СЕТ СН'!$H$6-'СЕТ СН'!$H$19</f>
        <v>888.17561479999995</v>
      </c>
      <c r="U85" s="37">
        <f>SUMIFS(СВЦЭМ!$C$34:$C$777,СВЦЭМ!$A$34:$A$777,$A85,СВЦЭМ!$B$34:$B$777,U$83)+'СЕТ СН'!$H$9+СВЦЭМ!$D$10+'СЕТ СН'!$H$6-'СЕТ СН'!$H$19</f>
        <v>888.89958602000002</v>
      </c>
      <c r="V85" s="37">
        <f>SUMIFS(СВЦЭМ!$C$34:$C$777,СВЦЭМ!$A$34:$A$777,$A85,СВЦЭМ!$B$34:$B$777,V$83)+'СЕТ СН'!$H$9+СВЦЭМ!$D$10+'СЕТ СН'!$H$6-'СЕТ СН'!$H$19</f>
        <v>899.34245901999998</v>
      </c>
      <c r="W85" s="37">
        <f>SUMIFS(СВЦЭМ!$C$34:$C$777,СВЦЭМ!$A$34:$A$777,$A85,СВЦЭМ!$B$34:$B$777,W$83)+'СЕТ СН'!$H$9+СВЦЭМ!$D$10+'СЕТ СН'!$H$6-'СЕТ СН'!$H$19</f>
        <v>944.71064892000004</v>
      </c>
      <c r="X85" s="37">
        <f>SUMIFS(СВЦЭМ!$C$34:$C$777,СВЦЭМ!$A$34:$A$777,$A85,СВЦЭМ!$B$34:$B$777,X$83)+'СЕТ СН'!$H$9+СВЦЭМ!$D$10+'СЕТ СН'!$H$6-'СЕТ СН'!$H$19</f>
        <v>1017.81553721</v>
      </c>
      <c r="Y85" s="37">
        <f>SUMIFS(СВЦЭМ!$C$34:$C$777,СВЦЭМ!$A$34:$A$777,$A85,СВЦЭМ!$B$34:$B$777,Y$83)+'СЕТ СН'!$H$9+СВЦЭМ!$D$10+'СЕТ СН'!$H$6-'СЕТ СН'!$H$19</f>
        <v>1069.4114645999998</v>
      </c>
    </row>
    <row r="86" spans="1:25" ht="15.75" x14ac:dyDescent="0.2">
      <c r="A86" s="36">
        <f t="shared" ref="A86:A114" si="2">A85+1</f>
        <v>42981</v>
      </c>
      <c r="B86" s="37">
        <f>SUMIFS(СВЦЭМ!$C$34:$C$777,СВЦЭМ!$A$34:$A$777,$A86,СВЦЭМ!$B$34:$B$777,B$83)+'СЕТ СН'!$H$9+СВЦЭМ!$D$10+'СЕТ СН'!$H$6-'СЕТ СН'!$H$19</f>
        <v>1129.2884179399998</v>
      </c>
      <c r="C86" s="37">
        <f>SUMIFS(СВЦЭМ!$C$34:$C$777,СВЦЭМ!$A$34:$A$777,$A86,СВЦЭМ!$B$34:$B$777,C$83)+'СЕТ СН'!$H$9+СВЦЭМ!$D$10+'СЕТ СН'!$H$6-'СЕТ СН'!$H$19</f>
        <v>1219.9211924300002</v>
      </c>
      <c r="D86" s="37">
        <f>SUMIFS(СВЦЭМ!$C$34:$C$777,СВЦЭМ!$A$34:$A$777,$A86,СВЦЭМ!$B$34:$B$777,D$83)+'СЕТ СН'!$H$9+СВЦЭМ!$D$10+'СЕТ СН'!$H$6-'СЕТ СН'!$H$19</f>
        <v>1247.2677787399998</v>
      </c>
      <c r="E86" s="37">
        <f>SUMIFS(СВЦЭМ!$C$34:$C$777,СВЦЭМ!$A$34:$A$777,$A86,СВЦЭМ!$B$34:$B$777,E$83)+'СЕТ СН'!$H$9+СВЦЭМ!$D$10+'СЕТ СН'!$H$6-'СЕТ СН'!$H$19</f>
        <v>1266.5748447199999</v>
      </c>
      <c r="F86" s="37">
        <f>SUMIFS(СВЦЭМ!$C$34:$C$777,СВЦЭМ!$A$34:$A$777,$A86,СВЦЭМ!$B$34:$B$777,F$83)+'СЕТ СН'!$H$9+СВЦЭМ!$D$10+'СЕТ СН'!$H$6-'СЕТ СН'!$H$19</f>
        <v>1278.0649643400002</v>
      </c>
      <c r="G86" s="37">
        <f>SUMIFS(СВЦЭМ!$C$34:$C$777,СВЦЭМ!$A$34:$A$777,$A86,СВЦЭМ!$B$34:$B$777,G$83)+'СЕТ СН'!$H$9+СВЦЭМ!$D$10+'СЕТ СН'!$H$6-'СЕТ СН'!$H$19</f>
        <v>1275.5517599599998</v>
      </c>
      <c r="H86" s="37">
        <f>SUMIFS(СВЦЭМ!$C$34:$C$777,СВЦЭМ!$A$34:$A$777,$A86,СВЦЭМ!$B$34:$B$777,H$83)+'СЕТ СН'!$H$9+СВЦЭМ!$D$10+'СЕТ СН'!$H$6-'СЕТ СН'!$H$19</f>
        <v>1250.3991847299999</v>
      </c>
      <c r="I86" s="37">
        <f>SUMIFS(СВЦЭМ!$C$34:$C$777,СВЦЭМ!$A$34:$A$777,$A86,СВЦЭМ!$B$34:$B$777,I$83)+'СЕТ СН'!$H$9+СВЦЭМ!$D$10+'СЕТ СН'!$H$6-'СЕТ СН'!$H$19</f>
        <v>1209.7751423600002</v>
      </c>
      <c r="J86" s="37">
        <f>SUMIFS(СВЦЭМ!$C$34:$C$777,СВЦЭМ!$A$34:$A$777,$A86,СВЦЭМ!$B$34:$B$777,J$83)+'СЕТ СН'!$H$9+СВЦЭМ!$D$10+'СЕТ СН'!$H$6-'СЕТ СН'!$H$19</f>
        <v>1083.7761046199998</v>
      </c>
      <c r="K86" s="37">
        <f>SUMIFS(СВЦЭМ!$C$34:$C$777,СВЦЭМ!$A$34:$A$777,$A86,СВЦЭМ!$B$34:$B$777,K$83)+'СЕТ СН'!$H$9+СВЦЭМ!$D$10+'СЕТ СН'!$H$6-'СЕТ СН'!$H$19</f>
        <v>1067.59132589</v>
      </c>
      <c r="L86" s="37">
        <f>SUMIFS(СВЦЭМ!$C$34:$C$777,СВЦЭМ!$A$34:$A$777,$A86,СВЦЭМ!$B$34:$B$777,L$83)+'СЕТ СН'!$H$9+СВЦЭМ!$D$10+'СЕТ СН'!$H$6-'СЕТ СН'!$H$19</f>
        <v>960.03147906999993</v>
      </c>
      <c r="M86" s="37">
        <f>SUMIFS(СВЦЭМ!$C$34:$C$777,СВЦЭМ!$A$34:$A$777,$A86,СВЦЭМ!$B$34:$B$777,M$83)+'СЕТ СН'!$H$9+СВЦЭМ!$D$10+'СЕТ СН'!$H$6-'СЕТ СН'!$H$19</f>
        <v>928.87735373999999</v>
      </c>
      <c r="N86" s="37">
        <f>SUMIFS(СВЦЭМ!$C$34:$C$777,СВЦЭМ!$A$34:$A$777,$A86,СВЦЭМ!$B$34:$B$777,N$83)+'СЕТ СН'!$H$9+СВЦЭМ!$D$10+'СЕТ СН'!$H$6-'СЕТ СН'!$H$19</f>
        <v>933.59326261000001</v>
      </c>
      <c r="O86" s="37">
        <f>SUMIFS(СВЦЭМ!$C$34:$C$777,СВЦЭМ!$A$34:$A$777,$A86,СВЦЭМ!$B$34:$B$777,O$83)+'СЕТ СН'!$H$9+СВЦЭМ!$D$10+'СЕТ СН'!$H$6-'СЕТ СН'!$H$19</f>
        <v>932.55917139999997</v>
      </c>
      <c r="P86" s="37">
        <f>SUMIFS(СВЦЭМ!$C$34:$C$777,СВЦЭМ!$A$34:$A$777,$A86,СВЦЭМ!$B$34:$B$777,P$83)+'СЕТ СН'!$H$9+СВЦЭМ!$D$10+'СЕТ СН'!$H$6-'СЕТ СН'!$H$19</f>
        <v>937.66914057999998</v>
      </c>
      <c r="Q86" s="37">
        <f>SUMIFS(СВЦЭМ!$C$34:$C$777,СВЦЭМ!$A$34:$A$777,$A86,СВЦЭМ!$B$34:$B$777,Q$83)+'СЕТ СН'!$H$9+СВЦЭМ!$D$10+'СЕТ СН'!$H$6-'СЕТ СН'!$H$19</f>
        <v>943.3111136</v>
      </c>
      <c r="R86" s="37">
        <f>SUMIFS(СВЦЭМ!$C$34:$C$777,СВЦЭМ!$A$34:$A$777,$A86,СВЦЭМ!$B$34:$B$777,R$83)+'СЕТ СН'!$H$9+СВЦЭМ!$D$10+'СЕТ СН'!$H$6-'СЕТ СН'!$H$19</f>
        <v>943.82195273000002</v>
      </c>
      <c r="S86" s="37">
        <f>SUMIFS(СВЦЭМ!$C$34:$C$777,СВЦЭМ!$A$34:$A$777,$A86,СВЦЭМ!$B$34:$B$777,S$83)+'СЕТ СН'!$H$9+СВЦЭМ!$D$10+'СЕТ СН'!$H$6-'СЕТ СН'!$H$19</f>
        <v>940.84883060999982</v>
      </c>
      <c r="T86" s="37">
        <f>SUMIFS(СВЦЭМ!$C$34:$C$777,СВЦЭМ!$A$34:$A$777,$A86,СВЦЭМ!$B$34:$B$777,T$83)+'СЕТ СН'!$H$9+СВЦЭМ!$D$10+'СЕТ СН'!$H$6-'СЕТ СН'!$H$19</f>
        <v>931.44226393000008</v>
      </c>
      <c r="U86" s="37">
        <f>SUMIFS(СВЦЭМ!$C$34:$C$777,СВЦЭМ!$A$34:$A$777,$A86,СВЦЭМ!$B$34:$B$777,U$83)+'СЕТ СН'!$H$9+СВЦЭМ!$D$10+'СЕТ СН'!$H$6-'СЕТ СН'!$H$19</f>
        <v>927.81859149000002</v>
      </c>
      <c r="V86" s="37">
        <f>SUMIFS(СВЦЭМ!$C$34:$C$777,СВЦЭМ!$A$34:$A$777,$A86,СВЦЭМ!$B$34:$B$777,V$83)+'СЕТ СН'!$H$9+СВЦЭМ!$D$10+'СЕТ СН'!$H$6-'СЕТ СН'!$H$19</f>
        <v>933.02513998999984</v>
      </c>
      <c r="W86" s="37">
        <f>SUMIFS(СВЦЭМ!$C$34:$C$777,СВЦЭМ!$A$34:$A$777,$A86,СВЦЭМ!$B$34:$B$777,W$83)+'СЕТ СН'!$H$9+СВЦЭМ!$D$10+'СЕТ СН'!$H$6-'СЕТ СН'!$H$19</f>
        <v>1003.3216099599999</v>
      </c>
      <c r="X86" s="37">
        <f>SUMIFS(СВЦЭМ!$C$34:$C$777,СВЦЭМ!$A$34:$A$777,$A86,СВЦЭМ!$B$34:$B$777,X$83)+'СЕТ СН'!$H$9+СВЦЭМ!$D$10+'СЕТ СН'!$H$6-'СЕТ СН'!$H$19</f>
        <v>1067.1471689099999</v>
      </c>
      <c r="Y86" s="37">
        <f>SUMIFS(СВЦЭМ!$C$34:$C$777,СВЦЭМ!$A$34:$A$777,$A86,СВЦЭМ!$B$34:$B$777,Y$83)+'СЕТ СН'!$H$9+СВЦЭМ!$D$10+'СЕТ СН'!$H$6-'СЕТ СН'!$H$19</f>
        <v>1097.7628070800001</v>
      </c>
    </row>
    <row r="87" spans="1:25" ht="15.75" x14ac:dyDescent="0.2">
      <c r="A87" s="36">
        <f t="shared" si="2"/>
        <v>42982</v>
      </c>
      <c r="B87" s="37">
        <f>SUMIFS(СВЦЭМ!$C$34:$C$777,СВЦЭМ!$A$34:$A$777,$A87,СВЦЭМ!$B$34:$B$777,B$83)+'СЕТ СН'!$H$9+СВЦЭМ!$D$10+'СЕТ СН'!$H$6-'СЕТ СН'!$H$19</f>
        <v>1192.80308178</v>
      </c>
      <c r="C87" s="37">
        <f>SUMIFS(СВЦЭМ!$C$34:$C$777,СВЦЭМ!$A$34:$A$777,$A87,СВЦЭМ!$B$34:$B$777,C$83)+'СЕТ СН'!$H$9+СВЦЭМ!$D$10+'СЕТ СН'!$H$6-'СЕТ СН'!$H$19</f>
        <v>1229.1941804200001</v>
      </c>
      <c r="D87" s="37">
        <f>SUMIFS(СВЦЭМ!$C$34:$C$777,СВЦЭМ!$A$34:$A$777,$A87,СВЦЭМ!$B$34:$B$777,D$83)+'СЕТ СН'!$H$9+СВЦЭМ!$D$10+'СЕТ СН'!$H$6-'СЕТ СН'!$H$19</f>
        <v>1261.4891287</v>
      </c>
      <c r="E87" s="37">
        <f>SUMIFS(СВЦЭМ!$C$34:$C$777,СВЦЭМ!$A$34:$A$777,$A87,СВЦЭМ!$B$34:$B$777,E$83)+'СЕТ СН'!$H$9+СВЦЭМ!$D$10+'СЕТ СН'!$H$6-'СЕТ СН'!$H$19</f>
        <v>1276.9065398900002</v>
      </c>
      <c r="F87" s="37">
        <f>SUMIFS(СВЦЭМ!$C$34:$C$777,СВЦЭМ!$A$34:$A$777,$A87,СВЦЭМ!$B$34:$B$777,F$83)+'СЕТ СН'!$H$9+СВЦЭМ!$D$10+'СЕТ СН'!$H$6-'СЕТ СН'!$H$19</f>
        <v>1286.4261276500001</v>
      </c>
      <c r="G87" s="37">
        <f>SUMIFS(СВЦЭМ!$C$34:$C$777,СВЦЭМ!$A$34:$A$777,$A87,СВЦЭМ!$B$34:$B$777,G$83)+'СЕТ СН'!$H$9+СВЦЭМ!$D$10+'СЕТ СН'!$H$6-'СЕТ СН'!$H$19</f>
        <v>1276.7748216800001</v>
      </c>
      <c r="H87" s="37">
        <f>SUMIFS(СВЦЭМ!$C$34:$C$777,СВЦЭМ!$A$34:$A$777,$A87,СВЦЭМ!$B$34:$B$777,H$83)+'СЕТ СН'!$H$9+СВЦЭМ!$D$10+'СЕТ СН'!$H$6-'СЕТ СН'!$H$19</f>
        <v>1232.6053555799999</v>
      </c>
      <c r="I87" s="37">
        <f>SUMIFS(СВЦЭМ!$C$34:$C$777,СВЦЭМ!$A$34:$A$777,$A87,СВЦЭМ!$B$34:$B$777,I$83)+'СЕТ СН'!$H$9+СВЦЭМ!$D$10+'СЕТ СН'!$H$6-'СЕТ СН'!$H$19</f>
        <v>1171.14442229</v>
      </c>
      <c r="J87" s="37">
        <f>SUMIFS(СВЦЭМ!$C$34:$C$777,СВЦЭМ!$A$34:$A$777,$A87,СВЦЭМ!$B$34:$B$777,J$83)+'СЕТ СН'!$H$9+СВЦЭМ!$D$10+'СЕТ СН'!$H$6-'СЕТ СН'!$H$19</f>
        <v>1121.9703113999999</v>
      </c>
      <c r="K87" s="37">
        <f>SUMIFS(СВЦЭМ!$C$34:$C$777,СВЦЭМ!$A$34:$A$777,$A87,СВЦЭМ!$B$34:$B$777,K$83)+'СЕТ СН'!$H$9+СВЦЭМ!$D$10+'СЕТ СН'!$H$6-'СЕТ СН'!$H$19</f>
        <v>1062.16579662</v>
      </c>
      <c r="L87" s="37">
        <f>SUMIFS(СВЦЭМ!$C$34:$C$777,СВЦЭМ!$A$34:$A$777,$A87,СВЦЭМ!$B$34:$B$777,L$83)+'СЕТ СН'!$H$9+СВЦЭМ!$D$10+'СЕТ СН'!$H$6-'СЕТ СН'!$H$19</f>
        <v>970.79148213999997</v>
      </c>
      <c r="M87" s="37">
        <f>SUMIFS(СВЦЭМ!$C$34:$C$777,СВЦЭМ!$A$34:$A$777,$A87,СВЦЭМ!$B$34:$B$777,M$83)+'СЕТ СН'!$H$9+СВЦЭМ!$D$10+'СЕТ СН'!$H$6-'СЕТ СН'!$H$19</f>
        <v>941.26599467000005</v>
      </c>
      <c r="N87" s="37">
        <f>SUMIFS(СВЦЭМ!$C$34:$C$777,СВЦЭМ!$A$34:$A$777,$A87,СВЦЭМ!$B$34:$B$777,N$83)+'СЕТ СН'!$H$9+СВЦЭМ!$D$10+'СЕТ СН'!$H$6-'СЕТ СН'!$H$19</f>
        <v>949.51930128999993</v>
      </c>
      <c r="O87" s="37">
        <f>SUMIFS(СВЦЭМ!$C$34:$C$777,СВЦЭМ!$A$34:$A$777,$A87,СВЦЭМ!$B$34:$B$777,O$83)+'СЕТ СН'!$H$9+СВЦЭМ!$D$10+'СЕТ СН'!$H$6-'СЕТ СН'!$H$19</f>
        <v>948.11242072000005</v>
      </c>
      <c r="P87" s="37">
        <f>SUMIFS(СВЦЭМ!$C$34:$C$777,СВЦЭМ!$A$34:$A$777,$A87,СВЦЭМ!$B$34:$B$777,P$83)+'СЕТ СН'!$H$9+СВЦЭМ!$D$10+'СЕТ СН'!$H$6-'СЕТ СН'!$H$19</f>
        <v>952.61210918999996</v>
      </c>
      <c r="Q87" s="37">
        <f>SUMIFS(СВЦЭМ!$C$34:$C$777,СВЦЭМ!$A$34:$A$777,$A87,СВЦЭМ!$B$34:$B$777,Q$83)+'СЕТ СН'!$H$9+СВЦЭМ!$D$10+'СЕТ СН'!$H$6-'СЕТ СН'!$H$19</f>
        <v>959.70360477999998</v>
      </c>
      <c r="R87" s="37">
        <f>SUMIFS(СВЦЭМ!$C$34:$C$777,СВЦЭМ!$A$34:$A$777,$A87,СВЦЭМ!$B$34:$B$777,R$83)+'СЕТ СН'!$H$9+СВЦЭМ!$D$10+'СЕТ СН'!$H$6-'СЕТ СН'!$H$19</f>
        <v>962.56084710999994</v>
      </c>
      <c r="S87" s="37">
        <f>SUMIFS(СВЦЭМ!$C$34:$C$777,СВЦЭМ!$A$34:$A$777,$A87,СВЦЭМ!$B$34:$B$777,S$83)+'СЕТ СН'!$H$9+СВЦЭМ!$D$10+'СЕТ СН'!$H$6-'СЕТ СН'!$H$19</f>
        <v>958.17267351999999</v>
      </c>
      <c r="T87" s="37">
        <f>SUMIFS(СВЦЭМ!$C$34:$C$777,СВЦЭМ!$A$34:$A$777,$A87,СВЦЭМ!$B$34:$B$777,T$83)+'СЕТ СН'!$H$9+СВЦЭМ!$D$10+'СЕТ СН'!$H$6-'СЕТ СН'!$H$19</f>
        <v>946.01476210999999</v>
      </c>
      <c r="U87" s="37">
        <f>SUMIFS(СВЦЭМ!$C$34:$C$777,СВЦЭМ!$A$34:$A$777,$A87,СВЦЭМ!$B$34:$B$777,U$83)+'СЕТ СН'!$H$9+СВЦЭМ!$D$10+'СЕТ СН'!$H$6-'СЕТ СН'!$H$19</f>
        <v>956.52751977999992</v>
      </c>
      <c r="V87" s="37">
        <f>SUMIFS(СВЦЭМ!$C$34:$C$777,СВЦЭМ!$A$34:$A$777,$A87,СВЦЭМ!$B$34:$B$777,V$83)+'СЕТ СН'!$H$9+СВЦЭМ!$D$10+'СЕТ СН'!$H$6-'СЕТ СН'!$H$19</f>
        <v>967.44032599000002</v>
      </c>
      <c r="W87" s="37">
        <f>SUMIFS(СВЦЭМ!$C$34:$C$777,СВЦЭМ!$A$34:$A$777,$A87,СВЦЭМ!$B$34:$B$777,W$83)+'СЕТ СН'!$H$9+СВЦЭМ!$D$10+'СЕТ СН'!$H$6-'СЕТ СН'!$H$19</f>
        <v>1050.7344660799999</v>
      </c>
      <c r="X87" s="37">
        <f>SUMIFS(СВЦЭМ!$C$34:$C$777,СВЦЭМ!$A$34:$A$777,$A87,СВЦЭМ!$B$34:$B$777,X$83)+'СЕТ СН'!$H$9+СВЦЭМ!$D$10+'СЕТ СН'!$H$6-'СЕТ СН'!$H$19</f>
        <v>1119.3522367800001</v>
      </c>
      <c r="Y87" s="37">
        <f>SUMIFS(СВЦЭМ!$C$34:$C$777,СВЦЭМ!$A$34:$A$777,$A87,СВЦЭМ!$B$34:$B$777,Y$83)+'СЕТ СН'!$H$9+СВЦЭМ!$D$10+'СЕТ СН'!$H$6-'СЕТ СН'!$H$19</f>
        <v>1162.6757714</v>
      </c>
    </row>
    <row r="88" spans="1:25" ht="15.75" x14ac:dyDescent="0.2">
      <c r="A88" s="36">
        <f t="shared" si="2"/>
        <v>42983</v>
      </c>
      <c r="B88" s="37">
        <f>SUMIFS(СВЦЭМ!$C$34:$C$777,СВЦЭМ!$A$34:$A$777,$A88,СВЦЭМ!$B$34:$B$777,B$83)+'СЕТ СН'!$H$9+СВЦЭМ!$D$10+'СЕТ СН'!$H$6-'СЕТ СН'!$H$19</f>
        <v>1136.5720383900002</v>
      </c>
      <c r="C88" s="37">
        <f>SUMIFS(СВЦЭМ!$C$34:$C$777,СВЦЭМ!$A$34:$A$777,$A88,СВЦЭМ!$B$34:$B$777,C$83)+'СЕТ СН'!$H$9+СВЦЭМ!$D$10+'СЕТ СН'!$H$6-'СЕТ СН'!$H$19</f>
        <v>1164.6768582700001</v>
      </c>
      <c r="D88" s="37">
        <f>SUMIFS(СВЦЭМ!$C$34:$C$777,СВЦЭМ!$A$34:$A$777,$A88,СВЦЭМ!$B$34:$B$777,D$83)+'СЕТ СН'!$H$9+СВЦЭМ!$D$10+'СЕТ СН'!$H$6-'СЕТ СН'!$H$19</f>
        <v>1181.9701932200001</v>
      </c>
      <c r="E88" s="37">
        <f>SUMIFS(СВЦЭМ!$C$34:$C$777,СВЦЭМ!$A$34:$A$777,$A88,СВЦЭМ!$B$34:$B$777,E$83)+'СЕТ СН'!$H$9+СВЦЭМ!$D$10+'СЕТ СН'!$H$6-'СЕТ СН'!$H$19</f>
        <v>1219.2208624300001</v>
      </c>
      <c r="F88" s="37">
        <f>SUMIFS(СВЦЭМ!$C$34:$C$777,СВЦЭМ!$A$34:$A$777,$A88,СВЦЭМ!$B$34:$B$777,F$83)+'СЕТ СН'!$H$9+СВЦЭМ!$D$10+'СЕТ СН'!$H$6-'СЕТ СН'!$H$19</f>
        <v>1217.08115774</v>
      </c>
      <c r="G88" s="37">
        <f>SUMIFS(СВЦЭМ!$C$34:$C$777,СВЦЭМ!$A$34:$A$777,$A88,СВЦЭМ!$B$34:$B$777,G$83)+'СЕТ СН'!$H$9+СВЦЭМ!$D$10+'СЕТ СН'!$H$6-'СЕТ СН'!$H$19</f>
        <v>1180.6592771099999</v>
      </c>
      <c r="H88" s="37">
        <f>SUMIFS(СВЦЭМ!$C$34:$C$777,СВЦЭМ!$A$34:$A$777,$A88,СВЦЭМ!$B$34:$B$777,H$83)+'СЕТ СН'!$H$9+СВЦЭМ!$D$10+'СЕТ СН'!$H$6-'СЕТ СН'!$H$19</f>
        <v>1147.18751574</v>
      </c>
      <c r="I88" s="37">
        <f>SUMIFS(СВЦЭМ!$C$34:$C$777,СВЦЭМ!$A$34:$A$777,$A88,СВЦЭМ!$B$34:$B$777,I$83)+'СЕТ СН'!$H$9+СВЦЭМ!$D$10+'СЕТ СН'!$H$6-'СЕТ СН'!$H$19</f>
        <v>1082.6735458500002</v>
      </c>
      <c r="J88" s="37">
        <f>SUMIFS(СВЦЭМ!$C$34:$C$777,СВЦЭМ!$A$34:$A$777,$A88,СВЦЭМ!$B$34:$B$777,J$83)+'СЕТ СН'!$H$9+СВЦЭМ!$D$10+'СЕТ СН'!$H$6-'СЕТ СН'!$H$19</f>
        <v>1043.94592231</v>
      </c>
      <c r="K88" s="37">
        <f>SUMIFS(СВЦЭМ!$C$34:$C$777,СВЦЭМ!$A$34:$A$777,$A88,СВЦЭМ!$B$34:$B$777,K$83)+'СЕТ СН'!$H$9+СВЦЭМ!$D$10+'СЕТ СН'!$H$6-'СЕТ СН'!$H$19</f>
        <v>999.32161597000004</v>
      </c>
      <c r="L88" s="37">
        <f>SUMIFS(СВЦЭМ!$C$34:$C$777,СВЦЭМ!$A$34:$A$777,$A88,СВЦЭМ!$B$34:$B$777,L$83)+'СЕТ СН'!$H$9+СВЦЭМ!$D$10+'СЕТ СН'!$H$6-'СЕТ СН'!$H$19</f>
        <v>922.42351254999994</v>
      </c>
      <c r="M88" s="37">
        <f>SUMIFS(СВЦЭМ!$C$34:$C$777,СВЦЭМ!$A$34:$A$777,$A88,СВЦЭМ!$B$34:$B$777,M$83)+'СЕТ СН'!$H$9+СВЦЭМ!$D$10+'СЕТ СН'!$H$6-'СЕТ СН'!$H$19</f>
        <v>892.54060221999998</v>
      </c>
      <c r="N88" s="37">
        <f>SUMIFS(СВЦЭМ!$C$34:$C$777,СВЦЭМ!$A$34:$A$777,$A88,СВЦЭМ!$B$34:$B$777,N$83)+'СЕТ СН'!$H$9+СВЦЭМ!$D$10+'СЕТ СН'!$H$6-'СЕТ СН'!$H$19</f>
        <v>905.12539571000002</v>
      </c>
      <c r="O88" s="37">
        <f>SUMIFS(СВЦЭМ!$C$34:$C$777,СВЦЭМ!$A$34:$A$777,$A88,СВЦЭМ!$B$34:$B$777,O$83)+'СЕТ СН'!$H$9+СВЦЭМ!$D$10+'СЕТ СН'!$H$6-'СЕТ СН'!$H$19</f>
        <v>911.17126431999986</v>
      </c>
      <c r="P88" s="37">
        <f>SUMIFS(СВЦЭМ!$C$34:$C$777,СВЦЭМ!$A$34:$A$777,$A88,СВЦЭМ!$B$34:$B$777,P$83)+'СЕТ СН'!$H$9+СВЦЭМ!$D$10+'СЕТ СН'!$H$6-'СЕТ СН'!$H$19</f>
        <v>918.77786474999994</v>
      </c>
      <c r="Q88" s="37">
        <f>SUMIFS(СВЦЭМ!$C$34:$C$777,СВЦЭМ!$A$34:$A$777,$A88,СВЦЭМ!$B$34:$B$777,Q$83)+'СЕТ СН'!$H$9+СВЦЭМ!$D$10+'СЕТ СН'!$H$6-'СЕТ СН'!$H$19</f>
        <v>909.99956414999997</v>
      </c>
      <c r="R88" s="37">
        <f>SUMIFS(СВЦЭМ!$C$34:$C$777,СВЦЭМ!$A$34:$A$777,$A88,СВЦЭМ!$B$34:$B$777,R$83)+'СЕТ СН'!$H$9+СВЦЭМ!$D$10+'СЕТ СН'!$H$6-'СЕТ СН'!$H$19</f>
        <v>910.91448377999996</v>
      </c>
      <c r="S88" s="37">
        <f>SUMIFS(СВЦЭМ!$C$34:$C$777,СВЦЭМ!$A$34:$A$777,$A88,СВЦЭМ!$B$34:$B$777,S$83)+'СЕТ СН'!$H$9+СВЦЭМ!$D$10+'СЕТ СН'!$H$6-'СЕТ СН'!$H$19</f>
        <v>911.07018513000003</v>
      </c>
      <c r="T88" s="37">
        <f>SUMIFS(СВЦЭМ!$C$34:$C$777,СВЦЭМ!$A$34:$A$777,$A88,СВЦЭМ!$B$34:$B$777,T$83)+'СЕТ СН'!$H$9+СВЦЭМ!$D$10+'СЕТ СН'!$H$6-'СЕТ СН'!$H$19</f>
        <v>908.17943535999984</v>
      </c>
      <c r="U88" s="37">
        <f>SUMIFS(СВЦЭМ!$C$34:$C$777,СВЦЭМ!$A$34:$A$777,$A88,СВЦЭМ!$B$34:$B$777,U$83)+'СЕТ СН'!$H$9+СВЦЭМ!$D$10+'СЕТ СН'!$H$6-'СЕТ СН'!$H$19</f>
        <v>898.89539978999983</v>
      </c>
      <c r="V88" s="37">
        <f>SUMIFS(СВЦЭМ!$C$34:$C$777,СВЦЭМ!$A$34:$A$777,$A88,СВЦЭМ!$B$34:$B$777,V$83)+'СЕТ СН'!$H$9+СВЦЭМ!$D$10+'СЕТ СН'!$H$6-'СЕТ СН'!$H$19</f>
        <v>907.37640226999997</v>
      </c>
      <c r="W88" s="37">
        <f>SUMIFS(СВЦЭМ!$C$34:$C$777,СВЦЭМ!$A$34:$A$777,$A88,СВЦЭМ!$B$34:$B$777,W$83)+'СЕТ СН'!$H$9+СВЦЭМ!$D$10+'СЕТ СН'!$H$6-'СЕТ СН'!$H$19</f>
        <v>967.38404709999986</v>
      </c>
      <c r="X88" s="37">
        <f>SUMIFS(СВЦЭМ!$C$34:$C$777,СВЦЭМ!$A$34:$A$777,$A88,СВЦЭМ!$B$34:$B$777,X$83)+'СЕТ СН'!$H$9+СВЦЭМ!$D$10+'СЕТ СН'!$H$6-'СЕТ СН'!$H$19</f>
        <v>1023.92384926</v>
      </c>
      <c r="Y88" s="37">
        <f>SUMIFS(СВЦЭМ!$C$34:$C$777,СВЦЭМ!$A$34:$A$777,$A88,СВЦЭМ!$B$34:$B$777,Y$83)+'СЕТ СН'!$H$9+СВЦЭМ!$D$10+'СЕТ СН'!$H$6-'СЕТ СН'!$H$19</f>
        <v>1075.91089754</v>
      </c>
    </row>
    <row r="89" spans="1:25" ht="15.75" x14ac:dyDescent="0.2">
      <c r="A89" s="36">
        <f t="shared" si="2"/>
        <v>42984</v>
      </c>
      <c r="B89" s="37">
        <f>SUMIFS(СВЦЭМ!$C$34:$C$777,СВЦЭМ!$A$34:$A$777,$A89,СВЦЭМ!$B$34:$B$777,B$83)+'СЕТ СН'!$H$9+СВЦЭМ!$D$10+'СЕТ СН'!$H$6-'СЕТ СН'!$H$19</f>
        <v>1218.0620876200001</v>
      </c>
      <c r="C89" s="37">
        <f>SUMIFS(СВЦЭМ!$C$34:$C$777,СВЦЭМ!$A$34:$A$777,$A89,СВЦЭМ!$B$34:$B$777,C$83)+'СЕТ СН'!$H$9+СВЦЭМ!$D$10+'СЕТ СН'!$H$6-'СЕТ СН'!$H$19</f>
        <v>1257.5475377500002</v>
      </c>
      <c r="D89" s="37">
        <f>SUMIFS(СВЦЭМ!$C$34:$C$777,СВЦЭМ!$A$34:$A$777,$A89,СВЦЭМ!$B$34:$B$777,D$83)+'СЕТ СН'!$H$9+СВЦЭМ!$D$10+'СЕТ СН'!$H$6-'СЕТ СН'!$H$19</f>
        <v>1286.4670269399999</v>
      </c>
      <c r="E89" s="37">
        <f>SUMIFS(СВЦЭМ!$C$34:$C$777,СВЦЭМ!$A$34:$A$777,$A89,СВЦЭМ!$B$34:$B$777,E$83)+'СЕТ СН'!$H$9+СВЦЭМ!$D$10+'СЕТ СН'!$H$6-'СЕТ СН'!$H$19</f>
        <v>1295.9889931500002</v>
      </c>
      <c r="F89" s="37">
        <f>SUMIFS(СВЦЭМ!$C$34:$C$777,СВЦЭМ!$A$34:$A$777,$A89,СВЦЭМ!$B$34:$B$777,F$83)+'СЕТ СН'!$H$9+СВЦЭМ!$D$10+'СЕТ СН'!$H$6-'СЕТ СН'!$H$19</f>
        <v>1301.4378754499999</v>
      </c>
      <c r="G89" s="37">
        <f>SUMIFS(СВЦЭМ!$C$34:$C$777,СВЦЭМ!$A$34:$A$777,$A89,СВЦЭМ!$B$34:$B$777,G$83)+'СЕТ СН'!$H$9+СВЦЭМ!$D$10+'СЕТ СН'!$H$6-'СЕТ СН'!$H$19</f>
        <v>1281.8827569300001</v>
      </c>
      <c r="H89" s="37">
        <f>SUMIFS(СВЦЭМ!$C$34:$C$777,СВЦЭМ!$A$34:$A$777,$A89,СВЦЭМ!$B$34:$B$777,H$83)+'СЕТ СН'!$H$9+СВЦЭМ!$D$10+'СЕТ СН'!$H$6-'СЕТ СН'!$H$19</f>
        <v>1230.1514209400002</v>
      </c>
      <c r="I89" s="37">
        <f>SUMIFS(СВЦЭМ!$C$34:$C$777,СВЦЭМ!$A$34:$A$777,$A89,СВЦЭМ!$B$34:$B$777,I$83)+'СЕТ СН'!$H$9+СВЦЭМ!$D$10+'СЕТ СН'!$H$6-'СЕТ СН'!$H$19</f>
        <v>1167.1069246000002</v>
      </c>
      <c r="J89" s="37">
        <f>SUMIFS(СВЦЭМ!$C$34:$C$777,СВЦЭМ!$A$34:$A$777,$A89,СВЦЭМ!$B$34:$B$777,J$83)+'СЕТ СН'!$H$9+СВЦЭМ!$D$10+'СЕТ СН'!$H$6-'СЕТ СН'!$H$19</f>
        <v>1115.4731688900001</v>
      </c>
      <c r="K89" s="37">
        <f>SUMIFS(СВЦЭМ!$C$34:$C$777,СВЦЭМ!$A$34:$A$777,$A89,СВЦЭМ!$B$34:$B$777,K$83)+'СЕТ СН'!$H$9+СВЦЭМ!$D$10+'СЕТ СН'!$H$6-'СЕТ СН'!$H$19</f>
        <v>1043.2610887400001</v>
      </c>
      <c r="L89" s="37">
        <f>SUMIFS(СВЦЭМ!$C$34:$C$777,СВЦЭМ!$A$34:$A$777,$A89,СВЦЭМ!$B$34:$B$777,L$83)+'СЕТ СН'!$H$9+СВЦЭМ!$D$10+'СЕТ СН'!$H$6-'СЕТ СН'!$H$19</f>
        <v>949.62730028999999</v>
      </c>
      <c r="M89" s="37">
        <f>SUMIFS(СВЦЭМ!$C$34:$C$777,СВЦЭМ!$A$34:$A$777,$A89,СВЦЭМ!$B$34:$B$777,M$83)+'СЕТ СН'!$H$9+СВЦЭМ!$D$10+'СЕТ СН'!$H$6-'СЕТ СН'!$H$19</f>
        <v>936.80997681000008</v>
      </c>
      <c r="N89" s="37">
        <f>SUMIFS(СВЦЭМ!$C$34:$C$777,СВЦЭМ!$A$34:$A$777,$A89,СВЦЭМ!$B$34:$B$777,N$83)+'СЕТ СН'!$H$9+СВЦЭМ!$D$10+'СЕТ СН'!$H$6-'СЕТ СН'!$H$19</f>
        <v>935.86192495</v>
      </c>
      <c r="O89" s="37">
        <f>SUMIFS(СВЦЭМ!$C$34:$C$777,СВЦЭМ!$A$34:$A$777,$A89,СВЦЭМ!$B$34:$B$777,O$83)+'СЕТ СН'!$H$9+СВЦЭМ!$D$10+'СЕТ СН'!$H$6-'СЕТ СН'!$H$19</f>
        <v>945.04677953000009</v>
      </c>
      <c r="P89" s="37">
        <f>SUMIFS(СВЦЭМ!$C$34:$C$777,СВЦЭМ!$A$34:$A$777,$A89,СВЦЭМ!$B$34:$B$777,P$83)+'СЕТ СН'!$H$9+СВЦЭМ!$D$10+'СЕТ СН'!$H$6-'СЕТ СН'!$H$19</f>
        <v>948.02898716999994</v>
      </c>
      <c r="Q89" s="37">
        <f>SUMIFS(СВЦЭМ!$C$34:$C$777,СВЦЭМ!$A$34:$A$777,$A89,СВЦЭМ!$B$34:$B$777,Q$83)+'СЕТ СН'!$H$9+СВЦЭМ!$D$10+'СЕТ СН'!$H$6-'СЕТ СН'!$H$19</f>
        <v>954.76342023999996</v>
      </c>
      <c r="R89" s="37">
        <f>SUMIFS(СВЦЭМ!$C$34:$C$777,СВЦЭМ!$A$34:$A$777,$A89,СВЦЭМ!$B$34:$B$777,R$83)+'СЕТ СН'!$H$9+СВЦЭМ!$D$10+'СЕТ СН'!$H$6-'СЕТ СН'!$H$19</f>
        <v>959.4742097899998</v>
      </c>
      <c r="S89" s="37">
        <f>SUMIFS(СВЦЭМ!$C$34:$C$777,СВЦЭМ!$A$34:$A$777,$A89,СВЦЭМ!$B$34:$B$777,S$83)+'СЕТ СН'!$H$9+СВЦЭМ!$D$10+'СЕТ СН'!$H$6-'СЕТ СН'!$H$19</f>
        <v>959.10351661999994</v>
      </c>
      <c r="T89" s="37">
        <f>SUMIFS(СВЦЭМ!$C$34:$C$777,СВЦЭМ!$A$34:$A$777,$A89,СВЦЭМ!$B$34:$B$777,T$83)+'СЕТ СН'!$H$9+СВЦЭМ!$D$10+'СЕТ СН'!$H$6-'СЕТ СН'!$H$19</f>
        <v>953.35202183999991</v>
      </c>
      <c r="U89" s="37">
        <f>SUMIFS(СВЦЭМ!$C$34:$C$777,СВЦЭМ!$A$34:$A$777,$A89,СВЦЭМ!$B$34:$B$777,U$83)+'СЕТ СН'!$H$9+СВЦЭМ!$D$10+'СЕТ СН'!$H$6-'СЕТ СН'!$H$19</f>
        <v>941.25546785000006</v>
      </c>
      <c r="V89" s="37">
        <f>SUMIFS(СВЦЭМ!$C$34:$C$777,СВЦЭМ!$A$34:$A$777,$A89,СВЦЭМ!$B$34:$B$777,V$83)+'СЕТ СН'!$H$9+СВЦЭМ!$D$10+'СЕТ СН'!$H$6-'СЕТ СН'!$H$19</f>
        <v>946.30949810999982</v>
      </c>
      <c r="W89" s="37">
        <f>SUMIFS(СВЦЭМ!$C$34:$C$777,СВЦЭМ!$A$34:$A$777,$A89,СВЦЭМ!$B$34:$B$777,W$83)+'СЕТ СН'!$H$9+СВЦЭМ!$D$10+'СЕТ СН'!$H$6-'СЕТ СН'!$H$19</f>
        <v>1022.90835694</v>
      </c>
      <c r="X89" s="37">
        <f>SUMIFS(СВЦЭМ!$C$34:$C$777,СВЦЭМ!$A$34:$A$777,$A89,СВЦЭМ!$B$34:$B$777,X$83)+'СЕТ СН'!$H$9+СВЦЭМ!$D$10+'СЕТ СН'!$H$6-'СЕТ СН'!$H$19</f>
        <v>1093.2173038199999</v>
      </c>
      <c r="Y89" s="37">
        <f>SUMIFS(СВЦЭМ!$C$34:$C$777,СВЦЭМ!$A$34:$A$777,$A89,СВЦЭМ!$B$34:$B$777,Y$83)+'СЕТ СН'!$H$9+СВЦЭМ!$D$10+'СЕТ СН'!$H$6-'СЕТ СН'!$H$19</f>
        <v>1148.68587781</v>
      </c>
    </row>
    <row r="90" spans="1:25" ht="15.75" x14ac:dyDescent="0.2">
      <c r="A90" s="36">
        <f t="shared" si="2"/>
        <v>42985</v>
      </c>
      <c r="B90" s="37">
        <f>SUMIFS(СВЦЭМ!$C$34:$C$777,СВЦЭМ!$A$34:$A$777,$A90,СВЦЭМ!$B$34:$B$777,B$83)+'СЕТ СН'!$H$9+СВЦЭМ!$D$10+'СЕТ СН'!$H$6-'СЕТ СН'!$H$19</f>
        <v>1170.46631217</v>
      </c>
      <c r="C90" s="37">
        <f>SUMIFS(СВЦЭМ!$C$34:$C$777,СВЦЭМ!$A$34:$A$777,$A90,СВЦЭМ!$B$34:$B$777,C$83)+'СЕТ СН'!$H$9+СВЦЭМ!$D$10+'СЕТ СН'!$H$6-'СЕТ СН'!$H$19</f>
        <v>1224.1349033400002</v>
      </c>
      <c r="D90" s="37">
        <f>SUMIFS(СВЦЭМ!$C$34:$C$777,СВЦЭМ!$A$34:$A$777,$A90,СВЦЭМ!$B$34:$B$777,D$83)+'СЕТ СН'!$H$9+СВЦЭМ!$D$10+'СЕТ СН'!$H$6-'СЕТ СН'!$H$19</f>
        <v>1228.1428865500002</v>
      </c>
      <c r="E90" s="37">
        <f>SUMIFS(СВЦЭМ!$C$34:$C$777,СВЦЭМ!$A$34:$A$777,$A90,СВЦЭМ!$B$34:$B$777,E$83)+'СЕТ СН'!$H$9+СВЦЭМ!$D$10+'СЕТ СН'!$H$6-'СЕТ СН'!$H$19</f>
        <v>1235.0114271400003</v>
      </c>
      <c r="F90" s="37">
        <f>SUMIFS(СВЦЭМ!$C$34:$C$777,СВЦЭМ!$A$34:$A$777,$A90,СВЦЭМ!$B$34:$B$777,F$83)+'СЕТ СН'!$H$9+СВЦЭМ!$D$10+'СЕТ СН'!$H$6-'СЕТ СН'!$H$19</f>
        <v>1232.8312392500002</v>
      </c>
      <c r="G90" s="37">
        <f>SUMIFS(СВЦЭМ!$C$34:$C$777,СВЦЭМ!$A$34:$A$777,$A90,СВЦЭМ!$B$34:$B$777,G$83)+'СЕТ СН'!$H$9+СВЦЭМ!$D$10+'СЕТ СН'!$H$6-'СЕТ СН'!$H$19</f>
        <v>1228.0105631699998</v>
      </c>
      <c r="H90" s="37">
        <f>SUMIFS(СВЦЭМ!$C$34:$C$777,СВЦЭМ!$A$34:$A$777,$A90,СВЦЭМ!$B$34:$B$777,H$83)+'СЕТ СН'!$H$9+СВЦЭМ!$D$10+'СЕТ СН'!$H$6-'СЕТ СН'!$H$19</f>
        <v>1198.3856151099999</v>
      </c>
      <c r="I90" s="37">
        <f>SUMIFS(СВЦЭМ!$C$34:$C$777,СВЦЭМ!$A$34:$A$777,$A90,СВЦЭМ!$B$34:$B$777,I$83)+'СЕТ СН'!$H$9+СВЦЭМ!$D$10+'СЕТ СН'!$H$6-'СЕТ СН'!$H$19</f>
        <v>1077.8162588300002</v>
      </c>
      <c r="J90" s="37">
        <f>SUMIFS(СВЦЭМ!$C$34:$C$777,СВЦЭМ!$A$34:$A$777,$A90,СВЦЭМ!$B$34:$B$777,J$83)+'СЕТ СН'!$H$9+СВЦЭМ!$D$10+'СЕТ СН'!$H$6-'СЕТ СН'!$H$19</f>
        <v>1087.10212305</v>
      </c>
      <c r="K90" s="37">
        <f>SUMIFS(СВЦЭМ!$C$34:$C$777,СВЦЭМ!$A$34:$A$777,$A90,СВЦЭМ!$B$34:$B$777,K$83)+'СЕТ СН'!$H$9+СВЦЭМ!$D$10+'СЕТ СН'!$H$6-'СЕТ СН'!$H$19</f>
        <v>1038.29267845</v>
      </c>
      <c r="L90" s="37">
        <f>SUMIFS(СВЦЭМ!$C$34:$C$777,СВЦЭМ!$A$34:$A$777,$A90,СВЦЭМ!$B$34:$B$777,L$83)+'СЕТ СН'!$H$9+СВЦЭМ!$D$10+'СЕТ СН'!$H$6-'СЕТ СН'!$H$19</f>
        <v>948.24966338000013</v>
      </c>
      <c r="M90" s="37">
        <f>SUMIFS(СВЦЭМ!$C$34:$C$777,СВЦЭМ!$A$34:$A$777,$A90,СВЦЭМ!$B$34:$B$777,M$83)+'СЕТ СН'!$H$9+СВЦЭМ!$D$10+'СЕТ СН'!$H$6-'СЕТ СН'!$H$19</f>
        <v>919.87242620999996</v>
      </c>
      <c r="N90" s="37">
        <f>SUMIFS(СВЦЭМ!$C$34:$C$777,СВЦЭМ!$A$34:$A$777,$A90,СВЦЭМ!$B$34:$B$777,N$83)+'СЕТ СН'!$H$9+СВЦЭМ!$D$10+'СЕТ СН'!$H$6-'СЕТ СН'!$H$19</f>
        <v>931.94606647000001</v>
      </c>
      <c r="O90" s="37">
        <f>SUMIFS(СВЦЭМ!$C$34:$C$777,СВЦЭМ!$A$34:$A$777,$A90,СВЦЭМ!$B$34:$B$777,O$83)+'СЕТ СН'!$H$9+СВЦЭМ!$D$10+'СЕТ СН'!$H$6-'СЕТ СН'!$H$19</f>
        <v>932.57853179999984</v>
      </c>
      <c r="P90" s="37">
        <f>SUMIFS(СВЦЭМ!$C$34:$C$777,СВЦЭМ!$A$34:$A$777,$A90,СВЦЭМ!$B$34:$B$777,P$83)+'СЕТ СН'!$H$9+СВЦЭМ!$D$10+'СЕТ СН'!$H$6-'СЕТ СН'!$H$19</f>
        <v>935.06921754999985</v>
      </c>
      <c r="Q90" s="37">
        <f>SUMIFS(СВЦЭМ!$C$34:$C$777,СВЦЭМ!$A$34:$A$777,$A90,СВЦЭМ!$B$34:$B$777,Q$83)+'СЕТ СН'!$H$9+СВЦЭМ!$D$10+'СЕТ СН'!$H$6-'СЕТ СН'!$H$19</f>
        <v>934.3434900100001</v>
      </c>
      <c r="R90" s="37">
        <f>SUMIFS(СВЦЭМ!$C$34:$C$777,СВЦЭМ!$A$34:$A$777,$A90,СВЦЭМ!$B$34:$B$777,R$83)+'СЕТ СН'!$H$9+СВЦЭМ!$D$10+'СЕТ СН'!$H$6-'СЕТ СН'!$H$19</f>
        <v>941.79046097999981</v>
      </c>
      <c r="S90" s="37">
        <f>SUMIFS(СВЦЭМ!$C$34:$C$777,СВЦЭМ!$A$34:$A$777,$A90,СВЦЭМ!$B$34:$B$777,S$83)+'СЕТ СН'!$H$9+СВЦЭМ!$D$10+'СЕТ СН'!$H$6-'СЕТ СН'!$H$19</f>
        <v>937.92319133000001</v>
      </c>
      <c r="T90" s="37">
        <f>SUMIFS(СВЦЭМ!$C$34:$C$777,СВЦЭМ!$A$34:$A$777,$A90,СВЦЭМ!$B$34:$B$777,T$83)+'СЕТ СН'!$H$9+СВЦЭМ!$D$10+'СЕТ СН'!$H$6-'СЕТ СН'!$H$19</f>
        <v>929.06626086000006</v>
      </c>
      <c r="U90" s="37">
        <f>SUMIFS(СВЦЭМ!$C$34:$C$777,СВЦЭМ!$A$34:$A$777,$A90,СВЦЭМ!$B$34:$B$777,U$83)+'СЕТ СН'!$H$9+СВЦЭМ!$D$10+'СЕТ СН'!$H$6-'СЕТ СН'!$H$19</f>
        <v>915.50276433999989</v>
      </c>
      <c r="V90" s="37">
        <f>SUMIFS(СВЦЭМ!$C$34:$C$777,СВЦЭМ!$A$34:$A$777,$A90,СВЦЭМ!$B$34:$B$777,V$83)+'СЕТ СН'!$H$9+СВЦЭМ!$D$10+'СЕТ СН'!$H$6-'СЕТ СН'!$H$19</f>
        <v>925.39225278000004</v>
      </c>
      <c r="W90" s="37">
        <f>SUMIFS(СВЦЭМ!$C$34:$C$777,СВЦЭМ!$A$34:$A$777,$A90,СВЦЭМ!$B$34:$B$777,W$83)+'СЕТ СН'!$H$9+СВЦЭМ!$D$10+'СЕТ СН'!$H$6-'СЕТ СН'!$H$19</f>
        <v>997.03875309</v>
      </c>
      <c r="X90" s="37">
        <f>SUMIFS(СВЦЭМ!$C$34:$C$777,СВЦЭМ!$A$34:$A$777,$A90,СВЦЭМ!$B$34:$B$777,X$83)+'СЕТ СН'!$H$9+СВЦЭМ!$D$10+'СЕТ СН'!$H$6-'СЕТ СН'!$H$19</f>
        <v>1060.8794239499998</v>
      </c>
      <c r="Y90" s="37">
        <f>SUMIFS(СВЦЭМ!$C$34:$C$777,СВЦЭМ!$A$34:$A$777,$A90,СВЦЭМ!$B$34:$B$777,Y$83)+'СЕТ СН'!$H$9+СВЦЭМ!$D$10+'СЕТ СН'!$H$6-'СЕТ СН'!$H$19</f>
        <v>1095.83188569</v>
      </c>
    </row>
    <row r="91" spans="1:25" ht="15.75" x14ac:dyDescent="0.2">
      <c r="A91" s="36">
        <f t="shared" si="2"/>
        <v>42986</v>
      </c>
      <c r="B91" s="37">
        <f>SUMIFS(СВЦЭМ!$C$34:$C$777,СВЦЭМ!$A$34:$A$777,$A91,СВЦЭМ!$B$34:$B$777,B$83)+'СЕТ СН'!$H$9+СВЦЭМ!$D$10+'СЕТ СН'!$H$6-'СЕТ СН'!$H$19</f>
        <v>1105.6082508</v>
      </c>
      <c r="C91" s="37">
        <f>SUMIFS(СВЦЭМ!$C$34:$C$777,СВЦЭМ!$A$34:$A$777,$A91,СВЦЭМ!$B$34:$B$777,C$83)+'СЕТ СН'!$H$9+СВЦЭМ!$D$10+'СЕТ СН'!$H$6-'СЕТ СН'!$H$19</f>
        <v>1129.6982781900001</v>
      </c>
      <c r="D91" s="37">
        <f>SUMIFS(СВЦЭМ!$C$34:$C$777,СВЦЭМ!$A$34:$A$777,$A91,СВЦЭМ!$B$34:$B$777,D$83)+'СЕТ СН'!$H$9+СВЦЭМ!$D$10+'СЕТ СН'!$H$6-'СЕТ СН'!$H$19</f>
        <v>1138.6210497000002</v>
      </c>
      <c r="E91" s="37">
        <f>SUMIFS(СВЦЭМ!$C$34:$C$777,СВЦЭМ!$A$34:$A$777,$A91,СВЦЭМ!$B$34:$B$777,E$83)+'СЕТ СН'!$H$9+СВЦЭМ!$D$10+'СЕТ СН'!$H$6-'СЕТ СН'!$H$19</f>
        <v>1200.7730611800002</v>
      </c>
      <c r="F91" s="37">
        <f>SUMIFS(СВЦЭМ!$C$34:$C$777,СВЦЭМ!$A$34:$A$777,$A91,СВЦЭМ!$B$34:$B$777,F$83)+'СЕТ СН'!$H$9+СВЦЭМ!$D$10+'СЕТ СН'!$H$6-'СЕТ СН'!$H$19</f>
        <v>1208.9146445199999</v>
      </c>
      <c r="G91" s="37">
        <f>SUMIFS(СВЦЭМ!$C$34:$C$777,СВЦЭМ!$A$34:$A$777,$A91,СВЦЭМ!$B$34:$B$777,G$83)+'СЕТ СН'!$H$9+СВЦЭМ!$D$10+'СЕТ СН'!$H$6-'СЕТ СН'!$H$19</f>
        <v>1160.1618483900002</v>
      </c>
      <c r="H91" s="37">
        <f>SUMIFS(СВЦЭМ!$C$34:$C$777,СВЦЭМ!$A$34:$A$777,$A91,СВЦЭМ!$B$34:$B$777,H$83)+'СЕТ СН'!$H$9+СВЦЭМ!$D$10+'СЕТ СН'!$H$6-'СЕТ СН'!$H$19</f>
        <v>1118.9533413099998</v>
      </c>
      <c r="I91" s="37">
        <f>SUMIFS(СВЦЭМ!$C$34:$C$777,СВЦЭМ!$A$34:$A$777,$A91,СВЦЭМ!$B$34:$B$777,I$83)+'СЕТ СН'!$H$9+СВЦЭМ!$D$10+'СЕТ СН'!$H$6-'СЕТ СН'!$H$19</f>
        <v>1069.3388888200002</v>
      </c>
      <c r="J91" s="37">
        <f>SUMIFS(СВЦЭМ!$C$34:$C$777,СВЦЭМ!$A$34:$A$777,$A91,СВЦЭМ!$B$34:$B$777,J$83)+'СЕТ СН'!$H$9+СВЦЭМ!$D$10+'СЕТ СН'!$H$6-'СЕТ СН'!$H$19</f>
        <v>1049.1032310800001</v>
      </c>
      <c r="K91" s="37">
        <f>SUMIFS(СВЦЭМ!$C$34:$C$777,СВЦЭМ!$A$34:$A$777,$A91,СВЦЭМ!$B$34:$B$777,K$83)+'СЕТ СН'!$H$9+СВЦЭМ!$D$10+'СЕТ СН'!$H$6-'СЕТ СН'!$H$19</f>
        <v>1030.7009951499999</v>
      </c>
      <c r="L91" s="37">
        <f>SUMIFS(СВЦЭМ!$C$34:$C$777,СВЦЭМ!$A$34:$A$777,$A91,СВЦЭМ!$B$34:$B$777,L$83)+'СЕТ СН'!$H$9+СВЦЭМ!$D$10+'СЕТ СН'!$H$6-'СЕТ СН'!$H$19</f>
        <v>965.84961199999998</v>
      </c>
      <c r="M91" s="37">
        <f>SUMIFS(СВЦЭМ!$C$34:$C$777,СВЦЭМ!$A$34:$A$777,$A91,СВЦЭМ!$B$34:$B$777,M$83)+'СЕТ СН'!$H$9+СВЦЭМ!$D$10+'СЕТ СН'!$H$6-'СЕТ СН'!$H$19</f>
        <v>937.69800267999995</v>
      </c>
      <c r="N91" s="37">
        <f>SUMIFS(СВЦЭМ!$C$34:$C$777,СВЦЭМ!$A$34:$A$777,$A91,СВЦЭМ!$B$34:$B$777,N$83)+'СЕТ СН'!$H$9+СВЦЭМ!$D$10+'СЕТ СН'!$H$6-'СЕТ СН'!$H$19</f>
        <v>943.67218160999983</v>
      </c>
      <c r="O91" s="37">
        <f>SUMIFS(СВЦЭМ!$C$34:$C$777,СВЦЭМ!$A$34:$A$777,$A91,СВЦЭМ!$B$34:$B$777,O$83)+'СЕТ СН'!$H$9+СВЦЭМ!$D$10+'СЕТ СН'!$H$6-'СЕТ СН'!$H$19</f>
        <v>940.99941910000007</v>
      </c>
      <c r="P91" s="37">
        <f>SUMIFS(СВЦЭМ!$C$34:$C$777,СВЦЭМ!$A$34:$A$777,$A91,СВЦЭМ!$B$34:$B$777,P$83)+'СЕТ СН'!$H$9+СВЦЭМ!$D$10+'СЕТ СН'!$H$6-'СЕТ СН'!$H$19</f>
        <v>947.0147584299998</v>
      </c>
      <c r="Q91" s="37">
        <f>SUMIFS(СВЦЭМ!$C$34:$C$777,СВЦЭМ!$A$34:$A$777,$A91,СВЦЭМ!$B$34:$B$777,Q$83)+'СЕТ СН'!$H$9+СВЦЭМ!$D$10+'СЕТ СН'!$H$6-'СЕТ СН'!$H$19</f>
        <v>950.71288479999998</v>
      </c>
      <c r="R91" s="37">
        <f>SUMIFS(СВЦЭМ!$C$34:$C$777,СВЦЭМ!$A$34:$A$777,$A91,СВЦЭМ!$B$34:$B$777,R$83)+'СЕТ СН'!$H$9+СВЦЭМ!$D$10+'СЕТ СН'!$H$6-'СЕТ СН'!$H$19</f>
        <v>952.69303863999994</v>
      </c>
      <c r="S91" s="37">
        <f>SUMIFS(СВЦЭМ!$C$34:$C$777,СВЦЭМ!$A$34:$A$777,$A91,СВЦЭМ!$B$34:$B$777,S$83)+'СЕТ СН'!$H$9+СВЦЭМ!$D$10+'СЕТ СН'!$H$6-'СЕТ СН'!$H$19</f>
        <v>952.33954540000013</v>
      </c>
      <c r="T91" s="37">
        <f>SUMIFS(СВЦЭМ!$C$34:$C$777,СВЦЭМ!$A$34:$A$777,$A91,СВЦЭМ!$B$34:$B$777,T$83)+'СЕТ СН'!$H$9+СВЦЭМ!$D$10+'СЕТ СН'!$H$6-'СЕТ СН'!$H$19</f>
        <v>938.571913</v>
      </c>
      <c r="U91" s="37">
        <f>SUMIFS(СВЦЭМ!$C$34:$C$777,СВЦЭМ!$A$34:$A$777,$A91,СВЦЭМ!$B$34:$B$777,U$83)+'СЕТ СН'!$H$9+СВЦЭМ!$D$10+'СЕТ СН'!$H$6-'СЕТ СН'!$H$19</f>
        <v>938.72676580000007</v>
      </c>
      <c r="V91" s="37">
        <f>SUMIFS(СВЦЭМ!$C$34:$C$777,СВЦЭМ!$A$34:$A$777,$A91,СВЦЭМ!$B$34:$B$777,V$83)+'СЕТ СН'!$H$9+СВЦЭМ!$D$10+'СЕТ СН'!$H$6-'СЕТ СН'!$H$19</f>
        <v>945.57714881999982</v>
      </c>
      <c r="W91" s="37">
        <f>SUMIFS(СВЦЭМ!$C$34:$C$777,СВЦЭМ!$A$34:$A$777,$A91,СВЦЭМ!$B$34:$B$777,W$83)+'СЕТ СН'!$H$9+СВЦЭМ!$D$10+'СЕТ СН'!$H$6-'СЕТ СН'!$H$19</f>
        <v>1025.6891164399999</v>
      </c>
      <c r="X91" s="37">
        <f>SUMIFS(СВЦЭМ!$C$34:$C$777,СВЦЭМ!$A$34:$A$777,$A91,СВЦЭМ!$B$34:$B$777,X$83)+'СЕТ СН'!$H$9+СВЦЭМ!$D$10+'СЕТ СН'!$H$6-'СЕТ СН'!$H$19</f>
        <v>1092.9647508100002</v>
      </c>
      <c r="Y91" s="37">
        <f>SUMIFS(СВЦЭМ!$C$34:$C$777,СВЦЭМ!$A$34:$A$777,$A91,СВЦЭМ!$B$34:$B$777,Y$83)+'СЕТ СН'!$H$9+СВЦЭМ!$D$10+'СЕТ СН'!$H$6-'СЕТ СН'!$H$19</f>
        <v>1151.7961778200001</v>
      </c>
    </row>
    <row r="92" spans="1:25" ht="15.75" x14ac:dyDescent="0.2">
      <c r="A92" s="36">
        <f t="shared" si="2"/>
        <v>42987</v>
      </c>
      <c r="B92" s="37">
        <f>SUMIFS(СВЦЭМ!$C$34:$C$777,СВЦЭМ!$A$34:$A$777,$A92,СВЦЭМ!$B$34:$B$777,B$83)+'СЕТ СН'!$H$9+СВЦЭМ!$D$10+'СЕТ СН'!$H$6-'СЕТ СН'!$H$19</f>
        <v>1172.7264666699998</v>
      </c>
      <c r="C92" s="37">
        <f>SUMIFS(СВЦЭМ!$C$34:$C$777,СВЦЭМ!$A$34:$A$777,$A92,СВЦЭМ!$B$34:$B$777,C$83)+'СЕТ СН'!$H$9+СВЦЭМ!$D$10+'СЕТ СН'!$H$6-'СЕТ СН'!$H$19</f>
        <v>1204.4407906000001</v>
      </c>
      <c r="D92" s="37">
        <f>SUMIFS(СВЦЭМ!$C$34:$C$777,СВЦЭМ!$A$34:$A$777,$A92,СВЦЭМ!$B$34:$B$777,D$83)+'СЕТ СН'!$H$9+СВЦЭМ!$D$10+'СЕТ СН'!$H$6-'СЕТ СН'!$H$19</f>
        <v>1244.8360052799999</v>
      </c>
      <c r="E92" s="37">
        <f>SUMIFS(СВЦЭМ!$C$34:$C$777,СВЦЭМ!$A$34:$A$777,$A92,СВЦЭМ!$B$34:$B$777,E$83)+'СЕТ СН'!$H$9+СВЦЭМ!$D$10+'СЕТ СН'!$H$6-'СЕТ СН'!$H$19</f>
        <v>1259.80888297</v>
      </c>
      <c r="F92" s="37">
        <f>SUMIFS(СВЦЭМ!$C$34:$C$777,СВЦЭМ!$A$34:$A$777,$A92,СВЦЭМ!$B$34:$B$777,F$83)+'СЕТ СН'!$H$9+СВЦЭМ!$D$10+'СЕТ СН'!$H$6-'СЕТ СН'!$H$19</f>
        <v>1265.5868438100001</v>
      </c>
      <c r="G92" s="37">
        <f>SUMIFS(СВЦЭМ!$C$34:$C$777,СВЦЭМ!$A$34:$A$777,$A92,СВЦЭМ!$B$34:$B$777,G$83)+'СЕТ СН'!$H$9+СВЦЭМ!$D$10+'СЕТ СН'!$H$6-'СЕТ СН'!$H$19</f>
        <v>1247.4819615500001</v>
      </c>
      <c r="H92" s="37">
        <f>SUMIFS(СВЦЭМ!$C$34:$C$777,СВЦЭМ!$A$34:$A$777,$A92,СВЦЭМ!$B$34:$B$777,H$83)+'СЕТ СН'!$H$9+СВЦЭМ!$D$10+'СЕТ СН'!$H$6-'СЕТ СН'!$H$19</f>
        <v>1233.00289376</v>
      </c>
      <c r="I92" s="37">
        <f>SUMIFS(СВЦЭМ!$C$34:$C$777,СВЦЭМ!$A$34:$A$777,$A92,СВЦЭМ!$B$34:$B$777,I$83)+'СЕТ СН'!$H$9+СВЦЭМ!$D$10+'СЕТ СН'!$H$6-'СЕТ СН'!$H$19</f>
        <v>1171.5850684400002</v>
      </c>
      <c r="J92" s="37">
        <f>SUMIFS(СВЦЭМ!$C$34:$C$777,СВЦЭМ!$A$34:$A$777,$A92,СВЦЭМ!$B$34:$B$777,J$83)+'СЕТ СН'!$H$9+СВЦЭМ!$D$10+'СЕТ СН'!$H$6-'СЕТ СН'!$H$19</f>
        <v>1086.27968607</v>
      </c>
      <c r="K92" s="37">
        <f>SUMIFS(СВЦЭМ!$C$34:$C$777,СВЦЭМ!$A$34:$A$777,$A92,СВЦЭМ!$B$34:$B$777,K$83)+'СЕТ СН'!$H$9+СВЦЭМ!$D$10+'СЕТ СН'!$H$6-'СЕТ СН'!$H$19</f>
        <v>1027.6535082999999</v>
      </c>
      <c r="L92" s="37">
        <f>SUMIFS(СВЦЭМ!$C$34:$C$777,СВЦЭМ!$A$34:$A$777,$A92,СВЦЭМ!$B$34:$B$777,L$83)+'СЕТ СН'!$H$9+СВЦЭМ!$D$10+'СЕТ СН'!$H$6-'СЕТ СН'!$H$19</f>
        <v>936.43357147999996</v>
      </c>
      <c r="M92" s="37">
        <f>SUMIFS(СВЦЭМ!$C$34:$C$777,СВЦЭМ!$A$34:$A$777,$A92,СВЦЭМ!$B$34:$B$777,M$83)+'СЕТ СН'!$H$9+СВЦЭМ!$D$10+'СЕТ СН'!$H$6-'СЕТ СН'!$H$19</f>
        <v>908.59211555999991</v>
      </c>
      <c r="N92" s="37">
        <f>SUMIFS(СВЦЭМ!$C$34:$C$777,СВЦЭМ!$A$34:$A$777,$A92,СВЦЭМ!$B$34:$B$777,N$83)+'СЕТ СН'!$H$9+СВЦЭМ!$D$10+'СЕТ СН'!$H$6-'СЕТ СН'!$H$19</f>
        <v>910.67568029999984</v>
      </c>
      <c r="O92" s="37">
        <f>SUMIFS(СВЦЭМ!$C$34:$C$777,СВЦЭМ!$A$34:$A$777,$A92,СВЦЭМ!$B$34:$B$777,O$83)+'СЕТ СН'!$H$9+СВЦЭМ!$D$10+'СЕТ СН'!$H$6-'СЕТ СН'!$H$19</f>
        <v>913.12261025999987</v>
      </c>
      <c r="P92" s="37">
        <f>SUMIFS(СВЦЭМ!$C$34:$C$777,СВЦЭМ!$A$34:$A$777,$A92,СВЦЭМ!$B$34:$B$777,P$83)+'СЕТ СН'!$H$9+СВЦЭМ!$D$10+'СЕТ СН'!$H$6-'СЕТ СН'!$H$19</f>
        <v>917.93126313999983</v>
      </c>
      <c r="Q92" s="37">
        <f>SUMIFS(СВЦЭМ!$C$34:$C$777,СВЦЭМ!$A$34:$A$777,$A92,СВЦЭМ!$B$34:$B$777,Q$83)+'СЕТ СН'!$H$9+СВЦЭМ!$D$10+'СЕТ СН'!$H$6-'СЕТ СН'!$H$19</f>
        <v>921.72643531999984</v>
      </c>
      <c r="R92" s="37">
        <f>SUMIFS(СВЦЭМ!$C$34:$C$777,СВЦЭМ!$A$34:$A$777,$A92,СВЦЭМ!$B$34:$B$777,R$83)+'СЕТ СН'!$H$9+СВЦЭМ!$D$10+'СЕТ СН'!$H$6-'СЕТ СН'!$H$19</f>
        <v>926.0644581900001</v>
      </c>
      <c r="S92" s="37">
        <f>SUMIFS(СВЦЭМ!$C$34:$C$777,СВЦЭМ!$A$34:$A$777,$A92,СВЦЭМ!$B$34:$B$777,S$83)+'СЕТ СН'!$H$9+СВЦЭМ!$D$10+'СЕТ СН'!$H$6-'СЕТ СН'!$H$19</f>
        <v>925.8850419800001</v>
      </c>
      <c r="T92" s="37">
        <f>SUMIFS(СВЦЭМ!$C$34:$C$777,СВЦЭМ!$A$34:$A$777,$A92,СВЦЭМ!$B$34:$B$777,T$83)+'СЕТ СН'!$H$9+СВЦЭМ!$D$10+'СЕТ СН'!$H$6-'СЕТ СН'!$H$19</f>
        <v>916.88192754000011</v>
      </c>
      <c r="U92" s="37">
        <f>SUMIFS(СВЦЭМ!$C$34:$C$777,СВЦЭМ!$A$34:$A$777,$A92,СВЦЭМ!$B$34:$B$777,U$83)+'СЕТ СН'!$H$9+СВЦЭМ!$D$10+'СЕТ СН'!$H$6-'СЕТ СН'!$H$19</f>
        <v>910.70489769000005</v>
      </c>
      <c r="V92" s="37">
        <f>SUMIFS(СВЦЭМ!$C$34:$C$777,СВЦЭМ!$A$34:$A$777,$A92,СВЦЭМ!$B$34:$B$777,V$83)+'СЕТ СН'!$H$9+СВЦЭМ!$D$10+'СЕТ СН'!$H$6-'СЕТ СН'!$H$19</f>
        <v>921.95210100999998</v>
      </c>
      <c r="W92" s="37">
        <f>SUMIFS(СВЦЭМ!$C$34:$C$777,СВЦЭМ!$A$34:$A$777,$A92,СВЦЭМ!$B$34:$B$777,W$83)+'СЕТ СН'!$H$9+СВЦЭМ!$D$10+'СЕТ СН'!$H$6-'СЕТ СН'!$H$19</f>
        <v>992.89009940000005</v>
      </c>
      <c r="X92" s="37">
        <f>SUMIFS(СВЦЭМ!$C$34:$C$777,СВЦЭМ!$A$34:$A$777,$A92,СВЦЭМ!$B$34:$B$777,X$83)+'СЕТ СН'!$H$9+СВЦЭМ!$D$10+'СЕТ СН'!$H$6-'СЕТ СН'!$H$19</f>
        <v>1071.7479281300002</v>
      </c>
      <c r="Y92" s="37">
        <f>SUMIFS(СВЦЭМ!$C$34:$C$777,СВЦЭМ!$A$34:$A$777,$A92,СВЦЭМ!$B$34:$B$777,Y$83)+'СЕТ СН'!$H$9+СВЦЭМ!$D$10+'СЕТ СН'!$H$6-'СЕТ СН'!$H$19</f>
        <v>1123.6451815099999</v>
      </c>
    </row>
    <row r="93" spans="1:25" ht="15.75" x14ac:dyDescent="0.2">
      <c r="A93" s="36">
        <f t="shared" si="2"/>
        <v>42988</v>
      </c>
      <c r="B93" s="37">
        <f>SUMIFS(СВЦЭМ!$C$34:$C$777,СВЦЭМ!$A$34:$A$777,$A93,СВЦЭМ!$B$34:$B$777,B$83)+'СЕТ СН'!$H$9+СВЦЭМ!$D$10+'СЕТ СН'!$H$6-'СЕТ СН'!$H$19</f>
        <v>1159.4164459799999</v>
      </c>
      <c r="C93" s="37">
        <f>SUMIFS(СВЦЭМ!$C$34:$C$777,СВЦЭМ!$A$34:$A$777,$A93,СВЦЭМ!$B$34:$B$777,C$83)+'СЕТ СН'!$H$9+СВЦЭМ!$D$10+'СЕТ СН'!$H$6-'СЕТ СН'!$H$19</f>
        <v>1205.6974383900001</v>
      </c>
      <c r="D93" s="37">
        <f>SUMIFS(СВЦЭМ!$C$34:$C$777,СВЦЭМ!$A$34:$A$777,$A93,СВЦЭМ!$B$34:$B$777,D$83)+'СЕТ СН'!$H$9+СВЦЭМ!$D$10+'СЕТ СН'!$H$6-'СЕТ СН'!$H$19</f>
        <v>1237.4614064699999</v>
      </c>
      <c r="E93" s="37">
        <f>SUMIFS(СВЦЭМ!$C$34:$C$777,СВЦЭМ!$A$34:$A$777,$A93,СВЦЭМ!$B$34:$B$777,E$83)+'СЕТ СН'!$H$9+СВЦЭМ!$D$10+'СЕТ СН'!$H$6-'СЕТ СН'!$H$19</f>
        <v>1248.93584534</v>
      </c>
      <c r="F93" s="37">
        <f>SUMIFS(СВЦЭМ!$C$34:$C$777,СВЦЭМ!$A$34:$A$777,$A93,СВЦЭМ!$B$34:$B$777,F$83)+'СЕТ СН'!$H$9+СВЦЭМ!$D$10+'СЕТ СН'!$H$6-'СЕТ СН'!$H$19</f>
        <v>1263.0567341400001</v>
      </c>
      <c r="G93" s="37">
        <f>SUMIFS(СВЦЭМ!$C$34:$C$777,СВЦЭМ!$A$34:$A$777,$A93,СВЦЭМ!$B$34:$B$777,G$83)+'СЕТ СН'!$H$9+СВЦЭМ!$D$10+'СЕТ СН'!$H$6-'СЕТ СН'!$H$19</f>
        <v>1256.15568153</v>
      </c>
      <c r="H93" s="37">
        <f>SUMIFS(СВЦЭМ!$C$34:$C$777,СВЦЭМ!$A$34:$A$777,$A93,СВЦЭМ!$B$34:$B$777,H$83)+'СЕТ СН'!$H$9+СВЦЭМ!$D$10+'СЕТ СН'!$H$6-'СЕТ СН'!$H$19</f>
        <v>1232.6907811000001</v>
      </c>
      <c r="I93" s="37">
        <f>SUMIFS(СВЦЭМ!$C$34:$C$777,СВЦЭМ!$A$34:$A$777,$A93,СВЦЭМ!$B$34:$B$777,I$83)+'СЕТ СН'!$H$9+СВЦЭМ!$D$10+'СЕТ СН'!$H$6-'СЕТ СН'!$H$19</f>
        <v>1180.32895113</v>
      </c>
      <c r="J93" s="37">
        <f>SUMIFS(СВЦЭМ!$C$34:$C$777,СВЦЭМ!$A$34:$A$777,$A93,СВЦЭМ!$B$34:$B$777,J$83)+'СЕТ СН'!$H$9+СВЦЭМ!$D$10+'СЕТ СН'!$H$6-'СЕТ СН'!$H$19</f>
        <v>1114.0756424400001</v>
      </c>
      <c r="K93" s="37">
        <f>SUMIFS(СВЦЭМ!$C$34:$C$777,СВЦЭМ!$A$34:$A$777,$A93,СВЦЭМ!$B$34:$B$777,K$83)+'СЕТ СН'!$H$9+СВЦЭМ!$D$10+'СЕТ СН'!$H$6-'СЕТ СН'!$H$19</f>
        <v>1033.62592442</v>
      </c>
      <c r="L93" s="37">
        <f>SUMIFS(СВЦЭМ!$C$34:$C$777,СВЦЭМ!$A$34:$A$777,$A93,СВЦЭМ!$B$34:$B$777,L$83)+'СЕТ СН'!$H$9+СВЦЭМ!$D$10+'СЕТ СН'!$H$6-'СЕТ СН'!$H$19</f>
        <v>933.74605638999992</v>
      </c>
      <c r="M93" s="37">
        <f>SUMIFS(СВЦЭМ!$C$34:$C$777,СВЦЭМ!$A$34:$A$777,$A93,СВЦЭМ!$B$34:$B$777,M$83)+'СЕТ СН'!$H$9+СВЦЭМ!$D$10+'СЕТ СН'!$H$6-'СЕТ СН'!$H$19</f>
        <v>906.82501124000009</v>
      </c>
      <c r="N93" s="37">
        <f>SUMIFS(СВЦЭМ!$C$34:$C$777,СВЦЭМ!$A$34:$A$777,$A93,СВЦЭМ!$B$34:$B$777,N$83)+'СЕТ СН'!$H$9+СВЦЭМ!$D$10+'СЕТ СН'!$H$6-'СЕТ СН'!$H$19</f>
        <v>909.50936895999985</v>
      </c>
      <c r="O93" s="37">
        <f>SUMIFS(СВЦЭМ!$C$34:$C$777,СВЦЭМ!$A$34:$A$777,$A93,СВЦЭМ!$B$34:$B$777,O$83)+'СЕТ СН'!$H$9+СВЦЭМ!$D$10+'СЕТ СН'!$H$6-'СЕТ СН'!$H$19</f>
        <v>897.47397380999996</v>
      </c>
      <c r="P93" s="37">
        <f>SUMIFS(СВЦЭМ!$C$34:$C$777,СВЦЭМ!$A$34:$A$777,$A93,СВЦЭМ!$B$34:$B$777,P$83)+'СЕТ СН'!$H$9+СВЦЭМ!$D$10+'СЕТ СН'!$H$6-'СЕТ СН'!$H$19</f>
        <v>904.77447760999985</v>
      </c>
      <c r="Q93" s="37">
        <f>SUMIFS(СВЦЭМ!$C$34:$C$777,СВЦЭМ!$A$34:$A$777,$A93,СВЦЭМ!$B$34:$B$777,Q$83)+'СЕТ СН'!$H$9+СВЦЭМ!$D$10+'СЕТ СН'!$H$6-'СЕТ СН'!$H$19</f>
        <v>909.25385617999996</v>
      </c>
      <c r="R93" s="37">
        <f>SUMIFS(СВЦЭМ!$C$34:$C$777,СВЦЭМ!$A$34:$A$777,$A93,СВЦЭМ!$B$34:$B$777,R$83)+'СЕТ СН'!$H$9+СВЦЭМ!$D$10+'СЕТ СН'!$H$6-'СЕТ СН'!$H$19</f>
        <v>911.96561735</v>
      </c>
      <c r="S93" s="37">
        <f>SUMIFS(СВЦЭМ!$C$34:$C$777,СВЦЭМ!$A$34:$A$777,$A93,СВЦЭМ!$B$34:$B$777,S$83)+'СЕТ СН'!$H$9+СВЦЭМ!$D$10+'СЕТ СН'!$H$6-'СЕТ СН'!$H$19</f>
        <v>908.85053571999993</v>
      </c>
      <c r="T93" s="37">
        <f>SUMIFS(СВЦЭМ!$C$34:$C$777,СВЦЭМ!$A$34:$A$777,$A93,СВЦЭМ!$B$34:$B$777,T$83)+'СЕТ СН'!$H$9+СВЦЭМ!$D$10+'СЕТ СН'!$H$6-'СЕТ СН'!$H$19</f>
        <v>894.92372613999987</v>
      </c>
      <c r="U93" s="37">
        <f>SUMIFS(СВЦЭМ!$C$34:$C$777,СВЦЭМ!$A$34:$A$777,$A93,СВЦЭМ!$B$34:$B$777,U$83)+'СЕТ СН'!$H$9+СВЦЭМ!$D$10+'СЕТ СН'!$H$6-'СЕТ СН'!$H$19</f>
        <v>884.82487785000012</v>
      </c>
      <c r="V93" s="37">
        <f>SUMIFS(СВЦЭМ!$C$34:$C$777,СВЦЭМ!$A$34:$A$777,$A93,СВЦЭМ!$B$34:$B$777,V$83)+'СЕТ СН'!$H$9+СВЦЭМ!$D$10+'СЕТ СН'!$H$6-'СЕТ СН'!$H$19</f>
        <v>888.98857045</v>
      </c>
      <c r="W93" s="37">
        <f>SUMIFS(СВЦЭМ!$C$34:$C$777,СВЦЭМ!$A$34:$A$777,$A93,СВЦЭМ!$B$34:$B$777,W$83)+'СЕТ СН'!$H$9+СВЦЭМ!$D$10+'СЕТ СН'!$H$6-'СЕТ СН'!$H$19</f>
        <v>959.67663080000011</v>
      </c>
      <c r="X93" s="37">
        <f>SUMIFS(СВЦЭМ!$C$34:$C$777,СВЦЭМ!$A$34:$A$777,$A93,СВЦЭМ!$B$34:$B$777,X$83)+'СЕТ СН'!$H$9+СВЦЭМ!$D$10+'СЕТ СН'!$H$6-'СЕТ СН'!$H$19</f>
        <v>1013.2967922099999</v>
      </c>
      <c r="Y93" s="37">
        <f>SUMIFS(СВЦЭМ!$C$34:$C$777,СВЦЭМ!$A$34:$A$777,$A93,СВЦЭМ!$B$34:$B$777,Y$83)+'СЕТ СН'!$H$9+СВЦЭМ!$D$10+'СЕТ СН'!$H$6-'СЕТ СН'!$H$19</f>
        <v>1071.8505009599999</v>
      </c>
    </row>
    <row r="94" spans="1:25" ht="15.75" x14ac:dyDescent="0.2">
      <c r="A94" s="36">
        <f t="shared" si="2"/>
        <v>42989</v>
      </c>
      <c r="B94" s="37">
        <f>SUMIFS(СВЦЭМ!$C$34:$C$777,СВЦЭМ!$A$34:$A$777,$A94,СВЦЭМ!$B$34:$B$777,B$83)+'СЕТ СН'!$H$9+СВЦЭМ!$D$10+'СЕТ СН'!$H$6-'СЕТ СН'!$H$19</f>
        <v>1123.3285187500001</v>
      </c>
      <c r="C94" s="37">
        <f>SUMIFS(СВЦЭМ!$C$34:$C$777,СВЦЭМ!$A$34:$A$777,$A94,СВЦЭМ!$B$34:$B$777,C$83)+'СЕТ СН'!$H$9+СВЦЭМ!$D$10+'СЕТ СН'!$H$6-'СЕТ СН'!$H$19</f>
        <v>1185.2107136899999</v>
      </c>
      <c r="D94" s="37">
        <f>SUMIFS(СВЦЭМ!$C$34:$C$777,СВЦЭМ!$A$34:$A$777,$A94,СВЦЭМ!$B$34:$B$777,D$83)+'СЕТ СН'!$H$9+СВЦЭМ!$D$10+'СЕТ СН'!$H$6-'СЕТ СН'!$H$19</f>
        <v>1207.76690921</v>
      </c>
      <c r="E94" s="37">
        <f>SUMIFS(СВЦЭМ!$C$34:$C$777,СВЦЭМ!$A$34:$A$777,$A94,СВЦЭМ!$B$34:$B$777,E$83)+'СЕТ СН'!$H$9+СВЦЭМ!$D$10+'СЕТ СН'!$H$6-'СЕТ СН'!$H$19</f>
        <v>1216.91663771</v>
      </c>
      <c r="F94" s="37">
        <f>SUMIFS(СВЦЭМ!$C$34:$C$777,СВЦЭМ!$A$34:$A$777,$A94,СВЦЭМ!$B$34:$B$777,F$83)+'СЕТ СН'!$H$9+СВЦЭМ!$D$10+'СЕТ СН'!$H$6-'СЕТ СН'!$H$19</f>
        <v>1221.8185524999999</v>
      </c>
      <c r="G94" s="37">
        <f>SUMIFS(СВЦЭМ!$C$34:$C$777,СВЦЭМ!$A$34:$A$777,$A94,СВЦЭМ!$B$34:$B$777,G$83)+'СЕТ СН'!$H$9+СВЦЭМ!$D$10+'СЕТ СН'!$H$6-'СЕТ СН'!$H$19</f>
        <v>1210.10144782</v>
      </c>
      <c r="H94" s="37">
        <f>SUMIFS(СВЦЭМ!$C$34:$C$777,СВЦЭМ!$A$34:$A$777,$A94,СВЦЭМ!$B$34:$B$777,H$83)+'СЕТ СН'!$H$9+СВЦЭМ!$D$10+'СЕТ СН'!$H$6-'СЕТ СН'!$H$19</f>
        <v>1151.3427666000002</v>
      </c>
      <c r="I94" s="37">
        <f>SUMIFS(СВЦЭМ!$C$34:$C$777,СВЦЭМ!$A$34:$A$777,$A94,СВЦЭМ!$B$34:$B$777,I$83)+'СЕТ СН'!$H$9+СВЦЭМ!$D$10+'СЕТ СН'!$H$6-'СЕТ СН'!$H$19</f>
        <v>1093.13483778</v>
      </c>
      <c r="J94" s="37">
        <f>SUMIFS(СВЦЭМ!$C$34:$C$777,СВЦЭМ!$A$34:$A$777,$A94,СВЦЭМ!$B$34:$B$777,J$83)+'СЕТ СН'!$H$9+СВЦЭМ!$D$10+'СЕТ СН'!$H$6-'СЕТ СН'!$H$19</f>
        <v>1043.2366493999998</v>
      </c>
      <c r="K94" s="37">
        <f>SUMIFS(СВЦЭМ!$C$34:$C$777,СВЦЭМ!$A$34:$A$777,$A94,СВЦЭМ!$B$34:$B$777,K$83)+'СЕТ СН'!$H$9+СВЦЭМ!$D$10+'СЕТ СН'!$H$6-'СЕТ СН'!$H$19</f>
        <v>1009.3773765000001</v>
      </c>
      <c r="L94" s="37">
        <f>SUMIFS(СВЦЭМ!$C$34:$C$777,СВЦЭМ!$A$34:$A$777,$A94,СВЦЭМ!$B$34:$B$777,L$83)+'СЕТ СН'!$H$9+СВЦЭМ!$D$10+'СЕТ СН'!$H$6-'СЕТ СН'!$H$19</f>
        <v>942.88654485000006</v>
      </c>
      <c r="M94" s="37">
        <f>SUMIFS(СВЦЭМ!$C$34:$C$777,СВЦЭМ!$A$34:$A$777,$A94,СВЦЭМ!$B$34:$B$777,M$83)+'СЕТ СН'!$H$9+СВЦЭМ!$D$10+'СЕТ СН'!$H$6-'СЕТ СН'!$H$19</f>
        <v>926.28897852</v>
      </c>
      <c r="N94" s="37">
        <f>SUMIFS(СВЦЭМ!$C$34:$C$777,СВЦЭМ!$A$34:$A$777,$A94,СВЦЭМ!$B$34:$B$777,N$83)+'СЕТ СН'!$H$9+СВЦЭМ!$D$10+'СЕТ СН'!$H$6-'СЕТ СН'!$H$19</f>
        <v>952.78960211000003</v>
      </c>
      <c r="O94" s="37">
        <f>SUMIFS(СВЦЭМ!$C$34:$C$777,СВЦЭМ!$A$34:$A$777,$A94,СВЦЭМ!$B$34:$B$777,O$83)+'СЕТ СН'!$H$9+СВЦЭМ!$D$10+'СЕТ СН'!$H$6-'СЕТ СН'!$H$19</f>
        <v>967.36865306999994</v>
      </c>
      <c r="P94" s="37">
        <f>SUMIFS(СВЦЭМ!$C$34:$C$777,СВЦЭМ!$A$34:$A$777,$A94,СВЦЭМ!$B$34:$B$777,P$83)+'СЕТ СН'!$H$9+СВЦЭМ!$D$10+'СЕТ СН'!$H$6-'СЕТ СН'!$H$19</f>
        <v>977.61712703000012</v>
      </c>
      <c r="Q94" s="37">
        <f>SUMIFS(СВЦЭМ!$C$34:$C$777,СВЦЭМ!$A$34:$A$777,$A94,СВЦЭМ!$B$34:$B$777,Q$83)+'СЕТ СН'!$H$9+СВЦЭМ!$D$10+'СЕТ СН'!$H$6-'СЕТ СН'!$H$19</f>
        <v>981.06872735000002</v>
      </c>
      <c r="R94" s="37">
        <f>SUMIFS(СВЦЭМ!$C$34:$C$777,СВЦЭМ!$A$34:$A$777,$A94,СВЦЭМ!$B$34:$B$777,R$83)+'СЕТ СН'!$H$9+СВЦЭМ!$D$10+'СЕТ СН'!$H$6-'СЕТ СН'!$H$19</f>
        <v>980.19306852</v>
      </c>
      <c r="S94" s="37">
        <f>SUMIFS(СВЦЭМ!$C$34:$C$777,СВЦЭМ!$A$34:$A$777,$A94,СВЦЭМ!$B$34:$B$777,S$83)+'СЕТ СН'!$H$9+СВЦЭМ!$D$10+'СЕТ СН'!$H$6-'СЕТ СН'!$H$19</f>
        <v>978.55362009000009</v>
      </c>
      <c r="T94" s="37">
        <f>SUMIFS(СВЦЭМ!$C$34:$C$777,СВЦЭМ!$A$34:$A$777,$A94,СВЦЭМ!$B$34:$B$777,T$83)+'СЕТ СН'!$H$9+СВЦЭМ!$D$10+'СЕТ СН'!$H$6-'СЕТ СН'!$H$19</f>
        <v>977.73189184000012</v>
      </c>
      <c r="U94" s="37">
        <f>SUMIFS(СВЦЭМ!$C$34:$C$777,СВЦЭМ!$A$34:$A$777,$A94,СВЦЭМ!$B$34:$B$777,U$83)+'СЕТ СН'!$H$9+СВЦЭМ!$D$10+'СЕТ СН'!$H$6-'СЕТ СН'!$H$19</f>
        <v>968.13308422999989</v>
      </c>
      <c r="V94" s="37">
        <f>SUMIFS(СВЦЭМ!$C$34:$C$777,СВЦЭМ!$A$34:$A$777,$A94,СВЦЭМ!$B$34:$B$777,V$83)+'СЕТ СН'!$H$9+СВЦЭМ!$D$10+'СЕТ СН'!$H$6-'СЕТ СН'!$H$19</f>
        <v>978.47017288000006</v>
      </c>
      <c r="W94" s="37">
        <f>SUMIFS(СВЦЭМ!$C$34:$C$777,СВЦЭМ!$A$34:$A$777,$A94,СВЦЭМ!$B$34:$B$777,W$83)+'СЕТ СН'!$H$9+СВЦЭМ!$D$10+'СЕТ СН'!$H$6-'СЕТ СН'!$H$19</f>
        <v>1065.8860093500002</v>
      </c>
      <c r="X94" s="37">
        <f>SUMIFS(СВЦЭМ!$C$34:$C$777,СВЦЭМ!$A$34:$A$777,$A94,СВЦЭМ!$B$34:$B$777,X$83)+'СЕТ СН'!$H$9+СВЦЭМ!$D$10+'СЕТ СН'!$H$6-'СЕТ СН'!$H$19</f>
        <v>1093.3900540999998</v>
      </c>
      <c r="Y94" s="37">
        <f>SUMIFS(СВЦЭМ!$C$34:$C$777,СВЦЭМ!$A$34:$A$777,$A94,СВЦЭМ!$B$34:$B$777,Y$83)+'СЕТ СН'!$H$9+СВЦЭМ!$D$10+'СЕТ СН'!$H$6-'СЕТ СН'!$H$19</f>
        <v>1123.40691659</v>
      </c>
    </row>
    <row r="95" spans="1:25" ht="15.75" x14ac:dyDescent="0.2">
      <c r="A95" s="36">
        <f t="shared" si="2"/>
        <v>42990</v>
      </c>
      <c r="B95" s="37">
        <f>SUMIFS(СВЦЭМ!$C$34:$C$777,СВЦЭМ!$A$34:$A$777,$A95,СВЦЭМ!$B$34:$B$777,B$83)+'СЕТ СН'!$H$9+СВЦЭМ!$D$10+'СЕТ СН'!$H$6-'СЕТ СН'!$H$19</f>
        <v>1156.5083063500001</v>
      </c>
      <c r="C95" s="37">
        <f>SUMIFS(СВЦЭМ!$C$34:$C$777,СВЦЭМ!$A$34:$A$777,$A95,СВЦЭМ!$B$34:$B$777,C$83)+'СЕТ СН'!$H$9+СВЦЭМ!$D$10+'СЕТ СН'!$H$6-'СЕТ СН'!$H$19</f>
        <v>1203.3206084399999</v>
      </c>
      <c r="D95" s="37">
        <f>SUMIFS(СВЦЭМ!$C$34:$C$777,СВЦЭМ!$A$34:$A$777,$A95,СВЦЭМ!$B$34:$B$777,D$83)+'СЕТ СН'!$H$9+СВЦЭМ!$D$10+'СЕТ СН'!$H$6-'СЕТ СН'!$H$19</f>
        <v>1233.9983723199998</v>
      </c>
      <c r="E95" s="37">
        <f>SUMIFS(СВЦЭМ!$C$34:$C$777,СВЦЭМ!$A$34:$A$777,$A95,СВЦЭМ!$B$34:$B$777,E$83)+'СЕТ СН'!$H$9+СВЦЭМ!$D$10+'СЕТ СН'!$H$6-'СЕТ СН'!$H$19</f>
        <v>1234.03985977</v>
      </c>
      <c r="F95" s="37">
        <f>SUMIFS(СВЦЭМ!$C$34:$C$777,СВЦЭМ!$A$34:$A$777,$A95,СВЦЭМ!$B$34:$B$777,F$83)+'СЕТ СН'!$H$9+СВЦЭМ!$D$10+'СЕТ СН'!$H$6-'СЕТ СН'!$H$19</f>
        <v>1235.0816910100002</v>
      </c>
      <c r="G95" s="37">
        <f>SUMIFS(СВЦЭМ!$C$34:$C$777,СВЦЭМ!$A$34:$A$777,$A95,СВЦЭМ!$B$34:$B$777,G$83)+'СЕТ СН'!$H$9+СВЦЭМ!$D$10+'СЕТ СН'!$H$6-'СЕТ СН'!$H$19</f>
        <v>1232.27219152</v>
      </c>
      <c r="H95" s="37">
        <f>SUMIFS(СВЦЭМ!$C$34:$C$777,СВЦЭМ!$A$34:$A$777,$A95,СВЦЭМ!$B$34:$B$777,H$83)+'СЕТ СН'!$H$9+СВЦЭМ!$D$10+'СЕТ СН'!$H$6-'СЕТ СН'!$H$19</f>
        <v>1174.3677298699999</v>
      </c>
      <c r="I95" s="37">
        <f>SUMIFS(СВЦЭМ!$C$34:$C$777,СВЦЭМ!$A$34:$A$777,$A95,СВЦЭМ!$B$34:$B$777,I$83)+'СЕТ СН'!$H$9+СВЦЭМ!$D$10+'СЕТ СН'!$H$6-'СЕТ СН'!$H$19</f>
        <v>1109.9638890199999</v>
      </c>
      <c r="J95" s="37">
        <f>SUMIFS(СВЦЭМ!$C$34:$C$777,СВЦЭМ!$A$34:$A$777,$A95,СВЦЭМ!$B$34:$B$777,J$83)+'СЕТ СН'!$H$9+СВЦЭМ!$D$10+'СЕТ СН'!$H$6-'СЕТ СН'!$H$19</f>
        <v>1078.2497669300001</v>
      </c>
      <c r="K95" s="37">
        <f>SUMIFS(СВЦЭМ!$C$34:$C$777,СВЦЭМ!$A$34:$A$777,$A95,СВЦЭМ!$B$34:$B$777,K$83)+'СЕТ СН'!$H$9+СВЦЭМ!$D$10+'СЕТ СН'!$H$6-'СЕТ СН'!$H$19</f>
        <v>1031.5969075099999</v>
      </c>
      <c r="L95" s="37">
        <f>SUMIFS(СВЦЭМ!$C$34:$C$777,СВЦЭМ!$A$34:$A$777,$A95,СВЦЭМ!$B$34:$B$777,L$83)+'СЕТ СН'!$H$9+СВЦЭМ!$D$10+'СЕТ СН'!$H$6-'СЕТ СН'!$H$19</f>
        <v>948.00136603999999</v>
      </c>
      <c r="M95" s="37">
        <f>SUMIFS(СВЦЭМ!$C$34:$C$777,СВЦЭМ!$A$34:$A$777,$A95,СВЦЭМ!$B$34:$B$777,M$83)+'СЕТ СН'!$H$9+СВЦЭМ!$D$10+'СЕТ СН'!$H$6-'СЕТ СН'!$H$19</f>
        <v>928.58362858999999</v>
      </c>
      <c r="N95" s="37">
        <f>SUMIFS(СВЦЭМ!$C$34:$C$777,СВЦЭМ!$A$34:$A$777,$A95,СВЦЭМ!$B$34:$B$777,N$83)+'СЕТ СН'!$H$9+СВЦЭМ!$D$10+'СЕТ СН'!$H$6-'СЕТ СН'!$H$19</f>
        <v>934.04869443000007</v>
      </c>
      <c r="O95" s="37">
        <f>SUMIFS(СВЦЭМ!$C$34:$C$777,СВЦЭМ!$A$34:$A$777,$A95,СВЦЭМ!$B$34:$B$777,O$83)+'СЕТ СН'!$H$9+СВЦЭМ!$D$10+'СЕТ СН'!$H$6-'СЕТ СН'!$H$19</f>
        <v>940.88352733000011</v>
      </c>
      <c r="P95" s="37">
        <f>SUMIFS(СВЦЭМ!$C$34:$C$777,СВЦЭМ!$A$34:$A$777,$A95,СВЦЭМ!$B$34:$B$777,P$83)+'СЕТ СН'!$H$9+СВЦЭМ!$D$10+'СЕТ СН'!$H$6-'СЕТ СН'!$H$19</f>
        <v>940.13651824999988</v>
      </c>
      <c r="Q95" s="37">
        <f>SUMIFS(СВЦЭМ!$C$34:$C$777,СВЦЭМ!$A$34:$A$777,$A95,СВЦЭМ!$B$34:$B$777,Q$83)+'СЕТ СН'!$H$9+СВЦЭМ!$D$10+'СЕТ СН'!$H$6-'СЕТ СН'!$H$19</f>
        <v>946.26169417999995</v>
      </c>
      <c r="R95" s="37">
        <f>SUMIFS(СВЦЭМ!$C$34:$C$777,СВЦЭМ!$A$34:$A$777,$A95,СВЦЭМ!$B$34:$B$777,R$83)+'СЕТ СН'!$H$9+СВЦЭМ!$D$10+'СЕТ СН'!$H$6-'СЕТ СН'!$H$19</f>
        <v>944.67871547999994</v>
      </c>
      <c r="S95" s="37">
        <f>SUMIFS(СВЦЭМ!$C$34:$C$777,СВЦЭМ!$A$34:$A$777,$A95,СВЦЭМ!$B$34:$B$777,S$83)+'СЕТ СН'!$H$9+СВЦЭМ!$D$10+'СЕТ СН'!$H$6-'СЕТ СН'!$H$19</f>
        <v>943.26563912999995</v>
      </c>
      <c r="T95" s="37">
        <f>SUMIFS(СВЦЭМ!$C$34:$C$777,СВЦЭМ!$A$34:$A$777,$A95,СВЦЭМ!$B$34:$B$777,T$83)+'СЕТ СН'!$H$9+СВЦЭМ!$D$10+'СЕТ СН'!$H$6-'СЕТ СН'!$H$19</f>
        <v>933.66642348000005</v>
      </c>
      <c r="U95" s="37">
        <f>SUMIFS(СВЦЭМ!$C$34:$C$777,СВЦЭМ!$A$34:$A$777,$A95,СВЦЭМ!$B$34:$B$777,U$83)+'СЕТ СН'!$H$9+СВЦЭМ!$D$10+'СЕТ СН'!$H$6-'СЕТ СН'!$H$19</f>
        <v>919.19375455999989</v>
      </c>
      <c r="V95" s="37">
        <f>SUMIFS(СВЦЭМ!$C$34:$C$777,СВЦЭМ!$A$34:$A$777,$A95,СВЦЭМ!$B$34:$B$777,V$83)+'СЕТ СН'!$H$9+СВЦЭМ!$D$10+'СЕТ СН'!$H$6-'СЕТ СН'!$H$19</f>
        <v>933.84093054999994</v>
      </c>
      <c r="W95" s="37">
        <f>SUMIFS(СВЦЭМ!$C$34:$C$777,СВЦЭМ!$A$34:$A$777,$A95,СВЦЭМ!$B$34:$B$777,W$83)+'СЕТ СН'!$H$9+СВЦЭМ!$D$10+'СЕТ СН'!$H$6-'СЕТ СН'!$H$19</f>
        <v>1012.4618173599999</v>
      </c>
      <c r="X95" s="37">
        <f>SUMIFS(СВЦЭМ!$C$34:$C$777,СВЦЭМ!$A$34:$A$777,$A95,СВЦЭМ!$B$34:$B$777,X$83)+'СЕТ СН'!$H$9+СВЦЭМ!$D$10+'СЕТ СН'!$H$6-'СЕТ СН'!$H$19</f>
        <v>1088.3065754099998</v>
      </c>
      <c r="Y95" s="37">
        <f>SUMIFS(СВЦЭМ!$C$34:$C$777,СВЦЭМ!$A$34:$A$777,$A95,СВЦЭМ!$B$34:$B$777,Y$83)+'СЕТ СН'!$H$9+СВЦЭМ!$D$10+'СЕТ СН'!$H$6-'СЕТ СН'!$H$19</f>
        <v>1162.7151440000002</v>
      </c>
    </row>
    <row r="96" spans="1:25" ht="15.75" x14ac:dyDescent="0.2">
      <c r="A96" s="36">
        <f t="shared" si="2"/>
        <v>42991</v>
      </c>
      <c r="B96" s="37">
        <f>SUMIFS(СВЦЭМ!$C$34:$C$777,СВЦЭМ!$A$34:$A$777,$A96,СВЦЭМ!$B$34:$B$777,B$83)+'СЕТ СН'!$H$9+СВЦЭМ!$D$10+'СЕТ СН'!$H$6-'СЕТ СН'!$H$19</f>
        <v>1164.1851715900002</v>
      </c>
      <c r="C96" s="37">
        <f>SUMIFS(СВЦЭМ!$C$34:$C$777,СВЦЭМ!$A$34:$A$777,$A96,СВЦЭМ!$B$34:$B$777,C$83)+'СЕТ СН'!$H$9+СВЦЭМ!$D$10+'СЕТ СН'!$H$6-'СЕТ СН'!$H$19</f>
        <v>1219.3140277100001</v>
      </c>
      <c r="D96" s="37">
        <f>SUMIFS(СВЦЭМ!$C$34:$C$777,СВЦЭМ!$A$34:$A$777,$A96,СВЦЭМ!$B$34:$B$777,D$83)+'СЕТ СН'!$H$9+СВЦЭМ!$D$10+'СЕТ СН'!$H$6-'СЕТ СН'!$H$19</f>
        <v>1221.3145069799998</v>
      </c>
      <c r="E96" s="37">
        <f>SUMIFS(СВЦЭМ!$C$34:$C$777,СВЦЭМ!$A$34:$A$777,$A96,СВЦЭМ!$B$34:$B$777,E$83)+'СЕТ СН'!$H$9+СВЦЭМ!$D$10+'СЕТ СН'!$H$6-'СЕТ СН'!$H$19</f>
        <v>1219.7128044699998</v>
      </c>
      <c r="F96" s="37">
        <f>SUMIFS(СВЦЭМ!$C$34:$C$777,СВЦЭМ!$A$34:$A$777,$A96,СВЦЭМ!$B$34:$B$777,F$83)+'СЕТ СН'!$H$9+СВЦЭМ!$D$10+'СЕТ СН'!$H$6-'СЕТ СН'!$H$19</f>
        <v>1218.71334527</v>
      </c>
      <c r="G96" s="37">
        <f>SUMIFS(СВЦЭМ!$C$34:$C$777,СВЦЭМ!$A$34:$A$777,$A96,СВЦЭМ!$B$34:$B$777,G$83)+'СЕТ СН'!$H$9+СВЦЭМ!$D$10+'СЕТ СН'!$H$6-'СЕТ СН'!$H$19</f>
        <v>1209.13502217</v>
      </c>
      <c r="H96" s="37">
        <f>SUMIFS(СВЦЭМ!$C$34:$C$777,СВЦЭМ!$A$34:$A$777,$A96,СВЦЭМ!$B$34:$B$777,H$83)+'СЕТ СН'!$H$9+СВЦЭМ!$D$10+'СЕТ СН'!$H$6-'СЕТ СН'!$H$19</f>
        <v>1142.2921343600001</v>
      </c>
      <c r="I96" s="37">
        <f>SUMIFS(СВЦЭМ!$C$34:$C$777,СВЦЭМ!$A$34:$A$777,$A96,СВЦЭМ!$B$34:$B$777,I$83)+'СЕТ СН'!$H$9+СВЦЭМ!$D$10+'СЕТ СН'!$H$6-'СЕТ СН'!$H$19</f>
        <v>1082.8233776699999</v>
      </c>
      <c r="J96" s="37">
        <f>SUMIFS(СВЦЭМ!$C$34:$C$777,СВЦЭМ!$A$34:$A$777,$A96,СВЦЭМ!$B$34:$B$777,J$83)+'СЕТ СН'!$H$9+СВЦЭМ!$D$10+'СЕТ СН'!$H$6-'СЕТ СН'!$H$19</f>
        <v>1056.0856406600001</v>
      </c>
      <c r="K96" s="37">
        <f>SUMIFS(СВЦЭМ!$C$34:$C$777,СВЦЭМ!$A$34:$A$777,$A96,СВЦЭМ!$B$34:$B$777,K$83)+'СЕТ СН'!$H$9+СВЦЭМ!$D$10+'СЕТ СН'!$H$6-'СЕТ СН'!$H$19</f>
        <v>1039.6475596999999</v>
      </c>
      <c r="L96" s="37">
        <f>SUMIFS(СВЦЭМ!$C$34:$C$777,СВЦЭМ!$A$34:$A$777,$A96,СВЦЭМ!$B$34:$B$777,L$83)+'СЕТ СН'!$H$9+СВЦЭМ!$D$10+'СЕТ СН'!$H$6-'СЕТ СН'!$H$19</f>
        <v>949.50759543999993</v>
      </c>
      <c r="M96" s="37">
        <f>SUMIFS(СВЦЭМ!$C$34:$C$777,СВЦЭМ!$A$34:$A$777,$A96,СВЦЭМ!$B$34:$B$777,M$83)+'СЕТ СН'!$H$9+СВЦЭМ!$D$10+'СЕТ СН'!$H$6-'СЕТ СН'!$H$19</f>
        <v>915.90711497999996</v>
      </c>
      <c r="N96" s="37">
        <f>SUMIFS(СВЦЭМ!$C$34:$C$777,СВЦЭМ!$A$34:$A$777,$A96,СВЦЭМ!$B$34:$B$777,N$83)+'СЕТ СН'!$H$9+СВЦЭМ!$D$10+'СЕТ СН'!$H$6-'СЕТ СН'!$H$19</f>
        <v>918.79466706999983</v>
      </c>
      <c r="O96" s="37">
        <f>SUMIFS(СВЦЭМ!$C$34:$C$777,СВЦЭМ!$A$34:$A$777,$A96,СВЦЭМ!$B$34:$B$777,O$83)+'СЕТ СН'!$H$9+СВЦЭМ!$D$10+'СЕТ СН'!$H$6-'СЕТ СН'!$H$19</f>
        <v>918.46711081000012</v>
      </c>
      <c r="P96" s="37">
        <f>SUMIFS(СВЦЭМ!$C$34:$C$777,СВЦЭМ!$A$34:$A$777,$A96,СВЦЭМ!$B$34:$B$777,P$83)+'СЕТ СН'!$H$9+СВЦЭМ!$D$10+'СЕТ СН'!$H$6-'СЕТ СН'!$H$19</f>
        <v>918.05472203999989</v>
      </c>
      <c r="Q96" s="37">
        <f>SUMIFS(СВЦЭМ!$C$34:$C$777,СВЦЭМ!$A$34:$A$777,$A96,СВЦЭМ!$B$34:$B$777,Q$83)+'СЕТ СН'!$H$9+СВЦЭМ!$D$10+'СЕТ СН'!$H$6-'СЕТ СН'!$H$19</f>
        <v>918.76863718000004</v>
      </c>
      <c r="R96" s="37">
        <f>SUMIFS(СВЦЭМ!$C$34:$C$777,СВЦЭМ!$A$34:$A$777,$A96,СВЦЭМ!$B$34:$B$777,R$83)+'СЕТ СН'!$H$9+СВЦЭМ!$D$10+'СЕТ СН'!$H$6-'СЕТ СН'!$H$19</f>
        <v>917.58196769000006</v>
      </c>
      <c r="S96" s="37">
        <f>SUMIFS(СВЦЭМ!$C$34:$C$777,СВЦЭМ!$A$34:$A$777,$A96,СВЦЭМ!$B$34:$B$777,S$83)+'СЕТ СН'!$H$9+СВЦЭМ!$D$10+'СЕТ СН'!$H$6-'СЕТ СН'!$H$19</f>
        <v>918.25372358000004</v>
      </c>
      <c r="T96" s="37">
        <f>SUMIFS(СВЦЭМ!$C$34:$C$777,СВЦЭМ!$A$34:$A$777,$A96,СВЦЭМ!$B$34:$B$777,T$83)+'СЕТ СН'!$H$9+СВЦЭМ!$D$10+'СЕТ СН'!$H$6-'СЕТ СН'!$H$19</f>
        <v>914.61011053999982</v>
      </c>
      <c r="U96" s="37">
        <f>SUMIFS(СВЦЭМ!$C$34:$C$777,СВЦЭМ!$A$34:$A$777,$A96,СВЦЭМ!$B$34:$B$777,U$83)+'СЕТ СН'!$H$9+СВЦЭМ!$D$10+'СЕТ СН'!$H$6-'СЕТ СН'!$H$19</f>
        <v>928.74247831000002</v>
      </c>
      <c r="V96" s="37">
        <f>SUMIFS(СВЦЭМ!$C$34:$C$777,СВЦЭМ!$A$34:$A$777,$A96,СВЦЭМ!$B$34:$B$777,V$83)+'СЕТ СН'!$H$9+СВЦЭМ!$D$10+'СЕТ СН'!$H$6-'СЕТ СН'!$H$19</f>
        <v>944.83184901000004</v>
      </c>
      <c r="W96" s="37">
        <f>SUMIFS(СВЦЭМ!$C$34:$C$777,СВЦЭМ!$A$34:$A$777,$A96,СВЦЭМ!$B$34:$B$777,W$83)+'СЕТ СН'!$H$9+СВЦЭМ!$D$10+'СЕТ СН'!$H$6-'СЕТ СН'!$H$19</f>
        <v>1006.0766262100001</v>
      </c>
      <c r="X96" s="37">
        <f>SUMIFS(СВЦЭМ!$C$34:$C$777,СВЦЭМ!$A$34:$A$777,$A96,СВЦЭМ!$B$34:$B$777,X$83)+'СЕТ СН'!$H$9+СВЦЭМ!$D$10+'СЕТ СН'!$H$6-'СЕТ СН'!$H$19</f>
        <v>1051.1179364999998</v>
      </c>
      <c r="Y96" s="37">
        <f>SUMIFS(СВЦЭМ!$C$34:$C$777,СВЦЭМ!$A$34:$A$777,$A96,СВЦЭМ!$B$34:$B$777,Y$83)+'СЕТ СН'!$H$9+СВЦЭМ!$D$10+'СЕТ СН'!$H$6-'СЕТ СН'!$H$19</f>
        <v>1109.4640906099999</v>
      </c>
    </row>
    <row r="97" spans="1:25" ht="15.75" x14ac:dyDescent="0.2">
      <c r="A97" s="36">
        <f t="shared" si="2"/>
        <v>42992</v>
      </c>
      <c r="B97" s="37">
        <f>SUMIFS(СВЦЭМ!$C$34:$C$777,СВЦЭМ!$A$34:$A$777,$A97,СВЦЭМ!$B$34:$B$777,B$83)+'СЕТ СН'!$H$9+СВЦЭМ!$D$10+'СЕТ СН'!$H$6-'СЕТ СН'!$H$19</f>
        <v>1173.3733263899999</v>
      </c>
      <c r="C97" s="37">
        <f>SUMIFS(СВЦЭМ!$C$34:$C$777,СВЦЭМ!$A$34:$A$777,$A97,СВЦЭМ!$B$34:$B$777,C$83)+'СЕТ СН'!$H$9+СВЦЭМ!$D$10+'СЕТ СН'!$H$6-'СЕТ СН'!$H$19</f>
        <v>1213.8948139300001</v>
      </c>
      <c r="D97" s="37">
        <f>SUMIFS(СВЦЭМ!$C$34:$C$777,СВЦЭМ!$A$34:$A$777,$A97,СВЦЭМ!$B$34:$B$777,D$83)+'СЕТ СН'!$H$9+СВЦЭМ!$D$10+'СЕТ СН'!$H$6-'СЕТ СН'!$H$19</f>
        <v>1226.5916108699998</v>
      </c>
      <c r="E97" s="37">
        <f>SUMIFS(СВЦЭМ!$C$34:$C$777,СВЦЭМ!$A$34:$A$777,$A97,СВЦЭМ!$B$34:$B$777,E$83)+'СЕТ СН'!$H$9+СВЦЭМ!$D$10+'СЕТ СН'!$H$6-'СЕТ СН'!$H$19</f>
        <v>1219.5755237100002</v>
      </c>
      <c r="F97" s="37">
        <f>SUMIFS(СВЦЭМ!$C$34:$C$777,СВЦЭМ!$A$34:$A$777,$A97,СВЦЭМ!$B$34:$B$777,F$83)+'СЕТ СН'!$H$9+СВЦЭМ!$D$10+'СЕТ СН'!$H$6-'СЕТ СН'!$H$19</f>
        <v>1220.8597069100001</v>
      </c>
      <c r="G97" s="37">
        <f>SUMIFS(СВЦЭМ!$C$34:$C$777,СВЦЭМ!$A$34:$A$777,$A97,СВЦЭМ!$B$34:$B$777,G$83)+'СЕТ СН'!$H$9+СВЦЭМ!$D$10+'СЕТ СН'!$H$6-'СЕТ СН'!$H$19</f>
        <v>1227.8430635499999</v>
      </c>
      <c r="H97" s="37">
        <f>SUMIFS(СВЦЭМ!$C$34:$C$777,СВЦЭМ!$A$34:$A$777,$A97,СВЦЭМ!$B$34:$B$777,H$83)+'СЕТ СН'!$H$9+СВЦЭМ!$D$10+'СЕТ СН'!$H$6-'СЕТ СН'!$H$19</f>
        <v>1177.6942147999998</v>
      </c>
      <c r="I97" s="37">
        <f>SUMIFS(СВЦЭМ!$C$34:$C$777,СВЦЭМ!$A$34:$A$777,$A97,СВЦЭМ!$B$34:$B$777,I$83)+'СЕТ СН'!$H$9+СВЦЭМ!$D$10+'СЕТ СН'!$H$6-'СЕТ СН'!$H$19</f>
        <v>1097.9597212499998</v>
      </c>
      <c r="J97" s="37">
        <f>SUMIFS(СВЦЭМ!$C$34:$C$777,СВЦЭМ!$A$34:$A$777,$A97,СВЦЭМ!$B$34:$B$777,J$83)+'СЕТ СН'!$H$9+СВЦЭМ!$D$10+'СЕТ СН'!$H$6-'СЕТ СН'!$H$19</f>
        <v>1062.3905751100001</v>
      </c>
      <c r="K97" s="37">
        <f>SUMIFS(СВЦЭМ!$C$34:$C$777,СВЦЭМ!$A$34:$A$777,$A97,СВЦЭМ!$B$34:$B$777,K$83)+'СЕТ СН'!$H$9+СВЦЭМ!$D$10+'СЕТ СН'!$H$6-'СЕТ СН'!$H$19</f>
        <v>1027.32238955</v>
      </c>
      <c r="L97" s="37">
        <f>SUMIFS(СВЦЭМ!$C$34:$C$777,СВЦЭМ!$A$34:$A$777,$A97,СВЦЭМ!$B$34:$B$777,L$83)+'СЕТ СН'!$H$9+СВЦЭМ!$D$10+'СЕТ СН'!$H$6-'СЕТ СН'!$H$19</f>
        <v>941.86777260000008</v>
      </c>
      <c r="M97" s="37">
        <f>SUMIFS(СВЦЭМ!$C$34:$C$777,СВЦЭМ!$A$34:$A$777,$A97,СВЦЭМ!$B$34:$B$777,M$83)+'СЕТ СН'!$H$9+СВЦЭМ!$D$10+'СЕТ СН'!$H$6-'СЕТ СН'!$H$19</f>
        <v>910.70836063000002</v>
      </c>
      <c r="N97" s="37">
        <f>SUMIFS(СВЦЭМ!$C$34:$C$777,СВЦЭМ!$A$34:$A$777,$A97,СВЦЭМ!$B$34:$B$777,N$83)+'СЕТ СН'!$H$9+СВЦЭМ!$D$10+'СЕТ СН'!$H$6-'СЕТ СН'!$H$19</f>
        <v>919.58107311999993</v>
      </c>
      <c r="O97" s="37">
        <f>SUMIFS(СВЦЭМ!$C$34:$C$777,СВЦЭМ!$A$34:$A$777,$A97,СВЦЭМ!$B$34:$B$777,O$83)+'СЕТ СН'!$H$9+СВЦЭМ!$D$10+'СЕТ СН'!$H$6-'СЕТ СН'!$H$19</f>
        <v>916.96603925999989</v>
      </c>
      <c r="P97" s="37">
        <f>SUMIFS(СВЦЭМ!$C$34:$C$777,СВЦЭМ!$A$34:$A$777,$A97,СВЦЭМ!$B$34:$B$777,P$83)+'СЕТ СН'!$H$9+СВЦЭМ!$D$10+'СЕТ СН'!$H$6-'СЕТ СН'!$H$19</f>
        <v>913.97959648000005</v>
      </c>
      <c r="Q97" s="37">
        <f>SUMIFS(СВЦЭМ!$C$34:$C$777,СВЦЭМ!$A$34:$A$777,$A97,СВЦЭМ!$B$34:$B$777,Q$83)+'СЕТ СН'!$H$9+СВЦЭМ!$D$10+'СЕТ СН'!$H$6-'СЕТ СН'!$H$19</f>
        <v>917.80383189999998</v>
      </c>
      <c r="R97" s="37">
        <f>SUMIFS(СВЦЭМ!$C$34:$C$777,СВЦЭМ!$A$34:$A$777,$A97,СВЦЭМ!$B$34:$B$777,R$83)+'СЕТ СН'!$H$9+СВЦЭМ!$D$10+'СЕТ СН'!$H$6-'СЕТ СН'!$H$19</f>
        <v>917.61642011000004</v>
      </c>
      <c r="S97" s="37">
        <f>SUMIFS(СВЦЭМ!$C$34:$C$777,СВЦЭМ!$A$34:$A$777,$A97,СВЦЭМ!$B$34:$B$777,S$83)+'СЕТ СН'!$H$9+СВЦЭМ!$D$10+'СЕТ СН'!$H$6-'СЕТ СН'!$H$19</f>
        <v>913.63150152999992</v>
      </c>
      <c r="T97" s="37">
        <f>SUMIFS(СВЦЭМ!$C$34:$C$777,СВЦЭМ!$A$34:$A$777,$A97,СВЦЭМ!$B$34:$B$777,T$83)+'СЕТ СН'!$H$9+СВЦЭМ!$D$10+'СЕТ СН'!$H$6-'СЕТ СН'!$H$19</f>
        <v>910.72429331000012</v>
      </c>
      <c r="U97" s="37">
        <f>SUMIFS(СВЦЭМ!$C$34:$C$777,СВЦЭМ!$A$34:$A$777,$A97,СВЦЭМ!$B$34:$B$777,U$83)+'СЕТ СН'!$H$9+СВЦЭМ!$D$10+'СЕТ СН'!$H$6-'СЕТ СН'!$H$19</f>
        <v>924.69427735999989</v>
      </c>
      <c r="V97" s="37">
        <f>SUMIFS(СВЦЭМ!$C$34:$C$777,СВЦЭМ!$A$34:$A$777,$A97,СВЦЭМ!$B$34:$B$777,V$83)+'СЕТ СН'!$H$9+СВЦЭМ!$D$10+'СЕТ СН'!$H$6-'СЕТ СН'!$H$19</f>
        <v>950.91448731999981</v>
      </c>
      <c r="W97" s="37">
        <f>SUMIFS(СВЦЭМ!$C$34:$C$777,СВЦЭМ!$A$34:$A$777,$A97,СВЦЭМ!$B$34:$B$777,W$83)+'СЕТ СН'!$H$9+СВЦЭМ!$D$10+'СЕТ СН'!$H$6-'СЕТ СН'!$H$19</f>
        <v>1005.4857445</v>
      </c>
      <c r="X97" s="37">
        <f>SUMIFS(СВЦЭМ!$C$34:$C$777,СВЦЭМ!$A$34:$A$777,$A97,СВЦЭМ!$B$34:$B$777,X$83)+'СЕТ СН'!$H$9+СВЦЭМ!$D$10+'СЕТ СН'!$H$6-'СЕТ СН'!$H$19</f>
        <v>1055.4623725199999</v>
      </c>
      <c r="Y97" s="37">
        <f>SUMIFS(СВЦЭМ!$C$34:$C$777,СВЦЭМ!$A$34:$A$777,$A97,СВЦЭМ!$B$34:$B$777,Y$83)+'СЕТ СН'!$H$9+СВЦЭМ!$D$10+'СЕТ СН'!$H$6-'СЕТ СН'!$H$19</f>
        <v>1119.4172099900002</v>
      </c>
    </row>
    <row r="98" spans="1:25" ht="15.75" x14ac:dyDescent="0.2">
      <c r="A98" s="36">
        <f t="shared" si="2"/>
        <v>42993</v>
      </c>
      <c r="B98" s="37">
        <f>SUMIFS(СВЦЭМ!$C$34:$C$777,СВЦЭМ!$A$34:$A$777,$A98,СВЦЭМ!$B$34:$B$777,B$83)+'СЕТ СН'!$H$9+СВЦЭМ!$D$10+'СЕТ СН'!$H$6-'СЕТ СН'!$H$19</f>
        <v>1219.4484013400001</v>
      </c>
      <c r="C98" s="37">
        <f>SUMIFS(СВЦЭМ!$C$34:$C$777,СВЦЭМ!$A$34:$A$777,$A98,СВЦЭМ!$B$34:$B$777,C$83)+'СЕТ СН'!$H$9+СВЦЭМ!$D$10+'СЕТ СН'!$H$6-'СЕТ СН'!$H$19</f>
        <v>1213.11153195</v>
      </c>
      <c r="D98" s="37">
        <f>SUMIFS(СВЦЭМ!$C$34:$C$777,СВЦЭМ!$A$34:$A$777,$A98,СВЦЭМ!$B$34:$B$777,D$83)+'СЕТ СН'!$H$9+СВЦЭМ!$D$10+'СЕТ СН'!$H$6-'СЕТ СН'!$H$19</f>
        <v>1193.4669079999999</v>
      </c>
      <c r="E98" s="37">
        <f>SUMIFS(СВЦЭМ!$C$34:$C$777,СВЦЭМ!$A$34:$A$777,$A98,СВЦЭМ!$B$34:$B$777,E$83)+'СЕТ СН'!$H$9+СВЦЭМ!$D$10+'СЕТ СН'!$H$6-'СЕТ СН'!$H$19</f>
        <v>1186.5223832699999</v>
      </c>
      <c r="F98" s="37">
        <f>SUMIFS(СВЦЭМ!$C$34:$C$777,СВЦЭМ!$A$34:$A$777,$A98,СВЦЭМ!$B$34:$B$777,F$83)+'СЕТ СН'!$H$9+СВЦЭМ!$D$10+'СЕТ СН'!$H$6-'СЕТ СН'!$H$19</f>
        <v>1186.7121424699999</v>
      </c>
      <c r="G98" s="37">
        <f>SUMIFS(СВЦЭМ!$C$34:$C$777,СВЦЭМ!$A$34:$A$777,$A98,СВЦЭМ!$B$34:$B$777,G$83)+'СЕТ СН'!$H$9+СВЦЭМ!$D$10+'СЕТ СН'!$H$6-'СЕТ СН'!$H$19</f>
        <v>1185.7882887000001</v>
      </c>
      <c r="H98" s="37">
        <f>SUMIFS(СВЦЭМ!$C$34:$C$777,СВЦЭМ!$A$34:$A$777,$A98,СВЦЭМ!$B$34:$B$777,H$83)+'СЕТ СН'!$H$9+СВЦЭМ!$D$10+'СЕТ СН'!$H$6-'СЕТ СН'!$H$19</f>
        <v>1198.0366440600001</v>
      </c>
      <c r="I98" s="37">
        <f>SUMIFS(СВЦЭМ!$C$34:$C$777,СВЦЭМ!$A$34:$A$777,$A98,СВЦЭМ!$B$34:$B$777,I$83)+'СЕТ СН'!$H$9+СВЦЭМ!$D$10+'СЕТ СН'!$H$6-'СЕТ СН'!$H$19</f>
        <v>1129.64924195</v>
      </c>
      <c r="J98" s="37">
        <f>SUMIFS(СВЦЭМ!$C$34:$C$777,СВЦЭМ!$A$34:$A$777,$A98,СВЦЭМ!$B$34:$B$777,J$83)+'СЕТ СН'!$H$9+СВЦЭМ!$D$10+'СЕТ СН'!$H$6-'СЕТ СН'!$H$19</f>
        <v>1109.0235247099999</v>
      </c>
      <c r="K98" s="37">
        <f>SUMIFS(СВЦЭМ!$C$34:$C$777,СВЦЭМ!$A$34:$A$777,$A98,СВЦЭМ!$B$34:$B$777,K$83)+'СЕТ СН'!$H$9+СВЦЭМ!$D$10+'СЕТ СН'!$H$6-'СЕТ СН'!$H$19</f>
        <v>1061.06558851</v>
      </c>
      <c r="L98" s="37">
        <f>SUMIFS(СВЦЭМ!$C$34:$C$777,СВЦЭМ!$A$34:$A$777,$A98,СВЦЭМ!$B$34:$B$777,L$83)+'СЕТ СН'!$H$9+СВЦЭМ!$D$10+'СЕТ СН'!$H$6-'СЕТ СН'!$H$19</f>
        <v>975.38700243999983</v>
      </c>
      <c r="M98" s="37">
        <f>SUMIFS(СВЦЭМ!$C$34:$C$777,СВЦЭМ!$A$34:$A$777,$A98,СВЦЭМ!$B$34:$B$777,M$83)+'СЕТ СН'!$H$9+СВЦЭМ!$D$10+'СЕТ СН'!$H$6-'СЕТ СН'!$H$19</f>
        <v>948.23292895999998</v>
      </c>
      <c r="N98" s="37">
        <f>SUMIFS(СВЦЭМ!$C$34:$C$777,СВЦЭМ!$A$34:$A$777,$A98,СВЦЭМ!$B$34:$B$777,N$83)+'СЕТ СН'!$H$9+СВЦЭМ!$D$10+'СЕТ СН'!$H$6-'СЕТ СН'!$H$19</f>
        <v>947.73065872000006</v>
      </c>
      <c r="O98" s="37">
        <f>SUMIFS(СВЦЭМ!$C$34:$C$777,СВЦЭМ!$A$34:$A$777,$A98,СВЦЭМ!$B$34:$B$777,O$83)+'СЕТ СН'!$H$9+СВЦЭМ!$D$10+'СЕТ СН'!$H$6-'СЕТ СН'!$H$19</f>
        <v>945.21891944999993</v>
      </c>
      <c r="P98" s="37">
        <f>SUMIFS(СВЦЭМ!$C$34:$C$777,СВЦЭМ!$A$34:$A$777,$A98,СВЦЭМ!$B$34:$B$777,P$83)+'СЕТ СН'!$H$9+СВЦЭМ!$D$10+'СЕТ СН'!$H$6-'СЕТ СН'!$H$19</f>
        <v>951.97940201999995</v>
      </c>
      <c r="Q98" s="37">
        <f>SUMIFS(СВЦЭМ!$C$34:$C$777,СВЦЭМ!$A$34:$A$777,$A98,СВЦЭМ!$B$34:$B$777,Q$83)+'СЕТ СН'!$H$9+СВЦЭМ!$D$10+'СЕТ СН'!$H$6-'СЕТ СН'!$H$19</f>
        <v>960.0809347899999</v>
      </c>
      <c r="R98" s="37">
        <f>SUMIFS(СВЦЭМ!$C$34:$C$777,СВЦЭМ!$A$34:$A$777,$A98,СВЦЭМ!$B$34:$B$777,R$83)+'СЕТ СН'!$H$9+СВЦЭМ!$D$10+'СЕТ СН'!$H$6-'СЕТ СН'!$H$19</f>
        <v>959.86960423999994</v>
      </c>
      <c r="S98" s="37">
        <f>SUMIFS(СВЦЭМ!$C$34:$C$777,СВЦЭМ!$A$34:$A$777,$A98,СВЦЭМ!$B$34:$B$777,S$83)+'СЕТ СН'!$H$9+СВЦЭМ!$D$10+'СЕТ СН'!$H$6-'СЕТ СН'!$H$19</f>
        <v>957.75955754999995</v>
      </c>
      <c r="T98" s="37">
        <f>SUMIFS(СВЦЭМ!$C$34:$C$777,СВЦЭМ!$A$34:$A$777,$A98,СВЦЭМ!$B$34:$B$777,T$83)+'СЕТ СН'!$H$9+СВЦЭМ!$D$10+'СЕТ СН'!$H$6-'СЕТ СН'!$H$19</f>
        <v>959.02251675999992</v>
      </c>
      <c r="U98" s="37">
        <f>SUMIFS(СВЦЭМ!$C$34:$C$777,СВЦЭМ!$A$34:$A$777,$A98,СВЦЭМ!$B$34:$B$777,U$83)+'СЕТ СН'!$H$9+СВЦЭМ!$D$10+'СЕТ СН'!$H$6-'СЕТ СН'!$H$19</f>
        <v>951.82505570000012</v>
      </c>
      <c r="V98" s="37">
        <f>SUMIFS(СВЦЭМ!$C$34:$C$777,СВЦЭМ!$A$34:$A$777,$A98,СВЦЭМ!$B$34:$B$777,V$83)+'СЕТ СН'!$H$9+СВЦЭМ!$D$10+'СЕТ СН'!$H$6-'СЕТ СН'!$H$19</f>
        <v>964.39098280000007</v>
      </c>
      <c r="W98" s="37">
        <f>SUMIFS(СВЦЭМ!$C$34:$C$777,СВЦЭМ!$A$34:$A$777,$A98,СВЦЭМ!$B$34:$B$777,W$83)+'СЕТ СН'!$H$9+СВЦЭМ!$D$10+'СЕТ СН'!$H$6-'СЕТ СН'!$H$19</f>
        <v>1054.9701397499998</v>
      </c>
      <c r="X98" s="37">
        <f>SUMIFS(СВЦЭМ!$C$34:$C$777,СВЦЭМ!$A$34:$A$777,$A98,СВЦЭМ!$B$34:$B$777,X$83)+'СЕТ СН'!$H$9+СВЦЭМ!$D$10+'СЕТ СН'!$H$6-'СЕТ СН'!$H$19</f>
        <v>1118.4090268800001</v>
      </c>
      <c r="Y98" s="37">
        <f>SUMIFS(СВЦЭМ!$C$34:$C$777,СВЦЭМ!$A$34:$A$777,$A98,СВЦЭМ!$B$34:$B$777,Y$83)+'СЕТ СН'!$H$9+СВЦЭМ!$D$10+'СЕТ СН'!$H$6-'СЕТ СН'!$H$19</f>
        <v>1175.10961554</v>
      </c>
    </row>
    <row r="99" spans="1:25" ht="15.75" x14ac:dyDescent="0.2">
      <c r="A99" s="36">
        <f t="shared" si="2"/>
        <v>42994</v>
      </c>
      <c r="B99" s="37">
        <f>SUMIFS(СВЦЭМ!$C$34:$C$777,СВЦЭМ!$A$34:$A$777,$A99,СВЦЭМ!$B$34:$B$777,B$83)+'СЕТ СН'!$H$9+СВЦЭМ!$D$10+'СЕТ СН'!$H$6-'СЕТ СН'!$H$19</f>
        <v>1178.44651724</v>
      </c>
      <c r="C99" s="37">
        <f>SUMIFS(СВЦЭМ!$C$34:$C$777,СВЦЭМ!$A$34:$A$777,$A99,СВЦЭМ!$B$34:$B$777,C$83)+'СЕТ СН'!$H$9+СВЦЭМ!$D$10+'СЕТ СН'!$H$6-'СЕТ СН'!$H$19</f>
        <v>1174.8527621399999</v>
      </c>
      <c r="D99" s="37">
        <f>SUMIFS(СВЦЭМ!$C$34:$C$777,СВЦЭМ!$A$34:$A$777,$A99,СВЦЭМ!$B$34:$B$777,D$83)+'СЕТ СН'!$H$9+СВЦЭМ!$D$10+'СЕТ СН'!$H$6-'СЕТ СН'!$H$19</f>
        <v>1187.69502969</v>
      </c>
      <c r="E99" s="37">
        <f>SUMIFS(СВЦЭМ!$C$34:$C$777,СВЦЭМ!$A$34:$A$777,$A99,СВЦЭМ!$B$34:$B$777,E$83)+'СЕТ СН'!$H$9+СВЦЭМ!$D$10+'СЕТ СН'!$H$6-'СЕТ СН'!$H$19</f>
        <v>1176.0722932600002</v>
      </c>
      <c r="F99" s="37">
        <f>SUMIFS(СВЦЭМ!$C$34:$C$777,СВЦЭМ!$A$34:$A$777,$A99,СВЦЭМ!$B$34:$B$777,F$83)+'СЕТ СН'!$H$9+СВЦЭМ!$D$10+'СЕТ СН'!$H$6-'СЕТ СН'!$H$19</f>
        <v>1172.7239888899999</v>
      </c>
      <c r="G99" s="37">
        <f>SUMIFS(СВЦЭМ!$C$34:$C$777,СВЦЭМ!$A$34:$A$777,$A99,СВЦЭМ!$B$34:$B$777,G$83)+'СЕТ СН'!$H$9+СВЦЭМ!$D$10+'СЕТ СН'!$H$6-'СЕТ СН'!$H$19</f>
        <v>1177.6858341400002</v>
      </c>
      <c r="H99" s="37">
        <f>SUMIFS(СВЦЭМ!$C$34:$C$777,СВЦЭМ!$A$34:$A$777,$A99,СВЦЭМ!$B$34:$B$777,H$83)+'СЕТ СН'!$H$9+СВЦЭМ!$D$10+'СЕТ СН'!$H$6-'СЕТ СН'!$H$19</f>
        <v>1179.15851539</v>
      </c>
      <c r="I99" s="37">
        <f>SUMIFS(СВЦЭМ!$C$34:$C$777,СВЦЭМ!$A$34:$A$777,$A99,СВЦЭМ!$B$34:$B$777,I$83)+'СЕТ СН'!$H$9+СВЦЭМ!$D$10+'СЕТ СН'!$H$6-'СЕТ СН'!$H$19</f>
        <v>1158.1936610100001</v>
      </c>
      <c r="J99" s="37">
        <f>SUMIFS(СВЦЭМ!$C$34:$C$777,СВЦЭМ!$A$34:$A$777,$A99,СВЦЭМ!$B$34:$B$777,J$83)+'СЕТ СН'!$H$9+СВЦЭМ!$D$10+'СЕТ СН'!$H$6-'СЕТ СН'!$H$19</f>
        <v>1107.2723183600001</v>
      </c>
      <c r="K99" s="37">
        <f>SUMIFS(СВЦЭМ!$C$34:$C$777,СВЦЭМ!$A$34:$A$777,$A99,СВЦЭМ!$B$34:$B$777,K$83)+'СЕТ СН'!$H$9+СВЦЭМ!$D$10+'СЕТ СН'!$H$6-'СЕТ СН'!$H$19</f>
        <v>1067.1872551000001</v>
      </c>
      <c r="L99" s="37">
        <f>SUMIFS(СВЦЭМ!$C$34:$C$777,СВЦЭМ!$A$34:$A$777,$A99,СВЦЭМ!$B$34:$B$777,L$83)+'СЕТ СН'!$H$9+СВЦЭМ!$D$10+'СЕТ СН'!$H$6-'СЕТ СН'!$H$19</f>
        <v>973.13503072000003</v>
      </c>
      <c r="M99" s="37">
        <f>SUMIFS(СВЦЭМ!$C$34:$C$777,СВЦЭМ!$A$34:$A$777,$A99,СВЦЭМ!$B$34:$B$777,M$83)+'СЕТ СН'!$H$9+СВЦЭМ!$D$10+'СЕТ СН'!$H$6-'СЕТ СН'!$H$19</f>
        <v>944.97917000000007</v>
      </c>
      <c r="N99" s="37">
        <f>SUMIFS(СВЦЭМ!$C$34:$C$777,СВЦЭМ!$A$34:$A$777,$A99,СВЦЭМ!$B$34:$B$777,N$83)+'СЕТ СН'!$H$9+СВЦЭМ!$D$10+'СЕТ СН'!$H$6-'СЕТ СН'!$H$19</f>
        <v>951.57437546999995</v>
      </c>
      <c r="O99" s="37">
        <f>SUMIFS(СВЦЭМ!$C$34:$C$777,СВЦЭМ!$A$34:$A$777,$A99,СВЦЭМ!$B$34:$B$777,O$83)+'СЕТ СН'!$H$9+СВЦЭМ!$D$10+'СЕТ СН'!$H$6-'СЕТ СН'!$H$19</f>
        <v>951.12114732000009</v>
      </c>
      <c r="P99" s="37">
        <f>SUMIFS(СВЦЭМ!$C$34:$C$777,СВЦЭМ!$A$34:$A$777,$A99,СВЦЭМ!$B$34:$B$777,P$83)+'СЕТ СН'!$H$9+СВЦЭМ!$D$10+'СЕТ СН'!$H$6-'СЕТ СН'!$H$19</f>
        <v>958.8920352099999</v>
      </c>
      <c r="Q99" s="37">
        <f>SUMIFS(СВЦЭМ!$C$34:$C$777,СВЦЭМ!$A$34:$A$777,$A99,СВЦЭМ!$B$34:$B$777,Q$83)+'СЕТ СН'!$H$9+СВЦЭМ!$D$10+'СЕТ СН'!$H$6-'СЕТ СН'!$H$19</f>
        <v>961.84249585999987</v>
      </c>
      <c r="R99" s="37">
        <f>SUMIFS(СВЦЭМ!$C$34:$C$777,СВЦЭМ!$A$34:$A$777,$A99,СВЦЭМ!$B$34:$B$777,R$83)+'СЕТ СН'!$H$9+СВЦЭМ!$D$10+'СЕТ СН'!$H$6-'СЕТ СН'!$H$19</f>
        <v>959.40896970999984</v>
      </c>
      <c r="S99" s="37">
        <f>SUMIFS(СВЦЭМ!$C$34:$C$777,СВЦЭМ!$A$34:$A$777,$A99,СВЦЭМ!$B$34:$B$777,S$83)+'СЕТ СН'!$H$9+СВЦЭМ!$D$10+'СЕТ СН'!$H$6-'СЕТ СН'!$H$19</f>
        <v>956.70055159999993</v>
      </c>
      <c r="T99" s="37">
        <f>SUMIFS(СВЦЭМ!$C$34:$C$777,СВЦЭМ!$A$34:$A$777,$A99,СВЦЭМ!$B$34:$B$777,T$83)+'СЕТ СН'!$H$9+СВЦЭМ!$D$10+'СЕТ СН'!$H$6-'СЕТ СН'!$H$19</f>
        <v>955.18388026000002</v>
      </c>
      <c r="U99" s="37">
        <f>SUMIFS(СВЦЭМ!$C$34:$C$777,СВЦЭМ!$A$34:$A$777,$A99,СВЦЭМ!$B$34:$B$777,U$83)+'СЕТ СН'!$H$9+СВЦЭМ!$D$10+'СЕТ СН'!$H$6-'СЕТ СН'!$H$19</f>
        <v>947.16487071999995</v>
      </c>
      <c r="V99" s="37">
        <f>SUMIFS(СВЦЭМ!$C$34:$C$777,СВЦЭМ!$A$34:$A$777,$A99,СВЦЭМ!$B$34:$B$777,V$83)+'СЕТ СН'!$H$9+СВЦЭМ!$D$10+'СЕТ СН'!$H$6-'СЕТ СН'!$H$19</f>
        <v>959.69168309999986</v>
      </c>
      <c r="W99" s="37">
        <f>SUMIFS(СВЦЭМ!$C$34:$C$777,СВЦЭМ!$A$34:$A$777,$A99,СВЦЭМ!$B$34:$B$777,W$83)+'СЕТ СН'!$H$9+СВЦЭМ!$D$10+'СЕТ СН'!$H$6-'СЕТ СН'!$H$19</f>
        <v>1034.17280527</v>
      </c>
      <c r="X99" s="37">
        <f>SUMIFS(СВЦЭМ!$C$34:$C$777,СВЦЭМ!$A$34:$A$777,$A99,СВЦЭМ!$B$34:$B$777,X$83)+'СЕТ СН'!$H$9+СВЦЭМ!$D$10+'СЕТ СН'!$H$6-'СЕТ СН'!$H$19</f>
        <v>1099.6700424599999</v>
      </c>
      <c r="Y99" s="37">
        <f>SUMIFS(СВЦЭМ!$C$34:$C$777,СВЦЭМ!$A$34:$A$777,$A99,СВЦЭМ!$B$34:$B$777,Y$83)+'СЕТ СН'!$H$9+СВЦЭМ!$D$10+'СЕТ СН'!$H$6-'СЕТ СН'!$H$19</f>
        <v>1139.0670519400001</v>
      </c>
    </row>
    <row r="100" spans="1:25" ht="15.75" x14ac:dyDescent="0.2">
      <c r="A100" s="36">
        <f t="shared" si="2"/>
        <v>42995</v>
      </c>
      <c r="B100" s="37">
        <f>SUMIFS(СВЦЭМ!$C$34:$C$777,СВЦЭМ!$A$34:$A$777,$A100,СВЦЭМ!$B$34:$B$777,B$83)+'СЕТ СН'!$H$9+СВЦЭМ!$D$10+'СЕТ СН'!$H$6-'СЕТ СН'!$H$19</f>
        <v>1115.9051518300002</v>
      </c>
      <c r="C100" s="37">
        <f>SUMIFS(СВЦЭМ!$C$34:$C$777,СВЦЭМ!$A$34:$A$777,$A100,СВЦЭМ!$B$34:$B$777,C$83)+'СЕТ СН'!$H$9+СВЦЭМ!$D$10+'СЕТ СН'!$H$6-'СЕТ СН'!$H$19</f>
        <v>1165.5721163200001</v>
      </c>
      <c r="D100" s="37">
        <f>SUMIFS(СВЦЭМ!$C$34:$C$777,СВЦЭМ!$A$34:$A$777,$A100,СВЦЭМ!$B$34:$B$777,D$83)+'СЕТ СН'!$H$9+СВЦЭМ!$D$10+'СЕТ СН'!$H$6-'СЕТ СН'!$H$19</f>
        <v>1184.1406725500001</v>
      </c>
      <c r="E100" s="37">
        <f>SUMIFS(СВЦЭМ!$C$34:$C$777,СВЦЭМ!$A$34:$A$777,$A100,СВЦЭМ!$B$34:$B$777,E$83)+'СЕТ СН'!$H$9+СВЦЭМ!$D$10+'СЕТ СН'!$H$6-'СЕТ СН'!$H$19</f>
        <v>1175.04516577</v>
      </c>
      <c r="F100" s="37">
        <f>SUMIFS(СВЦЭМ!$C$34:$C$777,СВЦЭМ!$A$34:$A$777,$A100,СВЦЭМ!$B$34:$B$777,F$83)+'СЕТ СН'!$H$9+СВЦЭМ!$D$10+'СЕТ СН'!$H$6-'СЕТ СН'!$H$19</f>
        <v>1168.8447947</v>
      </c>
      <c r="G100" s="37">
        <f>SUMIFS(СВЦЭМ!$C$34:$C$777,СВЦЭМ!$A$34:$A$777,$A100,СВЦЭМ!$B$34:$B$777,G$83)+'СЕТ СН'!$H$9+СВЦЭМ!$D$10+'СЕТ СН'!$H$6-'СЕТ СН'!$H$19</f>
        <v>1176.4122560999999</v>
      </c>
      <c r="H100" s="37">
        <f>SUMIFS(СВЦЭМ!$C$34:$C$777,СВЦЭМ!$A$34:$A$777,$A100,СВЦЭМ!$B$34:$B$777,H$83)+'СЕТ СН'!$H$9+СВЦЭМ!$D$10+'СЕТ СН'!$H$6-'СЕТ СН'!$H$19</f>
        <v>1170.9450594</v>
      </c>
      <c r="I100" s="37">
        <f>SUMIFS(СВЦЭМ!$C$34:$C$777,СВЦЭМ!$A$34:$A$777,$A100,СВЦЭМ!$B$34:$B$777,I$83)+'СЕТ СН'!$H$9+СВЦЭМ!$D$10+'СЕТ СН'!$H$6-'СЕТ СН'!$H$19</f>
        <v>1151.9374771299999</v>
      </c>
      <c r="J100" s="37">
        <f>SUMIFS(СВЦЭМ!$C$34:$C$777,СВЦЭМ!$A$34:$A$777,$A100,СВЦЭМ!$B$34:$B$777,J$83)+'СЕТ СН'!$H$9+СВЦЭМ!$D$10+'СЕТ СН'!$H$6-'СЕТ СН'!$H$19</f>
        <v>1102.8771556199999</v>
      </c>
      <c r="K100" s="37">
        <f>SUMIFS(СВЦЭМ!$C$34:$C$777,СВЦЭМ!$A$34:$A$777,$A100,СВЦЭМ!$B$34:$B$777,K$83)+'СЕТ СН'!$H$9+СВЦЭМ!$D$10+'СЕТ СН'!$H$6-'СЕТ СН'!$H$19</f>
        <v>1070.26967354</v>
      </c>
      <c r="L100" s="37">
        <f>SUMIFS(СВЦЭМ!$C$34:$C$777,СВЦЭМ!$A$34:$A$777,$A100,СВЦЭМ!$B$34:$B$777,L$83)+'СЕТ СН'!$H$9+СВЦЭМ!$D$10+'СЕТ СН'!$H$6-'СЕТ СН'!$H$19</f>
        <v>979.78160011999989</v>
      </c>
      <c r="M100" s="37">
        <f>SUMIFS(СВЦЭМ!$C$34:$C$777,СВЦЭМ!$A$34:$A$777,$A100,СВЦЭМ!$B$34:$B$777,M$83)+'СЕТ СН'!$H$9+СВЦЭМ!$D$10+'СЕТ СН'!$H$6-'СЕТ СН'!$H$19</f>
        <v>953.44226798</v>
      </c>
      <c r="N100" s="37">
        <f>SUMIFS(СВЦЭМ!$C$34:$C$777,СВЦЭМ!$A$34:$A$777,$A100,СВЦЭМ!$B$34:$B$777,N$83)+'СЕТ СН'!$H$9+СВЦЭМ!$D$10+'СЕТ СН'!$H$6-'СЕТ СН'!$H$19</f>
        <v>951.61596861999988</v>
      </c>
      <c r="O100" s="37">
        <f>SUMIFS(СВЦЭМ!$C$34:$C$777,СВЦЭМ!$A$34:$A$777,$A100,СВЦЭМ!$B$34:$B$777,O$83)+'СЕТ СН'!$H$9+СВЦЭМ!$D$10+'СЕТ СН'!$H$6-'СЕТ СН'!$H$19</f>
        <v>950.02901178999991</v>
      </c>
      <c r="P100" s="37">
        <f>SUMIFS(СВЦЭМ!$C$34:$C$777,СВЦЭМ!$A$34:$A$777,$A100,СВЦЭМ!$B$34:$B$777,P$83)+'СЕТ СН'!$H$9+СВЦЭМ!$D$10+'СЕТ СН'!$H$6-'СЕТ СН'!$H$19</f>
        <v>949.47396168</v>
      </c>
      <c r="Q100" s="37">
        <f>SUMIFS(СВЦЭМ!$C$34:$C$777,СВЦЭМ!$A$34:$A$777,$A100,СВЦЭМ!$B$34:$B$777,Q$83)+'СЕТ СН'!$H$9+СВЦЭМ!$D$10+'СЕТ СН'!$H$6-'СЕТ СН'!$H$19</f>
        <v>949.03878868999982</v>
      </c>
      <c r="R100" s="37">
        <f>SUMIFS(СВЦЭМ!$C$34:$C$777,СВЦЭМ!$A$34:$A$777,$A100,СВЦЭМ!$B$34:$B$777,R$83)+'СЕТ СН'!$H$9+СВЦЭМ!$D$10+'СЕТ СН'!$H$6-'СЕТ СН'!$H$19</f>
        <v>946.34142844999997</v>
      </c>
      <c r="S100" s="37">
        <f>SUMIFS(СВЦЭМ!$C$34:$C$777,СВЦЭМ!$A$34:$A$777,$A100,СВЦЭМ!$B$34:$B$777,S$83)+'СЕТ СН'!$H$9+СВЦЭМ!$D$10+'СЕТ СН'!$H$6-'СЕТ СН'!$H$19</f>
        <v>945.58161303999987</v>
      </c>
      <c r="T100" s="37">
        <f>SUMIFS(СВЦЭМ!$C$34:$C$777,СВЦЭМ!$A$34:$A$777,$A100,СВЦЭМ!$B$34:$B$777,T$83)+'СЕТ СН'!$H$9+СВЦЭМ!$D$10+'СЕТ СН'!$H$6-'СЕТ СН'!$H$19</f>
        <v>943.20268244999988</v>
      </c>
      <c r="U100" s="37">
        <f>SUMIFS(СВЦЭМ!$C$34:$C$777,СВЦЭМ!$A$34:$A$777,$A100,СВЦЭМ!$B$34:$B$777,U$83)+'СЕТ СН'!$H$9+СВЦЭМ!$D$10+'СЕТ СН'!$H$6-'СЕТ СН'!$H$19</f>
        <v>939.92812443999992</v>
      </c>
      <c r="V100" s="37">
        <f>SUMIFS(СВЦЭМ!$C$34:$C$777,СВЦЭМ!$A$34:$A$777,$A100,СВЦЭМ!$B$34:$B$777,V$83)+'СЕТ СН'!$H$9+СВЦЭМ!$D$10+'СЕТ СН'!$H$6-'СЕТ СН'!$H$19</f>
        <v>951.07404192000013</v>
      </c>
      <c r="W100" s="37">
        <f>SUMIFS(СВЦЭМ!$C$34:$C$777,СВЦЭМ!$A$34:$A$777,$A100,СВЦЭМ!$B$34:$B$777,W$83)+'СЕТ СН'!$H$9+СВЦЭМ!$D$10+'СЕТ СН'!$H$6-'СЕТ СН'!$H$19</f>
        <v>1024.73324073</v>
      </c>
      <c r="X100" s="37">
        <f>SUMIFS(СВЦЭМ!$C$34:$C$777,СВЦЭМ!$A$34:$A$777,$A100,СВЦЭМ!$B$34:$B$777,X$83)+'СЕТ СН'!$H$9+СВЦЭМ!$D$10+'СЕТ СН'!$H$6-'СЕТ СН'!$H$19</f>
        <v>1079.53718811</v>
      </c>
      <c r="Y100" s="37">
        <f>SUMIFS(СВЦЭМ!$C$34:$C$777,СВЦЭМ!$A$34:$A$777,$A100,СВЦЭМ!$B$34:$B$777,Y$83)+'СЕТ СН'!$H$9+СВЦЭМ!$D$10+'СЕТ СН'!$H$6-'СЕТ СН'!$H$19</f>
        <v>1076.3914357799999</v>
      </c>
    </row>
    <row r="101" spans="1:25" ht="15.75" x14ac:dyDescent="0.2">
      <c r="A101" s="36">
        <f t="shared" si="2"/>
        <v>42996</v>
      </c>
      <c r="B101" s="37">
        <f>SUMIFS(СВЦЭМ!$C$34:$C$777,СВЦЭМ!$A$34:$A$777,$A101,СВЦЭМ!$B$34:$B$777,B$83)+'СЕТ СН'!$H$9+СВЦЭМ!$D$10+'СЕТ СН'!$H$6-'СЕТ СН'!$H$19</f>
        <v>1099.8564459700001</v>
      </c>
      <c r="C101" s="37">
        <f>SUMIFS(СВЦЭМ!$C$34:$C$777,СВЦЭМ!$A$34:$A$777,$A101,СВЦЭМ!$B$34:$B$777,C$83)+'СЕТ СН'!$H$9+СВЦЭМ!$D$10+'СЕТ СН'!$H$6-'СЕТ СН'!$H$19</f>
        <v>1178.9508597600002</v>
      </c>
      <c r="D101" s="37">
        <f>SUMIFS(СВЦЭМ!$C$34:$C$777,СВЦЭМ!$A$34:$A$777,$A101,СВЦЭМ!$B$34:$B$777,D$83)+'СЕТ СН'!$H$9+СВЦЭМ!$D$10+'СЕТ СН'!$H$6-'СЕТ СН'!$H$19</f>
        <v>1213.4972891000002</v>
      </c>
      <c r="E101" s="37">
        <f>SUMIFS(СВЦЭМ!$C$34:$C$777,СВЦЭМ!$A$34:$A$777,$A101,СВЦЭМ!$B$34:$B$777,E$83)+'СЕТ СН'!$H$9+СВЦЭМ!$D$10+'СЕТ СН'!$H$6-'СЕТ СН'!$H$19</f>
        <v>1222.6651999199998</v>
      </c>
      <c r="F101" s="37">
        <f>SUMIFS(СВЦЭМ!$C$34:$C$777,СВЦЭМ!$A$34:$A$777,$A101,СВЦЭМ!$B$34:$B$777,F$83)+'СЕТ СН'!$H$9+СВЦЭМ!$D$10+'СЕТ СН'!$H$6-'СЕТ СН'!$H$19</f>
        <v>1222.6712447599998</v>
      </c>
      <c r="G101" s="37">
        <f>SUMIFS(СВЦЭМ!$C$34:$C$777,СВЦЭМ!$A$34:$A$777,$A101,СВЦЭМ!$B$34:$B$777,G$83)+'СЕТ СН'!$H$9+СВЦЭМ!$D$10+'СЕТ СН'!$H$6-'СЕТ СН'!$H$19</f>
        <v>1206.9390307399999</v>
      </c>
      <c r="H101" s="37">
        <f>SUMIFS(СВЦЭМ!$C$34:$C$777,СВЦЭМ!$A$34:$A$777,$A101,СВЦЭМ!$B$34:$B$777,H$83)+'СЕТ СН'!$H$9+СВЦЭМ!$D$10+'СЕТ СН'!$H$6-'СЕТ СН'!$H$19</f>
        <v>1161.1600664500002</v>
      </c>
      <c r="I101" s="37">
        <f>SUMIFS(СВЦЭМ!$C$34:$C$777,СВЦЭМ!$A$34:$A$777,$A101,СВЦЭМ!$B$34:$B$777,I$83)+'СЕТ СН'!$H$9+СВЦЭМ!$D$10+'СЕТ СН'!$H$6-'СЕТ СН'!$H$19</f>
        <v>1130.8497082700001</v>
      </c>
      <c r="J101" s="37">
        <f>SUMIFS(СВЦЭМ!$C$34:$C$777,СВЦЭМ!$A$34:$A$777,$A101,СВЦЭМ!$B$34:$B$777,J$83)+'СЕТ СН'!$H$9+СВЦЭМ!$D$10+'СЕТ СН'!$H$6-'СЕТ СН'!$H$19</f>
        <v>1095.5522405400002</v>
      </c>
      <c r="K101" s="37">
        <f>SUMIFS(СВЦЭМ!$C$34:$C$777,СВЦЭМ!$A$34:$A$777,$A101,СВЦЭМ!$B$34:$B$777,K$83)+'СЕТ СН'!$H$9+СВЦЭМ!$D$10+'СЕТ СН'!$H$6-'СЕТ СН'!$H$19</f>
        <v>1030.92233268</v>
      </c>
      <c r="L101" s="37">
        <f>SUMIFS(СВЦЭМ!$C$34:$C$777,СВЦЭМ!$A$34:$A$777,$A101,СВЦЭМ!$B$34:$B$777,L$83)+'СЕТ СН'!$H$9+СВЦЭМ!$D$10+'СЕТ СН'!$H$6-'СЕТ СН'!$H$19</f>
        <v>971.15581995000002</v>
      </c>
      <c r="M101" s="37">
        <f>SUMIFS(СВЦЭМ!$C$34:$C$777,СВЦЭМ!$A$34:$A$777,$A101,СВЦЭМ!$B$34:$B$777,M$83)+'СЕТ СН'!$H$9+СВЦЭМ!$D$10+'СЕТ СН'!$H$6-'СЕТ СН'!$H$19</f>
        <v>950.64761564999981</v>
      </c>
      <c r="N101" s="37">
        <f>SUMIFS(СВЦЭМ!$C$34:$C$777,СВЦЭМ!$A$34:$A$777,$A101,СВЦЭМ!$B$34:$B$777,N$83)+'СЕТ СН'!$H$9+СВЦЭМ!$D$10+'СЕТ СН'!$H$6-'СЕТ СН'!$H$19</f>
        <v>953.42927546999999</v>
      </c>
      <c r="O101" s="37">
        <f>SUMIFS(СВЦЭМ!$C$34:$C$777,СВЦЭМ!$A$34:$A$777,$A101,СВЦЭМ!$B$34:$B$777,O$83)+'СЕТ СН'!$H$9+СВЦЭМ!$D$10+'СЕТ СН'!$H$6-'СЕТ СН'!$H$19</f>
        <v>950.96182310999984</v>
      </c>
      <c r="P101" s="37">
        <f>SUMIFS(СВЦЭМ!$C$34:$C$777,СВЦЭМ!$A$34:$A$777,$A101,СВЦЭМ!$B$34:$B$777,P$83)+'СЕТ СН'!$H$9+СВЦЭМ!$D$10+'СЕТ СН'!$H$6-'СЕТ СН'!$H$19</f>
        <v>952.81797963999998</v>
      </c>
      <c r="Q101" s="37">
        <f>SUMIFS(СВЦЭМ!$C$34:$C$777,СВЦЭМ!$A$34:$A$777,$A101,СВЦЭМ!$B$34:$B$777,Q$83)+'СЕТ СН'!$H$9+СВЦЭМ!$D$10+'СЕТ СН'!$H$6-'СЕТ СН'!$H$19</f>
        <v>950.72966847999987</v>
      </c>
      <c r="R101" s="37">
        <f>SUMIFS(СВЦЭМ!$C$34:$C$777,СВЦЭМ!$A$34:$A$777,$A101,СВЦЭМ!$B$34:$B$777,R$83)+'СЕТ СН'!$H$9+СВЦЭМ!$D$10+'СЕТ СН'!$H$6-'СЕТ СН'!$H$19</f>
        <v>948.9888234099999</v>
      </c>
      <c r="S101" s="37">
        <f>SUMIFS(СВЦЭМ!$C$34:$C$777,СВЦЭМ!$A$34:$A$777,$A101,СВЦЭМ!$B$34:$B$777,S$83)+'СЕТ СН'!$H$9+СВЦЭМ!$D$10+'СЕТ СН'!$H$6-'СЕТ СН'!$H$19</f>
        <v>948.81693915999995</v>
      </c>
      <c r="T101" s="37">
        <f>SUMIFS(СВЦЭМ!$C$34:$C$777,СВЦЭМ!$A$34:$A$777,$A101,СВЦЭМ!$B$34:$B$777,T$83)+'СЕТ СН'!$H$9+СВЦЭМ!$D$10+'СЕТ СН'!$H$6-'СЕТ СН'!$H$19</f>
        <v>943.9059430100001</v>
      </c>
      <c r="U101" s="37">
        <f>SUMIFS(СВЦЭМ!$C$34:$C$777,СВЦЭМ!$A$34:$A$777,$A101,СВЦЭМ!$B$34:$B$777,U$83)+'СЕТ СН'!$H$9+СВЦЭМ!$D$10+'СЕТ СН'!$H$6-'СЕТ СН'!$H$19</f>
        <v>950.34194626999988</v>
      </c>
      <c r="V101" s="37">
        <f>SUMIFS(СВЦЭМ!$C$34:$C$777,СВЦЭМ!$A$34:$A$777,$A101,СВЦЭМ!$B$34:$B$777,V$83)+'СЕТ СН'!$H$9+СВЦЭМ!$D$10+'СЕТ СН'!$H$6-'СЕТ СН'!$H$19</f>
        <v>956.82462148000013</v>
      </c>
      <c r="W101" s="37">
        <f>SUMIFS(СВЦЭМ!$C$34:$C$777,СВЦЭМ!$A$34:$A$777,$A101,СВЦЭМ!$B$34:$B$777,W$83)+'СЕТ СН'!$H$9+СВЦЭМ!$D$10+'СЕТ СН'!$H$6-'СЕТ СН'!$H$19</f>
        <v>1019.18586719</v>
      </c>
      <c r="X101" s="37">
        <f>SUMIFS(СВЦЭМ!$C$34:$C$777,СВЦЭМ!$A$34:$A$777,$A101,СВЦЭМ!$B$34:$B$777,X$83)+'СЕТ СН'!$H$9+СВЦЭМ!$D$10+'СЕТ СН'!$H$6-'СЕТ СН'!$H$19</f>
        <v>1083.3713208099998</v>
      </c>
      <c r="Y101" s="37">
        <f>SUMIFS(СВЦЭМ!$C$34:$C$777,СВЦЭМ!$A$34:$A$777,$A101,СВЦЭМ!$B$34:$B$777,Y$83)+'СЕТ СН'!$H$9+СВЦЭМ!$D$10+'СЕТ СН'!$H$6-'СЕТ СН'!$H$19</f>
        <v>1089.8216684600002</v>
      </c>
    </row>
    <row r="102" spans="1:25" ht="15.75" x14ac:dyDescent="0.2">
      <c r="A102" s="36">
        <f t="shared" si="2"/>
        <v>42997</v>
      </c>
      <c r="B102" s="37">
        <f>SUMIFS(СВЦЭМ!$C$34:$C$777,СВЦЭМ!$A$34:$A$777,$A102,СВЦЭМ!$B$34:$B$777,B$83)+'СЕТ СН'!$H$9+СВЦЭМ!$D$10+'СЕТ СН'!$H$6-'СЕТ СН'!$H$19</f>
        <v>1180.97585213</v>
      </c>
      <c r="C102" s="37">
        <f>SUMIFS(СВЦЭМ!$C$34:$C$777,СВЦЭМ!$A$34:$A$777,$A102,СВЦЭМ!$B$34:$B$777,C$83)+'СЕТ СН'!$H$9+СВЦЭМ!$D$10+'СЕТ СН'!$H$6-'СЕТ СН'!$H$19</f>
        <v>1249.4112948299999</v>
      </c>
      <c r="D102" s="37">
        <f>SUMIFS(СВЦЭМ!$C$34:$C$777,СВЦЭМ!$A$34:$A$777,$A102,СВЦЭМ!$B$34:$B$777,D$83)+'СЕТ СН'!$H$9+СВЦЭМ!$D$10+'СЕТ СН'!$H$6-'СЕТ СН'!$H$19</f>
        <v>1262.2341010700002</v>
      </c>
      <c r="E102" s="37">
        <f>SUMIFS(СВЦЭМ!$C$34:$C$777,СВЦЭМ!$A$34:$A$777,$A102,СВЦЭМ!$B$34:$B$777,E$83)+'СЕТ СН'!$H$9+СВЦЭМ!$D$10+'СЕТ СН'!$H$6-'СЕТ СН'!$H$19</f>
        <v>1259.6619105499999</v>
      </c>
      <c r="F102" s="37">
        <f>SUMIFS(СВЦЭМ!$C$34:$C$777,СВЦЭМ!$A$34:$A$777,$A102,СВЦЭМ!$B$34:$B$777,F$83)+'СЕТ СН'!$H$9+СВЦЭМ!$D$10+'СЕТ СН'!$H$6-'СЕТ СН'!$H$19</f>
        <v>1259.50399122</v>
      </c>
      <c r="G102" s="37">
        <f>SUMIFS(СВЦЭМ!$C$34:$C$777,СВЦЭМ!$A$34:$A$777,$A102,СВЦЭМ!$B$34:$B$777,G$83)+'СЕТ СН'!$H$9+СВЦЭМ!$D$10+'СЕТ СН'!$H$6-'СЕТ СН'!$H$19</f>
        <v>1259.6179280900001</v>
      </c>
      <c r="H102" s="37">
        <f>SUMIFS(СВЦЭМ!$C$34:$C$777,СВЦЭМ!$A$34:$A$777,$A102,СВЦЭМ!$B$34:$B$777,H$83)+'СЕТ СН'!$H$9+СВЦЭМ!$D$10+'СЕТ СН'!$H$6-'СЕТ СН'!$H$19</f>
        <v>1220.2875465000002</v>
      </c>
      <c r="I102" s="37">
        <f>SUMIFS(СВЦЭМ!$C$34:$C$777,СВЦЭМ!$A$34:$A$777,$A102,СВЦЭМ!$B$34:$B$777,I$83)+'СЕТ СН'!$H$9+СВЦЭМ!$D$10+'СЕТ СН'!$H$6-'СЕТ СН'!$H$19</f>
        <v>1124.0067124900002</v>
      </c>
      <c r="J102" s="37">
        <f>SUMIFS(СВЦЭМ!$C$34:$C$777,СВЦЭМ!$A$34:$A$777,$A102,СВЦЭМ!$B$34:$B$777,J$83)+'СЕТ СН'!$H$9+СВЦЭМ!$D$10+'СЕТ СН'!$H$6-'СЕТ СН'!$H$19</f>
        <v>1088.00787081</v>
      </c>
      <c r="K102" s="37">
        <f>SUMIFS(СВЦЭМ!$C$34:$C$777,СВЦЭМ!$A$34:$A$777,$A102,СВЦЭМ!$B$34:$B$777,K$83)+'СЕТ СН'!$H$9+СВЦЭМ!$D$10+'СЕТ СН'!$H$6-'СЕТ СН'!$H$19</f>
        <v>1037.9214511599998</v>
      </c>
      <c r="L102" s="37">
        <f>SUMIFS(СВЦЭМ!$C$34:$C$777,СВЦЭМ!$A$34:$A$777,$A102,СВЦЭМ!$B$34:$B$777,L$83)+'СЕТ СН'!$H$9+СВЦЭМ!$D$10+'СЕТ СН'!$H$6-'СЕТ СН'!$H$19</f>
        <v>956.28320141999984</v>
      </c>
      <c r="M102" s="37">
        <f>SUMIFS(СВЦЭМ!$C$34:$C$777,СВЦЭМ!$A$34:$A$777,$A102,СВЦЭМ!$B$34:$B$777,M$83)+'СЕТ СН'!$H$9+СВЦЭМ!$D$10+'СЕТ СН'!$H$6-'СЕТ СН'!$H$19</f>
        <v>933.79607781999994</v>
      </c>
      <c r="N102" s="37">
        <f>SUMIFS(СВЦЭМ!$C$34:$C$777,СВЦЭМ!$A$34:$A$777,$A102,СВЦЭМ!$B$34:$B$777,N$83)+'СЕТ СН'!$H$9+СВЦЭМ!$D$10+'СЕТ СН'!$H$6-'СЕТ СН'!$H$19</f>
        <v>943.28599601999986</v>
      </c>
      <c r="O102" s="37">
        <f>SUMIFS(СВЦЭМ!$C$34:$C$777,СВЦЭМ!$A$34:$A$777,$A102,СВЦЭМ!$B$34:$B$777,O$83)+'СЕТ СН'!$H$9+СВЦЭМ!$D$10+'СЕТ СН'!$H$6-'СЕТ СН'!$H$19</f>
        <v>941.20866522999995</v>
      </c>
      <c r="P102" s="37">
        <f>SUMIFS(СВЦЭМ!$C$34:$C$777,СВЦЭМ!$A$34:$A$777,$A102,СВЦЭМ!$B$34:$B$777,P$83)+'СЕТ СН'!$H$9+СВЦЭМ!$D$10+'СЕТ СН'!$H$6-'СЕТ СН'!$H$19</f>
        <v>944.18318728999998</v>
      </c>
      <c r="Q102" s="37">
        <f>SUMIFS(СВЦЭМ!$C$34:$C$777,СВЦЭМ!$A$34:$A$777,$A102,СВЦЭМ!$B$34:$B$777,Q$83)+'СЕТ СН'!$H$9+СВЦЭМ!$D$10+'СЕТ СН'!$H$6-'СЕТ СН'!$H$19</f>
        <v>967.83530034</v>
      </c>
      <c r="R102" s="37">
        <f>SUMIFS(СВЦЭМ!$C$34:$C$777,СВЦЭМ!$A$34:$A$777,$A102,СВЦЭМ!$B$34:$B$777,R$83)+'СЕТ СН'!$H$9+СВЦЭМ!$D$10+'СЕТ СН'!$H$6-'СЕТ СН'!$H$19</f>
        <v>992.61706504999984</v>
      </c>
      <c r="S102" s="37">
        <f>SUMIFS(СВЦЭМ!$C$34:$C$777,СВЦЭМ!$A$34:$A$777,$A102,СВЦЭМ!$B$34:$B$777,S$83)+'СЕТ СН'!$H$9+СВЦЭМ!$D$10+'СЕТ СН'!$H$6-'СЕТ СН'!$H$19</f>
        <v>997.27604543999996</v>
      </c>
      <c r="T102" s="37">
        <f>SUMIFS(СВЦЭМ!$C$34:$C$777,СВЦЭМ!$A$34:$A$777,$A102,СВЦЭМ!$B$34:$B$777,T$83)+'СЕТ СН'!$H$9+СВЦЭМ!$D$10+'СЕТ СН'!$H$6-'СЕТ СН'!$H$19</f>
        <v>957.8347071799999</v>
      </c>
      <c r="U102" s="37">
        <f>SUMIFS(СВЦЭМ!$C$34:$C$777,СВЦЭМ!$A$34:$A$777,$A102,СВЦЭМ!$B$34:$B$777,U$83)+'СЕТ СН'!$H$9+СВЦЭМ!$D$10+'СЕТ СН'!$H$6-'СЕТ СН'!$H$19</f>
        <v>951.94309707000002</v>
      </c>
      <c r="V102" s="37">
        <f>SUMIFS(СВЦЭМ!$C$34:$C$777,СВЦЭМ!$A$34:$A$777,$A102,СВЦЭМ!$B$34:$B$777,V$83)+'СЕТ СН'!$H$9+СВЦЭМ!$D$10+'СЕТ СН'!$H$6-'СЕТ СН'!$H$19</f>
        <v>980.55737188000012</v>
      </c>
      <c r="W102" s="37">
        <f>SUMIFS(СВЦЭМ!$C$34:$C$777,СВЦЭМ!$A$34:$A$777,$A102,СВЦЭМ!$B$34:$B$777,W$83)+'СЕТ СН'!$H$9+СВЦЭМ!$D$10+'СЕТ СН'!$H$6-'СЕТ СН'!$H$19</f>
        <v>1075.83617564</v>
      </c>
      <c r="X102" s="37">
        <f>SUMIFS(СВЦЭМ!$C$34:$C$777,СВЦЭМ!$A$34:$A$777,$A102,СВЦЭМ!$B$34:$B$777,X$83)+'СЕТ СН'!$H$9+СВЦЭМ!$D$10+'СЕТ СН'!$H$6-'СЕТ СН'!$H$19</f>
        <v>1078.6721088300001</v>
      </c>
      <c r="Y102" s="37">
        <f>SUMIFS(СВЦЭМ!$C$34:$C$777,СВЦЭМ!$A$34:$A$777,$A102,СВЦЭМ!$B$34:$B$777,Y$83)+'СЕТ СН'!$H$9+СВЦЭМ!$D$10+'СЕТ СН'!$H$6-'СЕТ СН'!$H$19</f>
        <v>1097.2116744499999</v>
      </c>
    </row>
    <row r="103" spans="1:25" ht="15.75" x14ac:dyDescent="0.2">
      <c r="A103" s="36">
        <f t="shared" si="2"/>
        <v>42998</v>
      </c>
      <c r="B103" s="37">
        <f>SUMIFS(СВЦЭМ!$C$34:$C$777,СВЦЭМ!$A$34:$A$777,$A103,СВЦЭМ!$B$34:$B$777,B$83)+'СЕТ СН'!$H$9+СВЦЭМ!$D$10+'СЕТ СН'!$H$6-'СЕТ СН'!$H$19</f>
        <v>1206.0324525000001</v>
      </c>
      <c r="C103" s="37">
        <f>SUMIFS(СВЦЭМ!$C$34:$C$777,СВЦЭМ!$A$34:$A$777,$A103,СВЦЭМ!$B$34:$B$777,C$83)+'СЕТ СН'!$H$9+СВЦЭМ!$D$10+'СЕТ СН'!$H$6-'СЕТ СН'!$H$19</f>
        <v>1254.0263372899999</v>
      </c>
      <c r="D103" s="37">
        <f>SUMIFS(СВЦЭМ!$C$34:$C$777,СВЦЭМ!$A$34:$A$777,$A103,СВЦЭМ!$B$34:$B$777,D$83)+'СЕТ СН'!$H$9+СВЦЭМ!$D$10+'СЕТ СН'!$H$6-'СЕТ СН'!$H$19</f>
        <v>1279.3962070699999</v>
      </c>
      <c r="E103" s="37">
        <f>SUMIFS(СВЦЭМ!$C$34:$C$777,СВЦЭМ!$A$34:$A$777,$A103,СВЦЭМ!$B$34:$B$777,E$83)+'СЕТ СН'!$H$9+СВЦЭМ!$D$10+'СЕТ СН'!$H$6-'СЕТ СН'!$H$19</f>
        <v>1276.5896326000002</v>
      </c>
      <c r="F103" s="37">
        <f>SUMIFS(СВЦЭМ!$C$34:$C$777,СВЦЭМ!$A$34:$A$777,$A103,СВЦЭМ!$B$34:$B$777,F$83)+'СЕТ СН'!$H$9+СВЦЭМ!$D$10+'СЕТ СН'!$H$6-'СЕТ СН'!$H$19</f>
        <v>1276.5964387499998</v>
      </c>
      <c r="G103" s="37">
        <f>SUMIFS(СВЦЭМ!$C$34:$C$777,СВЦЭМ!$A$34:$A$777,$A103,СВЦЭМ!$B$34:$B$777,G$83)+'СЕТ СН'!$H$9+СВЦЭМ!$D$10+'СЕТ СН'!$H$6-'СЕТ СН'!$H$19</f>
        <v>1282.7278781300001</v>
      </c>
      <c r="H103" s="37">
        <f>SUMIFS(СВЦЭМ!$C$34:$C$777,СВЦЭМ!$A$34:$A$777,$A103,СВЦЭМ!$B$34:$B$777,H$83)+'СЕТ СН'!$H$9+СВЦЭМ!$D$10+'СЕТ СН'!$H$6-'СЕТ СН'!$H$19</f>
        <v>1215.7152780199999</v>
      </c>
      <c r="I103" s="37">
        <f>SUMIFS(СВЦЭМ!$C$34:$C$777,СВЦЭМ!$A$34:$A$777,$A103,СВЦЭМ!$B$34:$B$777,I$83)+'СЕТ СН'!$H$9+СВЦЭМ!$D$10+'СЕТ СН'!$H$6-'СЕТ СН'!$H$19</f>
        <v>1151.8358885000002</v>
      </c>
      <c r="J103" s="37">
        <f>SUMIFS(СВЦЭМ!$C$34:$C$777,СВЦЭМ!$A$34:$A$777,$A103,СВЦЭМ!$B$34:$B$777,J$83)+'СЕТ СН'!$H$9+СВЦЭМ!$D$10+'СЕТ СН'!$H$6-'СЕТ СН'!$H$19</f>
        <v>1101.96897541</v>
      </c>
      <c r="K103" s="37">
        <f>SUMIFS(СВЦЭМ!$C$34:$C$777,СВЦЭМ!$A$34:$A$777,$A103,СВЦЭМ!$B$34:$B$777,K$83)+'СЕТ СН'!$H$9+СВЦЭМ!$D$10+'СЕТ СН'!$H$6-'СЕТ СН'!$H$19</f>
        <v>1059.0327783900002</v>
      </c>
      <c r="L103" s="37">
        <f>SUMIFS(СВЦЭМ!$C$34:$C$777,СВЦЭМ!$A$34:$A$777,$A103,СВЦЭМ!$B$34:$B$777,L$83)+'СЕТ СН'!$H$9+СВЦЭМ!$D$10+'СЕТ СН'!$H$6-'СЕТ СН'!$H$19</f>
        <v>973.92280133999998</v>
      </c>
      <c r="M103" s="37">
        <f>SUMIFS(СВЦЭМ!$C$34:$C$777,СВЦЭМ!$A$34:$A$777,$A103,СВЦЭМ!$B$34:$B$777,M$83)+'СЕТ СН'!$H$9+СВЦЭМ!$D$10+'СЕТ СН'!$H$6-'СЕТ СН'!$H$19</f>
        <v>952.34458480000012</v>
      </c>
      <c r="N103" s="37">
        <f>SUMIFS(СВЦЭМ!$C$34:$C$777,СВЦЭМ!$A$34:$A$777,$A103,СВЦЭМ!$B$34:$B$777,N$83)+'СЕТ СН'!$H$9+СВЦЭМ!$D$10+'СЕТ СН'!$H$6-'СЕТ СН'!$H$19</f>
        <v>958.26631508999981</v>
      </c>
      <c r="O103" s="37">
        <f>SUMIFS(СВЦЭМ!$C$34:$C$777,СВЦЭМ!$A$34:$A$777,$A103,СВЦЭМ!$B$34:$B$777,O$83)+'СЕТ СН'!$H$9+СВЦЭМ!$D$10+'СЕТ СН'!$H$6-'СЕТ СН'!$H$19</f>
        <v>949.07065766000005</v>
      </c>
      <c r="P103" s="37">
        <f>SUMIFS(СВЦЭМ!$C$34:$C$777,СВЦЭМ!$A$34:$A$777,$A103,СВЦЭМ!$B$34:$B$777,P$83)+'СЕТ СН'!$H$9+СВЦЭМ!$D$10+'СЕТ СН'!$H$6-'СЕТ СН'!$H$19</f>
        <v>955.11409907000007</v>
      </c>
      <c r="Q103" s="37">
        <f>SUMIFS(СВЦЭМ!$C$34:$C$777,СВЦЭМ!$A$34:$A$777,$A103,СВЦЭМ!$B$34:$B$777,Q$83)+'СЕТ СН'!$H$9+СВЦЭМ!$D$10+'СЕТ СН'!$H$6-'СЕТ СН'!$H$19</f>
        <v>959.46274063999999</v>
      </c>
      <c r="R103" s="37">
        <f>SUMIFS(СВЦЭМ!$C$34:$C$777,СВЦЭМ!$A$34:$A$777,$A103,СВЦЭМ!$B$34:$B$777,R$83)+'СЕТ СН'!$H$9+СВЦЭМ!$D$10+'СЕТ СН'!$H$6-'СЕТ СН'!$H$19</f>
        <v>980.27725663999991</v>
      </c>
      <c r="S103" s="37">
        <f>SUMIFS(СВЦЭМ!$C$34:$C$777,СВЦЭМ!$A$34:$A$777,$A103,СВЦЭМ!$B$34:$B$777,S$83)+'СЕТ СН'!$H$9+СВЦЭМ!$D$10+'СЕТ СН'!$H$6-'СЕТ СН'!$H$19</f>
        <v>973.82604755000011</v>
      </c>
      <c r="T103" s="37">
        <f>SUMIFS(СВЦЭМ!$C$34:$C$777,СВЦЭМ!$A$34:$A$777,$A103,СВЦЭМ!$B$34:$B$777,T$83)+'СЕТ СН'!$H$9+СВЦЭМ!$D$10+'СЕТ СН'!$H$6-'СЕТ СН'!$H$19</f>
        <v>956.79134350000004</v>
      </c>
      <c r="U103" s="37">
        <f>SUMIFS(СВЦЭМ!$C$34:$C$777,СВЦЭМ!$A$34:$A$777,$A103,СВЦЭМ!$B$34:$B$777,U$83)+'СЕТ СН'!$H$9+СВЦЭМ!$D$10+'СЕТ СН'!$H$6-'СЕТ СН'!$H$19</f>
        <v>956.13980248000007</v>
      </c>
      <c r="V103" s="37">
        <f>SUMIFS(СВЦЭМ!$C$34:$C$777,СВЦЭМ!$A$34:$A$777,$A103,СВЦЭМ!$B$34:$B$777,V$83)+'СЕТ СН'!$H$9+СВЦЭМ!$D$10+'СЕТ СН'!$H$6-'СЕТ СН'!$H$19</f>
        <v>969.87400166999987</v>
      </c>
      <c r="W103" s="37">
        <f>SUMIFS(СВЦЭМ!$C$34:$C$777,СВЦЭМ!$A$34:$A$777,$A103,СВЦЭМ!$B$34:$B$777,W$83)+'СЕТ СН'!$H$9+СВЦЭМ!$D$10+'СЕТ СН'!$H$6-'СЕТ СН'!$H$19</f>
        <v>1031.92061517</v>
      </c>
      <c r="X103" s="37">
        <f>SUMIFS(СВЦЭМ!$C$34:$C$777,СВЦЭМ!$A$34:$A$777,$A103,СВЦЭМ!$B$34:$B$777,X$83)+'СЕТ СН'!$H$9+СВЦЭМ!$D$10+'СЕТ СН'!$H$6-'СЕТ СН'!$H$19</f>
        <v>1082.18803953</v>
      </c>
      <c r="Y103" s="37">
        <f>SUMIFS(СВЦЭМ!$C$34:$C$777,СВЦЭМ!$A$34:$A$777,$A103,СВЦЭМ!$B$34:$B$777,Y$83)+'СЕТ СН'!$H$9+СВЦЭМ!$D$10+'СЕТ СН'!$H$6-'СЕТ СН'!$H$19</f>
        <v>1139.0826260499998</v>
      </c>
    </row>
    <row r="104" spans="1:25" ht="15.75" x14ac:dyDescent="0.2">
      <c r="A104" s="36">
        <f t="shared" si="2"/>
        <v>42999</v>
      </c>
      <c r="B104" s="37">
        <f>SUMIFS(СВЦЭМ!$C$34:$C$777,СВЦЭМ!$A$34:$A$777,$A104,СВЦЭМ!$B$34:$B$777,B$83)+'СЕТ СН'!$H$9+СВЦЭМ!$D$10+'СЕТ СН'!$H$6-'СЕТ СН'!$H$19</f>
        <v>1209.6534612</v>
      </c>
      <c r="C104" s="37">
        <f>SUMIFS(СВЦЭМ!$C$34:$C$777,СВЦЭМ!$A$34:$A$777,$A104,СВЦЭМ!$B$34:$B$777,C$83)+'СЕТ СН'!$H$9+СВЦЭМ!$D$10+'СЕТ СН'!$H$6-'СЕТ СН'!$H$19</f>
        <v>1244.7715857500002</v>
      </c>
      <c r="D104" s="37">
        <f>SUMIFS(СВЦЭМ!$C$34:$C$777,СВЦЭМ!$A$34:$A$777,$A104,СВЦЭМ!$B$34:$B$777,D$83)+'СЕТ СН'!$H$9+СВЦЭМ!$D$10+'СЕТ СН'!$H$6-'СЕТ СН'!$H$19</f>
        <v>1281.8579050799999</v>
      </c>
      <c r="E104" s="37">
        <f>SUMIFS(СВЦЭМ!$C$34:$C$777,СВЦЭМ!$A$34:$A$777,$A104,СВЦЭМ!$B$34:$B$777,E$83)+'СЕТ СН'!$H$9+СВЦЭМ!$D$10+'СЕТ СН'!$H$6-'СЕТ СН'!$H$19</f>
        <v>1288.6342215700001</v>
      </c>
      <c r="F104" s="37">
        <f>SUMIFS(СВЦЭМ!$C$34:$C$777,СВЦЭМ!$A$34:$A$777,$A104,СВЦЭМ!$B$34:$B$777,F$83)+'СЕТ СН'!$H$9+СВЦЭМ!$D$10+'СЕТ СН'!$H$6-'СЕТ СН'!$H$19</f>
        <v>1292.2062384400001</v>
      </c>
      <c r="G104" s="37">
        <f>SUMIFS(СВЦЭМ!$C$34:$C$777,СВЦЭМ!$A$34:$A$777,$A104,СВЦЭМ!$B$34:$B$777,G$83)+'СЕТ СН'!$H$9+СВЦЭМ!$D$10+'СЕТ СН'!$H$6-'СЕТ СН'!$H$19</f>
        <v>1281.9379782599999</v>
      </c>
      <c r="H104" s="37">
        <f>SUMIFS(СВЦЭМ!$C$34:$C$777,СВЦЭМ!$A$34:$A$777,$A104,СВЦЭМ!$B$34:$B$777,H$83)+'СЕТ СН'!$H$9+СВЦЭМ!$D$10+'СЕТ СН'!$H$6-'СЕТ СН'!$H$19</f>
        <v>1215.3434797800001</v>
      </c>
      <c r="I104" s="37">
        <f>SUMIFS(СВЦЭМ!$C$34:$C$777,СВЦЭМ!$A$34:$A$777,$A104,СВЦЭМ!$B$34:$B$777,I$83)+'СЕТ СН'!$H$9+СВЦЭМ!$D$10+'СЕТ СН'!$H$6-'СЕТ СН'!$H$19</f>
        <v>1149.9931133499999</v>
      </c>
      <c r="J104" s="37">
        <f>SUMIFS(СВЦЭМ!$C$34:$C$777,СВЦЭМ!$A$34:$A$777,$A104,СВЦЭМ!$B$34:$B$777,J$83)+'СЕТ СН'!$H$9+СВЦЭМ!$D$10+'СЕТ СН'!$H$6-'СЕТ СН'!$H$19</f>
        <v>1110.1499573400001</v>
      </c>
      <c r="K104" s="37">
        <f>SUMIFS(СВЦЭМ!$C$34:$C$777,СВЦЭМ!$A$34:$A$777,$A104,СВЦЭМ!$B$34:$B$777,K$83)+'СЕТ СН'!$H$9+СВЦЭМ!$D$10+'СЕТ СН'!$H$6-'СЕТ СН'!$H$19</f>
        <v>1069.7209742800001</v>
      </c>
      <c r="L104" s="37">
        <f>SUMIFS(СВЦЭМ!$C$34:$C$777,СВЦЭМ!$A$34:$A$777,$A104,СВЦЭМ!$B$34:$B$777,L$83)+'СЕТ СН'!$H$9+СВЦЭМ!$D$10+'СЕТ СН'!$H$6-'СЕТ СН'!$H$19</f>
        <v>988.44830434000005</v>
      </c>
      <c r="M104" s="37">
        <f>SUMIFS(СВЦЭМ!$C$34:$C$777,СВЦЭМ!$A$34:$A$777,$A104,СВЦЭМ!$B$34:$B$777,M$83)+'СЕТ СН'!$H$9+СВЦЭМ!$D$10+'СЕТ СН'!$H$6-'СЕТ СН'!$H$19</f>
        <v>958.48956516999988</v>
      </c>
      <c r="N104" s="37">
        <f>SUMIFS(СВЦЭМ!$C$34:$C$777,СВЦЭМ!$A$34:$A$777,$A104,СВЦЭМ!$B$34:$B$777,N$83)+'СЕТ СН'!$H$9+СВЦЭМ!$D$10+'СЕТ СН'!$H$6-'СЕТ СН'!$H$19</f>
        <v>967.95444816000008</v>
      </c>
      <c r="O104" s="37">
        <f>SUMIFS(СВЦЭМ!$C$34:$C$777,СВЦЭМ!$A$34:$A$777,$A104,СВЦЭМ!$B$34:$B$777,O$83)+'СЕТ СН'!$H$9+СВЦЭМ!$D$10+'СЕТ СН'!$H$6-'СЕТ СН'!$H$19</f>
        <v>954.70328629000005</v>
      </c>
      <c r="P104" s="37">
        <f>SUMIFS(СВЦЭМ!$C$34:$C$777,СВЦЭМ!$A$34:$A$777,$A104,СВЦЭМ!$B$34:$B$777,P$83)+'СЕТ СН'!$H$9+СВЦЭМ!$D$10+'СЕТ СН'!$H$6-'СЕТ СН'!$H$19</f>
        <v>957.44833053999992</v>
      </c>
      <c r="Q104" s="37">
        <f>SUMIFS(СВЦЭМ!$C$34:$C$777,СВЦЭМ!$A$34:$A$777,$A104,СВЦЭМ!$B$34:$B$777,Q$83)+'СЕТ СН'!$H$9+СВЦЭМ!$D$10+'СЕТ СН'!$H$6-'СЕТ СН'!$H$19</f>
        <v>959.07451244000003</v>
      </c>
      <c r="R104" s="37">
        <f>SUMIFS(СВЦЭМ!$C$34:$C$777,СВЦЭМ!$A$34:$A$777,$A104,СВЦЭМ!$B$34:$B$777,R$83)+'СЕТ СН'!$H$9+СВЦЭМ!$D$10+'СЕТ СН'!$H$6-'СЕТ СН'!$H$19</f>
        <v>980.0099607799998</v>
      </c>
      <c r="S104" s="37">
        <f>SUMIFS(СВЦЭМ!$C$34:$C$777,СВЦЭМ!$A$34:$A$777,$A104,СВЦЭМ!$B$34:$B$777,S$83)+'СЕТ СН'!$H$9+СВЦЭМ!$D$10+'СЕТ СН'!$H$6-'СЕТ СН'!$H$19</f>
        <v>977.75186089999988</v>
      </c>
      <c r="T104" s="37">
        <f>SUMIFS(СВЦЭМ!$C$34:$C$777,СВЦЭМ!$A$34:$A$777,$A104,СВЦЭМ!$B$34:$B$777,T$83)+'СЕТ СН'!$H$9+СВЦЭМ!$D$10+'СЕТ СН'!$H$6-'СЕТ СН'!$H$19</f>
        <v>958.64887164999982</v>
      </c>
      <c r="U104" s="37">
        <f>SUMIFS(СВЦЭМ!$C$34:$C$777,СВЦЭМ!$A$34:$A$777,$A104,СВЦЭМ!$B$34:$B$777,U$83)+'СЕТ СН'!$H$9+СВЦЭМ!$D$10+'СЕТ СН'!$H$6-'СЕТ СН'!$H$19</f>
        <v>947.12777736999988</v>
      </c>
      <c r="V104" s="37">
        <f>SUMIFS(СВЦЭМ!$C$34:$C$777,СВЦЭМ!$A$34:$A$777,$A104,СВЦЭМ!$B$34:$B$777,V$83)+'СЕТ СН'!$H$9+СВЦЭМ!$D$10+'СЕТ СН'!$H$6-'СЕТ СН'!$H$19</f>
        <v>965.49537642999985</v>
      </c>
      <c r="W104" s="37">
        <f>SUMIFS(СВЦЭМ!$C$34:$C$777,СВЦЭМ!$A$34:$A$777,$A104,СВЦЭМ!$B$34:$B$777,W$83)+'СЕТ СН'!$H$9+СВЦЭМ!$D$10+'СЕТ СН'!$H$6-'СЕТ СН'!$H$19</f>
        <v>1032.5244399799999</v>
      </c>
      <c r="X104" s="37">
        <f>SUMIFS(СВЦЭМ!$C$34:$C$777,СВЦЭМ!$A$34:$A$777,$A104,СВЦЭМ!$B$34:$B$777,X$83)+'СЕТ СН'!$H$9+СВЦЭМ!$D$10+'СЕТ СН'!$H$6-'СЕТ СН'!$H$19</f>
        <v>1093.7661814399999</v>
      </c>
      <c r="Y104" s="37">
        <f>SUMIFS(СВЦЭМ!$C$34:$C$777,СВЦЭМ!$A$34:$A$777,$A104,СВЦЭМ!$B$34:$B$777,Y$83)+'СЕТ СН'!$H$9+СВЦЭМ!$D$10+'СЕТ СН'!$H$6-'СЕТ СН'!$H$19</f>
        <v>1145.4427016700001</v>
      </c>
    </row>
    <row r="105" spans="1:25" ht="15.75" x14ac:dyDescent="0.2">
      <c r="A105" s="36">
        <f t="shared" si="2"/>
        <v>43000</v>
      </c>
      <c r="B105" s="37">
        <f>SUMIFS(СВЦЭМ!$C$34:$C$777,СВЦЭМ!$A$34:$A$777,$A105,СВЦЭМ!$B$34:$B$777,B$83)+'СЕТ СН'!$H$9+СВЦЭМ!$D$10+'СЕТ СН'!$H$6-'СЕТ СН'!$H$19</f>
        <v>1197.4612930600001</v>
      </c>
      <c r="C105" s="37">
        <f>SUMIFS(СВЦЭМ!$C$34:$C$777,СВЦЭМ!$A$34:$A$777,$A105,СВЦЭМ!$B$34:$B$777,C$83)+'СЕТ СН'!$H$9+СВЦЭМ!$D$10+'СЕТ СН'!$H$6-'СЕТ СН'!$H$19</f>
        <v>1245.5131703000002</v>
      </c>
      <c r="D105" s="37">
        <f>SUMIFS(СВЦЭМ!$C$34:$C$777,СВЦЭМ!$A$34:$A$777,$A105,СВЦЭМ!$B$34:$B$777,D$83)+'СЕТ СН'!$H$9+СВЦЭМ!$D$10+'СЕТ СН'!$H$6-'СЕТ СН'!$H$19</f>
        <v>1272.12864687</v>
      </c>
      <c r="E105" s="37">
        <f>SUMIFS(СВЦЭМ!$C$34:$C$777,СВЦЭМ!$A$34:$A$777,$A105,СВЦЭМ!$B$34:$B$777,E$83)+'СЕТ СН'!$H$9+СВЦЭМ!$D$10+'СЕТ СН'!$H$6-'СЕТ СН'!$H$19</f>
        <v>1274.5039091200001</v>
      </c>
      <c r="F105" s="37">
        <f>SUMIFS(СВЦЭМ!$C$34:$C$777,СВЦЭМ!$A$34:$A$777,$A105,СВЦЭМ!$B$34:$B$777,F$83)+'СЕТ СН'!$H$9+СВЦЭМ!$D$10+'СЕТ СН'!$H$6-'СЕТ СН'!$H$19</f>
        <v>1272.9084046799999</v>
      </c>
      <c r="G105" s="37">
        <f>SUMIFS(СВЦЭМ!$C$34:$C$777,СВЦЭМ!$A$34:$A$777,$A105,СВЦЭМ!$B$34:$B$777,G$83)+'СЕТ СН'!$H$9+СВЦЭМ!$D$10+'СЕТ СН'!$H$6-'СЕТ СН'!$H$19</f>
        <v>1270.3723661700001</v>
      </c>
      <c r="H105" s="37">
        <f>SUMIFS(СВЦЭМ!$C$34:$C$777,СВЦЭМ!$A$34:$A$777,$A105,СВЦЭМ!$B$34:$B$777,H$83)+'СЕТ СН'!$H$9+СВЦЭМ!$D$10+'СЕТ СН'!$H$6-'СЕТ СН'!$H$19</f>
        <v>1209.8326572800001</v>
      </c>
      <c r="I105" s="37">
        <f>SUMIFS(СВЦЭМ!$C$34:$C$777,СВЦЭМ!$A$34:$A$777,$A105,СВЦЭМ!$B$34:$B$777,I$83)+'СЕТ СН'!$H$9+СВЦЭМ!$D$10+'СЕТ СН'!$H$6-'СЕТ СН'!$H$19</f>
        <v>1143.3777272699999</v>
      </c>
      <c r="J105" s="37">
        <f>SUMIFS(СВЦЭМ!$C$34:$C$777,СВЦЭМ!$A$34:$A$777,$A105,СВЦЭМ!$B$34:$B$777,J$83)+'СЕТ СН'!$H$9+СВЦЭМ!$D$10+'СЕТ СН'!$H$6-'СЕТ СН'!$H$19</f>
        <v>1101.8680058099999</v>
      </c>
      <c r="K105" s="37">
        <f>SUMIFS(СВЦЭМ!$C$34:$C$777,СВЦЭМ!$A$34:$A$777,$A105,СВЦЭМ!$B$34:$B$777,K$83)+'СЕТ СН'!$H$9+СВЦЭМ!$D$10+'СЕТ СН'!$H$6-'СЕТ СН'!$H$19</f>
        <v>1065.7954331199999</v>
      </c>
      <c r="L105" s="37">
        <f>SUMIFS(СВЦЭМ!$C$34:$C$777,СВЦЭМ!$A$34:$A$777,$A105,СВЦЭМ!$B$34:$B$777,L$83)+'СЕТ СН'!$H$9+СВЦЭМ!$D$10+'СЕТ СН'!$H$6-'СЕТ СН'!$H$19</f>
        <v>985.88633304999985</v>
      </c>
      <c r="M105" s="37">
        <f>SUMIFS(СВЦЭМ!$C$34:$C$777,СВЦЭМ!$A$34:$A$777,$A105,СВЦЭМ!$B$34:$B$777,M$83)+'СЕТ СН'!$H$9+СВЦЭМ!$D$10+'СЕТ СН'!$H$6-'СЕТ СН'!$H$19</f>
        <v>956.87284505999992</v>
      </c>
      <c r="N105" s="37">
        <f>SUMIFS(СВЦЭМ!$C$34:$C$777,СВЦЭМ!$A$34:$A$777,$A105,СВЦЭМ!$B$34:$B$777,N$83)+'СЕТ СН'!$H$9+СВЦЭМ!$D$10+'СЕТ СН'!$H$6-'СЕТ СН'!$H$19</f>
        <v>966.70396363999998</v>
      </c>
      <c r="O105" s="37">
        <f>SUMIFS(СВЦЭМ!$C$34:$C$777,СВЦЭМ!$A$34:$A$777,$A105,СВЦЭМ!$B$34:$B$777,O$83)+'СЕТ СН'!$H$9+СВЦЭМ!$D$10+'СЕТ СН'!$H$6-'СЕТ СН'!$H$19</f>
        <v>951.77080688000001</v>
      </c>
      <c r="P105" s="37">
        <f>SUMIFS(СВЦЭМ!$C$34:$C$777,СВЦЭМ!$A$34:$A$777,$A105,СВЦЭМ!$B$34:$B$777,P$83)+'СЕТ СН'!$H$9+СВЦЭМ!$D$10+'СЕТ СН'!$H$6-'СЕТ СН'!$H$19</f>
        <v>955.40471570999989</v>
      </c>
      <c r="Q105" s="37">
        <f>SUMIFS(СВЦЭМ!$C$34:$C$777,СВЦЭМ!$A$34:$A$777,$A105,СВЦЭМ!$B$34:$B$777,Q$83)+'СЕТ СН'!$H$9+СВЦЭМ!$D$10+'СЕТ СН'!$H$6-'СЕТ СН'!$H$19</f>
        <v>963.61854126999992</v>
      </c>
      <c r="R105" s="37">
        <f>SUMIFS(СВЦЭМ!$C$34:$C$777,СВЦЭМ!$A$34:$A$777,$A105,СВЦЭМ!$B$34:$B$777,R$83)+'СЕТ СН'!$H$9+СВЦЭМ!$D$10+'СЕТ СН'!$H$6-'СЕТ СН'!$H$19</f>
        <v>974.20552885000006</v>
      </c>
      <c r="S105" s="37">
        <f>SUMIFS(СВЦЭМ!$C$34:$C$777,СВЦЭМ!$A$34:$A$777,$A105,СВЦЭМ!$B$34:$B$777,S$83)+'СЕТ СН'!$H$9+СВЦЭМ!$D$10+'СЕТ СН'!$H$6-'СЕТ СН'!$H$19</f>
        <v>972.75788175999992</v>
      </c>
      <c r="T105" s="37">
        <f>SUMIFS(СВЦЭМ!$C$34:$C$777,СВЦЭМ!$A$34:$A$777,$A105,СВЦЭМ!$B$34:$B$777,T$83)+'СЕТ СН'!$H$9+СВЦЭМ!$D$10+'СЕТ СН'!$H$6-'СЕТ СН'!$H$19</f>
        <v>962.67379397000013</v>
      </c>
      <c r="U105" s="37">
        <f>SUMIFS(СВЦЭМ!$C$34:$C$777,СВЦЭМ!$A$34:$A$777,$A105,СВЦЭМ!$B$34:$B$777,U$83)+'СЕТ СН'!$H$9+СВЦЭМ!$D$10+'СЕТ СН'!$H$6-'СЕТ СН'!$H$19</f>
        <v>943.28382417000012</v>
      </c>
      <c r="V105" s="37">
        <f>SUMIFS(СВЦЭМ!$C$34:$C$777,СВЦЭМ!$A$34:$A$777,$A105,СВЦЭМ!$B$34:$B$777,V$83)+'СЕТ СН'!$H$9+СВЦЭМ!$D$10+'СЕТ СН'!$H$6-'СЕТ СН'!$H$19</f>
        <v>955.52450064999994</v>
      </c>
      <c r="W105" s="37">
        <f>SUMIFS(СВЦЭМ!$C$34:$C$777,СВЦЭМ!$A$34:$A$777,$A105,СВЦЭМ!$B$34:$B$777,W$83)+'СЕТ СН'!$H$9+СВЦЭМ!$D$10+'СЕТ СН'!$H$6-'СЕТ СН'!$H$19</f>
        <v>1040.0426104200001</v>
      </c>
      <c r="X105" s="37">
        <f>SUMIFS(СВЦЭМ!$C$34:$C$777,СВЦЭМ!$A$34:$A$777,$A105,СВЦЭМ!$B$34:$B$777,X$83)+'СЕТ СН'!$H$9+СВЦЭМ!$D$10+'СЕТ СН'!$H$6-'СЕТ СН'!$H$19</f>
        <v>1097.08109053</v>
      </c>
      <c r="Y105" s="37">
        <f>SUMIFS(СВЦЭМ!$C$34:$C$777,СВЦЭМ!$A$34:$A$777,$A105,СВЦЭМ!$B$34:$B$777,Y$83)+'СЕТ СН'!$H$9+СВЦЭМ!$D$10+'СЕТ СН'!$H$6-'СЕТ СН'!$H$19</f>
        <v>1143.79729451</v>
      </c>
    </row>
    <row r="106" spans="1:25" ht="15.75" x14ac:dyDescent="0.2">
      <c r="A106" s="36">
        <f t="shared" si="2"/>
        <v>43001</v>
      </c>
      <c r="B106" s="37">
        <f>SUMIFS(СВЦЭМ!$C$34:$C$777,СВЦЭМ!$A$34:$A$777,$A106,СВЦЭМ!$B$34:$B$777,B$83)+'СЕТ СН'!$H$9+СВЦЭМ!$D$10+'СЕТ СН'!$H$6-'СЕТ СН'!$H$19</f>
        <v>1147.2129329300001</v>
      </c>
      <c r="C106" s="37">
        <f>SUMIFS(СВЦЭМ!$C$34:$C$777,СВЦЭМ!$A$34:$A$777,$A106,СВЦЭМ!$B$34:$B$777,C$83)+'СЕТ СН'!$H$9+СВЦЭМ!$D$10+'СЕТ СН'!$H$6-'СЕТ СН'!$H$19</f>
        <v>1144.8991434999998</v>
      </c>
      <c r="D106" s="37">
        <f>SUMIFS(СВЦЭМ!$C$34:$C$777,СВЦЭМ!$A$34:$A$777,$A106,СВЦЭМ!$B$34:$B$777,D$83)+'СЕТ СН'!$H$9+СВЦЭМ!$D$10+'СЕТ СН'!$H$6-'СЕТ СН'!$H$19</f>
        <v>1155.2612055600002</v>
      </c>
      <c r="E106" s="37">
        <f>SUMIFS(СВЦЭМ!$C$34:$C$777,СВЦЭМ!$A$34:$A$777,$A106,СВЦЭМ!$B$34:$B$777,E$83)+'СЕТ СН'!$H$9+СВЦЭМ!$D$10+'СЕТ СН'!$H$6-'СЕТ СН'!$H$19</f>
        <v>1176.22266537</v>
      </c>
      <c r="F106" s="37">
        <f>SUMIFS(СВЦЭМ!$C$34:$C$777,СВЦЭМ!$A$34:$A$777,$A106,СВЦЭМ!$B$34:$B$777,F$83)+'СЕТ СН'!$H$9+СВЦЭМ!$D$10+'СЕТ СН'!$H$6-'СЕТ СН'!$H$19</f>
        <v>1179.46763844</v>
      </c>
      <c r="G106" s="37">
        <f>SUMIFS(СВЦЭМ!$C$34:$C$777,СВЦЭМ!$A$34:$A$777,$A106,СВЦЭМ!$B$34:$B$777,G$83)+'СЕТ СН'!$H$9+СВЦЭМ!$D$10+'СЕТ СН'!$H$6-'СЕТ СН'!$H$19</f>
        <v>1171.83856461</v>
      </c>
      <c r="H106" s="37">
        <f>SUMIFS(СВЦЭМ!$C$34:$C$777,СВЦЭМ!$A$34:$A$777,$A106,СВЦЭМ!$B$34:$B$777,H$83)+'СЕТ СН'!$H$9+СВЦЭМ!$D$10+'СЕТ СН'!$H$6-'СЕТ СН'!$H$19</f>
        <v>1162.0884232200001</v>
      </c>
      <c r="I106" s="37">
        <f>SUMIFS(СВЦЭМ!$C$34:$C$777,СВЦЭМ!$A$34:$A$777,$A106,СВЦЭМ!$B$34:$B$777,I$83)+'СЕТ СН'!$H$9+СВЦЭМ!$D$10+'СЕТ СН'!$H$6-'СЕТ СН'!$H$19</f>
        <v>1160.9577344200002</v>
      </c>
      <c r="J106" s="37">
        <f>SUMIFS(СВЦЭМ!$C$34:$C$777,СВЦЭМ!$A$34:$A$777,$A106,СВЦЭМ!$B$34:$B$777,J$83)+'СЕТ СН'!$H$9+СВЦЭМ!$D$10+'СЕТ СН'!$H$6-'СЕТ СН'!$H$19</f>
        <v>1122.8085829199999</v>
      </c>
      <c r="K106" s="37">
        <f>SUMIFS(СВЦЭМ!$C$34:$C$777,СВЦЭМ!$A$34:$A$777,$A106,СВЦЭМ!$B$34:$B$777,K$83)+'СЕТ СН'!$H$9+СВЦЭМ!$D$10+'СЕТ СН'!$H$6-'СЕТ СН'!$H$19</f>
        <v>1058.2287266200001</v>
      </c>
      <c r="L106" s="37">
        <f>SUMIFS(СВЦЭМ!$C$34:$C$777,СВЦЭМ!$A$34:$A$777,$A106,СВЦЭМ!$B$34:$B$777,L$83)+'СЕТ СН'!$H$9+СВЦЭМ!$D$10+'СЕТ СН'!$H$6-'СЕТ СН'!$H$19</f>
        <v>966.50484019999999</v>
      </c>
      <c r="M106" s="37">
        <f>SUMIFS(СВЦЭМ!$C$34:$C$777,СВЦЭМ!$A$34:$A$777,$A106,СВЦЭМ!$B$34:$B$777,M$83)+'СЕТ СН'!$H$9+СВЦЭМ!$D$10+'СЕТ СН'!$H$6-'СЕТ СН'!$H$19</f>
        <v>937.78009238000004</v>
      </c>
      <c r="N106" s="37">
        <f>SUMIFS(СВЦЭМ!$C$34:$C$777,СВЦЭМ!$A$34:$A$777,$A106,СВЦЭМ!$B$34:$B$777,N$83)+'СЕТ СН'!$H$9+СВЦЭМ!$D$10+'СЕТ СН'!$H$6-'СЕТ СН'!$H$19</f>
        <v>947.17230845999984</v>
      </c>
      <c r="O106" s="37">
        <f>SUMIFS(СВЦЭМ!$C$34:$C$777,СВЦЭМ!$A$34:$A$777,$A106,СВЦЭМ!$B$34:$B$777,O$83)+'СЕТ СН'!$H$9+СВЦЭМ!$D$10+'СЕТ СН'!$H$6-'СЕТ СН'!$H$19</f>
        <v>934.32597914000007</v>
      </c>
      <c r="P106" s="37">
        <f>SUMIFS(СВЦЭМ!$C$34:$C$777,СВЦЭМ!$A$34:$A$777,$A106,СВЦЭМ!$B$34:$B$777,P$83)+'СЕТ СН'!$H$9+СВЦЭМ!$D$10+'СЕТ СН'!$H$6-'СЕТ СН'!$H$19</f>
        <v>942.50960028000009</v>
      </c>
      <c r="Q106" s="37">
        <f>SUMIFS(СВЦЭМ!$C$34:$C$777,СВЦЭМ!$A$34:$A$777,$A106,СВЦЭМ!$B$34:$B$777,Q$83)+'СЕТ СН'!$H$9+СВЦЭМ!$D$10+'СЕТ СН'!$H$6-'СЕТ СН'!$H$19</f>
        <v>947.9606150300001</v>
      </c>
      <c r="R106" s="37">
        <f>SUMIFS(СВЦЭМ!$C$34:$C$777,СВЦЭМ!$A$34:$A$777,$A106,СВЦЭМ!$B$34:$B$777,R$83)+'СЕТ СН'!$H$9+СВЦЭМ!$D$10+'СЕТ СН'!$H$6-'СЕТ СН'!$H$19</f>
        <v>962.98575071999994</v>
      </c>
      <c r="S106" s="37">
        <f>SUMIFS(СВЦЭМ!$C$34:$C$777,СВЦЭМ!$A$34:$A$777,$A106,СВЦЭМ!$B$34:$B$777,S$83)+'СЕТ СН'!$H$9+СВЦЭМ!$D$10+'СЕТ СН'!$H$6-'СЕТ СН'!$H$19</f>
        <v>955.22505956999998</v>
      </c>
      <c r="T106" s="37">
        <f>SUMIFS(СВЦЭМ!$C$34:$C$777,СВЦЭМ!$A$34:$A$777,$A106,СВЦЭМ!$B$34:$B$777,T$83)+'СЕТ СН'!$H$9+СВЦЭМ!$D$10+'СЕТ СН'!$H$6-'СЕТ СН'!$H$19</f>
        <v>938.04613217999986</v>
      </c>
      <c r="U106" s="37">
        <f>SUMIFS(СВЦЭМ!$C$34:$C$777,СВЦЭМ!$A$34:$A$777,$A106,СВЦЭМ!$B$34:$B$777,U$83)+'СЕТ СН'!$H$9+СВЦЭМ!$D$10+'СЕТ СН'!$H$6-'СЕТ СН'!$H$19</f>
        <v>923.14813697</v>
      </c>
      <c r="V106" s="37">
        <f>SUMIFS(СВЦЭМ!$C$34:$C$777,СВЦЭМ!$A$34:$A$777,$A106,СВЦЭМ!$B$34:$B$777,V$83)+'СЕТ СН'!$H$9+СВЦЭМ!$D$10+'СЕТ СН'!$H$6-'СЕТ СН'!$H$19</f>
        <v>931.21414985999991</v>
      </c>
      <c r="W106" s="37">
        <f>SUMIFS(СВЦЭМ!$C$34:$C$777,СВЦЭМ!$A$34:$A$777,$A106,СВЦЭМ!$B$34:$B$777,W$83)+'СЕТ СН'!$H$9+СВЦЭМ!$D$10+'СЕТ СН'!$H$6-'СЕТ СН'!$H$19</f>
        <v>1012.0317338499999</v>
      </c>
      <c r="X106" s="37">
        <f>SUMIFS(СВЦЭМ!$C$34:$C$777,СВЦЭМ!$A$34:$A$777,$A106,СВЦЭМ!$B$34:$B$777,X$83)+'СЕТ СН'!$H$9+СВЦЭМ!$D$10+'СЕТ СН'!$H$6-'СЕТ СН'!$H$19</f>
        <v>1072.4184964599999</v>
      </c>
      <c r="Y106" s="37">
        <f>SUMIFS(СВЦЭМ!$C$34:$C$777,СВЦЭМ!$A$34:$A$777,$A106,СВЦЭМ!$B$34:$B$777,Y$83)+'СЕТ СН'!$H$9+СВЦЭМ!$D$10+'СЕТ СН'!$H$6-'СЕТ СН'!$H$19</f>
        <v>1098.58813057</v>
      </c>
    </row>
    <row r="107" spans="1:25" ht="15.75" x14ac:dyDescent="0.2">
      <c r="A107" s="36">
        <f t="shared" si="2"/>
        <v>43002</v>
      </c>
      <c r="B107" s="37">
        <f>SUMIFS(СВЦЭМ!$C$34:$C$777,СВЦЭМ!$A$34:$A$777,$A107,СВЦЭМ!$B$34:$B$777,B$83)+'СЕТ СН'!$H$9+СВЦЭМ!$D$10+'СЕТ СН'!$H$6-'СЕТ СН'!$H$19</f>
        <v>1117.3533152</v>
      </c>
      <c r="C107" s="37">
        <f>SUMIFS(СВЦЭМ!$C$34:$C$777,СВЦЭМ!$A$34:$A$777,$A107,СВЦЭМ!$B$34:$B$777,C$83)+'СЕТ СН'!$H$9+СВЦЭМ!$D$10+'СЕТ СН'!$H$6-'СЕТ СН'!$H$19</f>
        <v>1138.7255052400001</v>
      </c>
      <c r="D107" s="37">
        <f>SUMIFS(СВЦЭМ!$C$34:$C$777,СВЦЭМ!$A$34:$A$777,$A107,СВЦЭМ!$B$34:$B$777,D$83)+'СЕТ СН'!$H$9+СВЦЭМ!$D$10+'СЕТ СН'!$H$6-'СЕТ СН'!$H$19</f>
        <v>1145.0527205899998</v>
      </c>
      <c r="E107" s="37">
        <f>SUMIFS(СВЦЭМ!$C$34:$C$777,СВЦЭМ!$A$34:$A$777,$A107,СВЦЭМ!$B$34:$B$777,E$83)+'СЕТ СН'!$H$9+СВЦЭМ!$D$10+'СЕТ СН'!$H$6-'СЕТ СН'!$H$19</f>
        <v>1156.2830219299999</v>
      </c>
      <c r="F107" s="37">
        <f>SUMIFS(СВЦЭМ!$C$34:$C$777,СВЦЭМ!$A$34:$A$777,$A107,СВЦЭМ!$B$34:$B$777,F$83)+'СЕТ СН'!$H$9+СВЦЭМ!$D$10+'СЕТ СН'!$H$6-'СЕТ СН'!$H$19</f>
        <v>1158.6135124299999</v>
      </c>
      <c r="G107" s="37">
        <f>SUMIFS(СВЦЭМ!$C$34:$C$777,СВЦЭМ!$A$34:$A$777,$A107,СВЦЭМ!$B$34:$B$777,G$83)+'СЕТ СН'!$H$9+СВЦЭМ!$D$10+'СЕТ СН'!$H$6-'СЕТ СН'!$H$19</f>
        <v>1150.1414279300002</v>
      </c>
      <c r="H107" s="37">
        <f>SUMIFS(СВЦЭМ!$C$34:$C$777,СВЦЭМ!$A$34:$A$777,$A107,СВЦЭМ!$B$34:$B$777,H$83)+'СЕТ СН'!$H$9+СВЦЭМ!$D$10+'СЕТ СН'!$H$6-'СЕТ СН'!$H$19</f>
        <v>1075.5846705700001</v>
      </c>
      <c r="I107" s="37">
        <f>SUMIFS(СВЦЭМ!$C$34:$C$777,СВЦЭМ!$A$34:$A$777,$A107,СВЦЭМ!$B$34:$B$777,I$83)+'СЕТ СН'!$H$9+СВЦЭМ!$D$10+'СЕТ СН'!$H$6-'СЕТ СН'!$H$19</f>
        <v>1079.0500320699998</v>
      </c>
      <c r="J107" s="37">
        <f>SUMIFS(СВЦЭМ!$C$34:$C$777,СВЦЭМ!$A$34:$A$777,$A107,СВЦЭМ!$B$34:$B$777,J$83)+'СЕТ СН'!$H$9+СВЦЭМ!$D$10+'СЕТ СН'!$H$6-'СЕТ СН'!$H$19</f>
        <v>1108.70532108</v>
      </c>
      <c r="K107" s="37">
        <f>SUMIFS(СВЦЭМ!$C$34:$C$777,СВЦЭМ!$A$34:$A$777,$A107,СВЦЭМ!$B$34:$B$777,K$83)+'СЕТ СН'!$H$9+СВЦЭМ!$D$10+'СЕТ СН'!$H$6-'СЕТ СН'!$H$19</f>
        <v>1052.1932187299999</v>
      </c>
      <c r="L107" s="37">
        <f>SUMIFS(СВЦЭМ!$C$34:$C$777,СВЦЭМ!$A$34:$A$777,$A107,СВЦЭМ!$B$34:$B$777,L$83)+'СЕТ СН'!$H$9+СВЦЭМ!$D$10+'СЕТ СН'!$H$6-'СЕТ СН'!$H$19</f>
        <v>971.51595294999993</v>
      </c>
      <c r="M107" s="37">
        <f>SUMIFS(СВЦЭМ!$C$34:$C$777,СВЦЭМ!$A$34:$A$777,$A107,СВЦЭМ!$B$34:$B$777,M$83)+'СЕТ СН'!$H$9+СВЦЭМ!$D$10+'СЕТ СН'!$H$6-'СЕТ СН'!$H$19</f>
        <v>956.53877964999992</v>
      </c>
      <c r="N107" s="37">
        <f>SUMIFS(СВЦЭМ!$C$34:$C$777,СВЦЭМ!$A$34:$A$777,$A107,СВЦЭМ!$B$34:$B$777,N$83)+'СЕТ СН'!$H$9+СВЦЭМ!$D$10+'СЕТ СН'!$H$6-'СЕТ СН'!$H$19</f>
        <v>988.55744701000003</v>
      </c>
      <c r="O107" s="37">
        <f>SUMIFS(СВЦЭМ!$C$34:$C$777,СВЦЭМ!$A$34:$A$777,$A107,СВЦЭМ!$B$34:$B$777,O$83)+'СЕТ СН'!$H$9+СВЦЭМ!$D$10+'СЕТ СН'!$H$6-'СЕТ СН'!$H$19</f>
        <v>994.59196510999982</v>
      </c>
      <c r="P107" s="37">
        <f>SUMIFS(СВЦЭМ!$C$34:$C$777,СВЦЭМ!$A$34:$A$777,$A107,СВЦЭМ!$B$34:$B$777,P$83)+'СЕТ СН'!$H$9+СВЦЭМ!$D$10+'СЕТ СН'!$H$6-'СЕТ СН'!$H$19</f>
        <v>992.48718771999984</v>
      </c>
      <c r="Q107" s="37">
        <f>SUMIFS(СВЦЭМ!$C$34:$C$777,СВЦЭМ!$A$34:$A$777,$A107,СВЦЭМ!$B$34:$B$777,Q$83)+'СЕТ СН'!$H$9+СВЦЭМ!$D$10+'СЕТ СН'!$H$6-'СЕТ СН'!$H$19</f>
        <v>979.16549708999992</v>
      </c>
      <c r="R107" s="37">
        <f>SUMIFS(СВЦЭМ!$C$34:$C$777,СВЦЭМ!$A$34:$A$777,$A107,СВЦЭМ!$B$34:$B$777,R$83)+'СЕТ СН'!$H$9+СВЦЭМ!$D$10+'СЕТ СН'!$H$6-'СЕТ СН'!$H$19</f>
        <v>982.50769076999995</v>
      </c>
      <c r="S107" s="37">
        <f>SUMIFS(СВЦЭМ!$C$34:$C$777,СВЦЭМ!$A$34:$A$777,$A107,СВЦЭМ!$B$34:$B$777,S$83)+'СЕТ СН'!$H$9+СВЦЭМ!$D$10+'СЕТ СН'!$H$6-'СЕТ СН'!$H$19</f>
        <v>972.23509546000014</v>
      </c>
      <c r="T107" s="37">
        <f>SUMIFS(СВЦЭМ!$C$34:$C$777,СВЦЭМ!$A$34:$A$777,$A107,СВЦЭМ!$B$34:$B$777,T$83)+'СЕТ СН'!$H$9+СВЦЭМ!$D$10+'СЕТ СН'!$H$6-'СЕТ СН'!$H$19</f>
        <v>950.13444002000006</v>
      </c>
      <c r="U107" s="37">
        <f>SUMIFS(СВЦЭМ!$C$34:$C$777,СВЦЭМ!$A$34:$A$777,$A107,СВЦЭМ!$B$34:$B$777,U$83)+'СЕТ СН'!$H$9+СВЦЭМ!$D$10+'СЕТ СН'!$H$6-'СЕТ СН'!$H$19</f>
        <v>939.65921295999988</v>
      </c>
      <c r="V107" s="37">
        <f>SUMIFS(СВЦЭМ!$C$34:$C$777,СВЦЭМ!$A$34:$A$777,$A107,СВЦЭМ!$B$34:$B$777,V$83)+'СЕТ СН'!$H$9+СВЦЭМ!$D$10+'СЕТ СН'!$H$6-'СЕТ СН'!$H$19</f>
        <v>951.2602753000001</v>
      </c>
      <c r="W107" s="37">
        <f>SUMIFS(СВЦЭМ!$C$34:$C$777,СВЦЭМ!$A$34:$A$777,$A107,СВЦЭМ!$B$34:$B$777,W$83)+'СЕТ СН'!$H$9+СВЦЭМ!$D$10+'СЕТ СН'!$H$6-'СЕТ СН'!$H$19</f>
        <v>1028.49450387</v>
      </c>
      <c r="X107" s="37">
        <f>SUMIFS(СВЦЭМ!$C$34:$C$777,СВЦЭМ!$A$34:$A$777,$A107,СВЦЭМ!$B$34:$B$777,X$83)+'СЕТ СН'!$H$9+СВЦЭМ!$D$10+'СЕТ СН'!$H$6-'СЕТ СН'!$H$19</f>
        <v>1091.5195100199999</v>
      </c>
      <c r="Y107" s="37">
        <f>SUMIFS(СВЦЭМ!$C$34:$C$777,СВЦЭМ!$A$34:$A$777,$A107,СВЦЭМ!$B$34:$B$777,Y$83)+'СЕТ СН'!$H$9+СВЦЭМ!$D$10+'СЕТ СН'!$H$6-'СЕТ СН'!$H$19</f>
        <v>1135.21354767</v>
      </c>
    </row>
    <row r="108" spans="1:25" ht="15.75" x14ac:dyDescent="0.2">
      <c r="A108" s="36">
        <f t="shared" si="2"/>
        <v>43003</v>
      </c>
      <c r="B108" s="37">
        <f>SUMIFS(СВЦЭМ!$C$34:$C$777,СВЦЭМ!$A$34:$A$777,$A108,СВЦЭМ!$B$34:$B$777,B$83)+'СЕТ СН'!$H$9+СВЦЭМ!$D$10+'СЕТ СН'!$H$6-'СЕТ СН'!$H$19</f>
        <v>1227.5307207400001</v>
      </c>
      <c r="C108" s="37">
        <f>SUMIFS(СВЦЭМ!$C$34:$C$777,СВЦЭМ!$A$34:$A$777,$A108,СВЦЭМ!$B$34:$B$777,C$83)+'СЕТ СН'!$H$9+СВЦЭМ!$D$10+'СЕТ СН'!$H$6-'СЕТ СН'!$H$19</f>
        <v>1228.0241802999999</v>
      </c>
      <c r="D108" s="37">
        <f>SUMIFS(СВЦЭМ!$C$34:$C$777,СВЦЭМ!$A$34:$A$777,$A108,СВЦЭМ!$B$34:$B$777,D$83)+'СЕТ СН'!$H$9+СВЦЭМ!$D$10+'СЕТ СН'!$H$6-'СЕТ СН'!$H$19</f>
        <v>1250.2965970199998</v>
      </c>
      <c r="E108" s="37">
        <f>SUMIFS(СВЦЭМ!$C$34:$C$777,СВЦЭМ!$A$34:$A$777,$A108,СВЦЭМ!$B$34:$B$777,E$83)+'СЕТ СН'!$H$9+СВЦЭМ!$D$10+'СЕТ СН'!$H$6-'СЕТ СН'!$H$19</f>
        <v>1264.2669336499998</v>
      </c>
      <c r="F108" s="37">
        <f>SUMIFS(СВЦЭМ!$C$34:$C$777,СВЦЭМ!$A$34:$A$777,$A108,СВЦЭМ!$B$34:$B$777,F$83)+'СЕТ СН'!$H$9+СВЦЭМ!$D$10+'СЕТ СН'!$H$6-'СЕТ СН'!$H$19</f>
        <v>1263.8300242700002</v>
      </c>
      <c r="G108" s="37">
        <f>SUMIFS(СВЦЭМ!$C$34:$C$777,СВЦЭМ!$A$34:$A$777,$A108,СВЦЭМ!$B$34:$B$777,G$83)+'СЕТ СН'!$H$9+СВЦЭМ!$D$10+'СЕТ СН'!$H$6-'СЕТ СН'!$H$19</f>
        <v>1228.0443072900002</v>
      </c>
      <c r="H108" s="37">
        <f>SUMIFS(СВЦЭМ!$C$34:$C$777,СВЦЭМ!$A$34:$A$777,$A108,СВЦЭМ!$B$34:$B$777,H$83)+'СЕТ СН'!$H$9+СВЦЭМ!$D$10+'СЕТ СН'!$H$6-'СЕТ СН'!$H$19</f>
        <v>1186.8949509899999</v>
      </c>
      <c r="I108" s="37">
        <f>SUMIFS(СВЦЭМ!$C$34:$C$777,СВЦЭМ!$A$34:$A$777,$A108,СВЦЭМ!$B$34:$B$777,I$83)+'СЕТ СН'!$H$9+СВЦЭМ!$D$10+'СЕТ СН'!$H$6-'СЕТ СН'!$H$19</f>
        <v>1125.7385462500001</v>
      </c>
      <c r="J108" s="37">
        <f>SUMIFS(СВЦЭМ!$C$34:$C$777,СВЦЭМ!$A$34:$A$777,$A108,СВЦЭМ!$B$34:$B$777,J$83)+'СЕТ СН'!$H$9+СВЦЭМ!$D$10+'СЕТ СН'!$H$6-'СЕТ СН'!$H$19</f>
        <v>1095.55057244</v>
      </c>
      <c r="K108" s="37">
        <f>SUMIFS(СВЦЭМ!$C$34:$C$777,СВЦЭМ!$A$34:$A$777,$A108,СВЦЭМ!$B$34:$B$777,K$83)+'СЕТ СН'!$H$9+СВЦЭМ!$D$10+'СЕТ СН'!$H$6-'СЕТ СН'!$H$19</f>
        <v>1049.4052677700001</v>
      </c>
      <c r="L108" s="37">
        <f>SUMIFS(СВЦЭМ!$C$34:$C$777,СВЦЭМ!$A$34:$A$777,$A108,СВЦЭМ!$B$34:$B$777,L$83)+'СЕТ СН'!$H$9+СВЦЭМ!$D$10+'СЕТ СН'!$H$6-'СЕТ СН'!$H$19</f>
        <v>969.14889818999995</v>
      </c>
      <c r="M108" s="37">
        <f>SUMIFS(СВЦЭМ!$C$34:$C$777,СВЦЭМ!$A$34:$A$777,$A108,СВЦЭМ!$B$34:$B$777,M$83)+'СЕТ СН'!$H$9+СВЦЭМ!$D$10+'СЕТ СН'!$H$6-'СЕТ СН'!$H$19</f>
        <v>947.51665023999999</v>
      </c>
      <c r="N108" s="37">
        <f>SUMIFS(СВЦЭМ!$C$34:$C$777,СВЦЭМ!$A$34:$A$777,$A108,СВЦЭМ!$B$34:$B$777,N$83)+'СЕТ СН'!$H$9+СВЦЭМ!$D$10+'СЕТ СН'!$H$6-'СЕТ СН'!$H$19</f>
        <v>953.34390240999983</v>
      </c>
      <c r="O108" s="37">
        <f>SUMIFS(СВЦЭМ!$C$34:$C$777,СВЦЭМ!$A$34:$A$777,$A108,СВЦЭМ!$B$34:$B$777,O$83)+'СЕТ СН'!$H$9+СВЦЭМ!$D$10+'СЕТ СН'!$H$6-'СЕТ СН'!$H$19</f>
        <v>952.51577085000008</v>
      </c>
      <c r="P108" s="37">
        <f>SUMIFS(СВЦЭМ!$C$34:$C$777,СВЦЭМ!$A$34:$A$777,$A108,СВЦЭМ!$B$34:$B$777,P$83)+'СЕТ СН'!$H$9+СВЦЭМ!$D$10+'СЕТ СН'!$H$6-'СЕТ СН'!$H$19</f>
        <v>957.66299436000008</v>
      </c>
      <c r="Q108" s="37">
        <f>SUMIFS(СВЦЭМ!$C$34:$C$777,СВЦЭМ!$A$34:$A$777,$A108,СВЦЭМ!$B$34:$B$777,Q$83)+'СЕТ СН'!$H$9+СВЦЭМ!$D$10+'СЕТ СН'!$H$6-'СЕТ СН'!$H$19</f>
        <v>963.70968748999985</v>
      </c>
      <c r="R108" s="37">
        <f>SUMIFS(СВЦЭМ!$C$34:$C$777,СВЦЭМ!$A$34:$A$777,$A108,СВЦЭМ!$B$34:$B$777,R$83)+'СЕТ СН'!$H$9+СВЦЭМ!$D$10+'СЕТ СН'!$H$6-'СЕТ СН'!$H$19</f>
        <v>970.10744053000008</v>
      </c>
      <c r="S108" s="37">
        <f>SUMIFS(СВЦЭМ!$C$34:$C$777,СВЦЭМ!$A$34:$A$777,$A108,СВЦЭМ!$B$34:$B$777,S$83)+'СЕТ СН'!$H$9+СВЦЭМ!$D$10+'СЕТ СН'!$H$6-'СЕТ СН'!$H$19</f>
        <v>960.85963250999998</v>
      </c>
      <c r="T108" s="37">
        <f>SUMIFS(СВЦЭМ!$C$34:$C$777,СВЦЭМ!$A$34:$A$777,$A108,СВЦЭМ!$B$34:$B$777,T$83)+'СЕТ СН'!$H$9+СВЦЭМ!$D$10+'СЕТ СН'!$H$6-'СЕТ СН'!$H$19</f>
        <v>951.52886441999999</v>
      </c>
      <c r="U108" s="37">
        <f>SUMIFS(СВЦЭМ!$C$34:$C$777,СВЦЭМ!$A$34:$A$777,$A108,СВЦЭМ!$B$34:$B$777,U$83)+'СЕТ СН'!$H$9+СВЦЭМ!$D$10+'СЕТ СН'!$H$6-'СЕТ СН'!$H$19</f>
        <v>948.94848389999993</v>
      </c>
      <c r="V108" s="37">
        <f>SUMIFS(СВЦЭМ!$C$34:$C$777,СВЦЭМ!$A$34:$A$777,$A108,СВЦЭМ!$B$34:$B$777,V$83)+'СЕТ СН'!$H$9+СВЦЭМ!$D$10+'СЕТ СН'!$H$6-'СЕТ СН'!$H$19</f>
        <v>947.57934003999981</v>
      </c>
      <c r="W108" s="37">
        <f>SUMIFS(СВЦЭМ!$C$34:$C$777,СВЦЭМ!$A$34:$A$777,$A108,СВЦЭМ!$B$34:$B$777,W$83)+'СЕТ СН'!$H$9+СВЦЭМ!$D$10+'СЕТ СН'!$H$6-'СЕТ СН'!$H$19</f>
        <v>1013.5572163500001</v>
      </c>
      <c r="X108" s="37">
        <f>SUMIFS(СВЦЭМ!$C$34:$C$777,СВЦЭМ!$A$34:$A$777,$A108,СВЦЭМ!$B$34:$B$777,X$83)+'СЕТ СН'!$H$9+СВЦЭМ!$D$10+'СЕТ СН'!$H$6-'СЕТ СН'!$H$19</f>
        <v>1078.1603701399999</v>
      </c>
      <c r="Y108" s="37">
        <f>SUMIFS(СВЦЭМ!$C$34:$C$777,СВЦЭМ!$A$34:$A$777,$A108,СВЦЭМ!$B$34:$B$777,Y$83)+'СЕТ СН'!$H$9+СВЦЭМ!$D$10+'СЕТ СН'!$H$6-'СЕТ СН'!$H$19</f>
        <v>1129.0412026700001</v>
      </c>
    </row>
    <row r="109" spans="1:25" ht="15.75" x14ac:dyDescent="0.2">
      <c r="A109" s="36">
        <f t="shared" si="2"/>
        <v>43004</v>
      </c>
      <c r="B109" s="37">
        <f>SUMIFS(СВЦЭМ!$C$34:$C$777,СВЦЭМ!$A$34:$A$777,$A109,СВЦЭМ!$B$34:$B$777,B$83)+'СЕТ СН'!$H$9+СВЦЭМ!$D$10+'СЕТ СН'!$H$6-'СЕТ СН'!$H$19</f>
        <v>1195.0392045799999</v>
      </c>
      <c r="C109" s="37">
        <f>SUMIFS(СВЦЭМ!$C$34:$C$777,СВЦЭМ!$A$34:$A$777,$A109,СВЦЭМ!$B$34:$B$777,C$83)+'СЕТ СН'!$H$9+СВЦЭМ!$D$10+'СЕТ СН'!$H$6-'СЕТ СН'!$H$19</f>
        <v>1218.3172229900001</v>
      </c>
      <c r="D109" s="37">
        <f>SUMIFS(СВЦЭМ!$C$34:$C$777,СВЦЭМ!$A$34:$A$777,$A109,СВЦЭМ!$B$34:$B$777,D$83)+'СЕТ СН'!$H$9+СВЦЭМ!$D$10+'СЕТ СН'!$H$6-'СЕТ СН'!$H$19</f>
        <v>1229.5535083700001</v>
      </c>
      <c r="E109" s="37">
        <f>SUMIFS(СВЦЭМ!$C$34:$C$777,СВЦЭМ!$A$34:$A$777,$A109,СВЦЭМ!$B$34:$B$777,E$83)+'СЕТ СН'!$H$9+СВЦЭМ!$D$10+'СЕТ СН'!$H$6-'СЕТ СН'!$H$19</f>
        <v>1243.1032415999998</v>
      </c>
      <c r="F109" s="37">
        <f>SUMIFS(СВЦЭМ!$C$34:$C$777,СВЦЭМ!$A$34:$A$777,$A109,СВЦЭМ!$B$34:$B$777,F$83)+'СЕТ СН'!$H$9+СВЦЭМ!$D$10+'СЕТ СН'!$H$6-'СЕТ СН'!$H$19</f>
        <v>1246.9369786000002</v>
      </c>
      <c r="G109" s="37">
        <f>SUMIFS(СВЦЭМ!$C$34:$C$777,СВЦЭМ!$A$34:$A$777,$A109,СВЦЭМ!$B$34:$B$777,G$83)+'СЕТ СН'!$H$9+СВЦЭМ!$D$10+'СЕТ СН'!$H$6-'СЕТ СН'!$H$19</f>
        <v>1229.1917382800002</v>
      </c>
      <c r="H109" s="37">
        <f>SUMIFS(СВЦЭМ!$C$34:$C$777,СВЦЭМ!$A$34:$A$777,$A109,СВЦЭМ!$B$34:$B$777,H$83)+'СЕТ СН'!$H$9+СВЦЭМ!$D$10+'СЕТ СН'!$H$6-'СЕТ СН'!$H$19</f>
        <v>1193.6407307600002</v>
      </c>
      <c r="I109" s="37">
        <f>SUMIFS(СВЦЭМ!$C$34:$C$777,СВЦЭМ!$A$34:$A$777,$A109,СВЦЭМ!$B$34:$B$777,I$83)+'СЕТ СН'!$H$9+СВЦЭМ!$D$10+'СЕТ СН'!$H$6-'СЕТ СН'!$H$19</f>
        <v>1130.1277541899999</v>
      </c>
      <c r="J109" s="37">
        <f>SUMIFS(СВЦЭМ!$C$34:$C$777,СВЦЭМ!$A$34:$A$777,$A109,СВЦЭМ!$B$34:$B$777,J$83)+'СЕТ СН'!$H$9+СВЦЭМ!$D$10+'СЕТ СН'!$H$6-'СЕТ СН'!$H$19</f>
        <v>1094.5779488200001</v>
      </c>
      <c r="K109" s="37">
        <f>SUMIFS(СВЦЭМ!$C$34:$C$777,СВЦЭМ!$A$34:$A$777,$A109,СВЦЭМ!$B$34:$B$777,K$83)+'СЕТ СН'!$H$9+СВЦЭМ!$D$10+'СЕТ СН'!$H$6-'СЕТ СН'!$H$19</f>
        <v>1050.3380440800001</v>
      </c>
      <c r="L109" s="37">
        <f>SUMIFS(СВЦЭМ!$C$34:$C$777,СВЦЭМ!$A$34:$A$777,$A109,СВЦЭМ!$B$34:$B$777,L$83)+'СЕТ СН'!$H$9+СВЦЭМ!$D$10+'СЕТ СН'!$H$6-'СЕТ СН'!$H$19</f>
        <v>973.95465547000003</v>
      </c>
      <c r="M109" s="37">
        <f>SUMIFS(СВЦЭМ!$C$34:$C$777,СВЦЭМ!$A$34:$A$777,$A109,СВЦЭМ!$B$34:$B$777,M$83)+'СЕТ СН'!$H$9+СВЦЭМ!$D$10+'СЕТ СН'!$H$6-'СЕТ СН'!$H$19</f>
        <v>948.70473894999986</v>
      </c>
      <c r="N109" s="37">
        <f>SUMIFS(СВЦЭМ!$C$34:$C$777,СВЦЭМ!$A$34:$A$777,$A109,СВЦЭМ!$B$34:$B$777,N$83)+'СЕТ СН'!$H$9+СВЦЭМ!$D$10+'СЕТ СН'!$H$6-'СЕТ СН'!$H$19</f>
        <v>958.5262340700001</v>
      </c>
      <c r="O109" s="37">
        <f>SUMIFS(СВЦЭМ!$C$34:$C$777,СВЦЭМ!$A$34:$A$777,$A109,СВЦЭМ!$B$34:$B$777,O$83)+'СЕТ СН'!$H$9+СВЦЭМ!$D$10+'СЕТ СН'!$H$6-'СЕТ СН'!$H$19</f>
        <v>958.19702857999982</v>
      </c>
      <c r="P109" s="37">
        <f>SUMIFS(СВЦЭМ!$C$34:$C$777,СВЦЭМ!$A$34:$A$777,$A109,СВЦЭМ!$B$34:$B$777,P$83)+'СЕТ СН'!$H$9+СВЦЭМ!$D$10+'СЕТ СН'!$H$6-'СЕТ СН'!$H$19</f>
        <v>964.41320339999993</v>
      </c>
      <c r="Q109" s="37">
        <f>SUMIFS(СВЦЭМ!$C$34:$C$777,СВЦЭМ!$A$34:$A$777,$A109,СВЦЭМ!$B$34:$B$777,Q$83)+'СЕТ СН'!$H$9+СВЦЭМ!$D$10+'СЕТ СН'!$H$6-'СЕТ СН'!$H$19</f>
        <v>967.60576950999985</v>
      </c>
      <c r="R109" s="37">
        <f>SUMIFS(СВЦЭМ!$C$34:$C$777,СВЦЭМ!$A$34:$A$777,$A109,СВЦЭМ!$B$34:$B$777,R$83)+'СЕТ СН'!$H$9+СВЦЭМ!$D$10+'СЕТ СН'!$H$6-'СЕТ СН'!$H$19</f>
        <v>968.33300198999996</v>
      </c>
      <c r="S109" s="37">
        <f>SUMIFS(СВЦЭМ!$C$34:$C$777,СВЦЭМ!$A$34:$A$777,$A109,СВЦЭМ!$B$34:$B$777,S$83)+'СЕТ СН'!$H$9+СВЦЭМ!$D$10+'СЕТ СН'!$H$6-'СЕТ СН'!$H$19</f>
        <v>961.94931192000013</v>
      </c>
      <c r="T109" s="37">
        <f>SUMIFS(СВЦЭМ!$C$34:$C$777,СВЦЭМ!$A$34:$A$777,$A109,СВЦЭМ!$B$34:$B$777,T$83)+'СЕТ СН'!$H$9+СВЦЭМ!$D$10+'СЕТ СН'!$H$6-'СЕТ СН'!$H$19</f>
        <v>959.03529330999982</v>
      </c>
      <c r="U109" s="37">
        <f>SUMIFS(СВЦЭМ!$C$34:$C$777,СВЦЭМ!$A$34:$A$777,$A109,СВЦЭМ!$B$34:$B$777,U$83)+'СЕТ СН'!$H$9+СВЦЭМ!$D$10+'СЕТ СН'!$H$6-'СЕТ СН'!$H$19</f>
        <v>941.08284498000012</v>
      </c>
      <c r="V109" s="37">
        <f>SUMIFS(СВЦЭМ!$C$34:$C$777,СВЦЭМ!$A$34:$A$777,$A109,СВЦЭМ!$B$34:$B$777,V$83)+'СЕТ СН'!$H$9+СВЦЭМ!$D$10+'СЕТ СН'!$H$6-'СЕТ СН'!$H$19</f>
        <v>956.25912389999985</v>
      </c>
      <c r="W109" s="37">
        <f>SUMIFS(СВЦЭМ!$C$34:$C$777,СВЦЭМ!$A$34:$A$777,$A109,СВЦЭМ!$B$34:$B$777,W$83)+'СЕТ СН'!$H$9+СВЦЭМ!$D$10+'СЕТ СН'!$H$6-'СЕТ СН'!$H$19</f>
        <v>1036.4811116199999</v>
      </c>
      <c r="X109" s="37">
        <f>SUMIFS(СВЦЭМ!$C$34:$C$777,СВЦЭМ!$A$34:$A$777,$A109,СВЦЭМ!$B$34:$B$777,X$83)+'СЕТ СН'!$H$9+СВЦЭМ!$D$10+'СЕТ СН'!$H$6-'СЕТ СН'!$H$19</f>
        <v>1095.6259661600002</v>
      </c>
      <c r="Y109" s="37">
        <f>SUMIFS(СВЦЭМ!$C$34:$C$777,СВЦЭМ!$A$34:$A$777,$A109,СВЦЭМ!$B$34:$B$777,Y$83)+'СЕТ СН'!$H$9+СВЦЭМ!$D$10+'СЕТ СН'!$H$6-'СЕТ СН'!$H$19</f>
        <v>1151.59915052</v>
      </c>
    </row>
    <row r="110" spans="1:25" ht="15.75" x14ac:dyDescent="0.2">
      <c r="A110" s="36">
        <f t="shared" si="2"/>
        <v>43005</v>
      </c>
      <c r="B110" s="37">
        <f>SUMIFS(СВЦЭМ!$C$34:$C$777,СВЦЭМ!$A$34:$A$777,$A110,СВЦЭМ!$B$34:$B$777,B$83)+'СЕТ СН'!$H$9+СВЦЭМ!$D$10+'СЕТ СН'!$H$6-'СЕТ СН'!$H$19</f>
        <v>1191.2179743400002</v>
      </c>
      <c r="C110" s="37">
        <f>SUMIFS(СВЦЭМ!$C$34:$C$777,СВЦЭМ!$A$34:$A$777,$A110,СВЦЭМ!$B$34:$B$777,C$83)+'СЕТ СН'!$H$9+СВЦЭМ!$D$10+'СЕТ СН'!$H$6-'СЕТ СН'!$H$19</f>
        <v>1231.04261511</v>
      </c>
      <c r="D110" s="37">
        <f>SUMIFS(СВЦЭМ!$C$34:$C$777,СВЦЭМ!$A$34:$A$777,$A110,СВЦЭМ!$B$34:$B$777,D$83)+'СЕТ СН'!$H$9+СВЦЭМ!$D$10+'СЕТ СН'!$H$6-'СЕТ СН'!$H$19</f>
        <v>1225.1263148500002</v>
      </c>
      <c r="E110" s="37">
        <f>SUMIFS(СВЦЭМ!$C$34:$C$777,СВЦЭМ!$A$34:$A$777,$A110,СВЦЭМ!$B$34:$B$777,E$83)+'СЕТ СН'!$H$9+СВЦЭМ!$D$10+'СЕТ СН'!$H$6-'СЕТ СН'!$H$19</f>
        <v>1214.5716389499999</v>
      </c>
      <c r="F110" s="37">
        <f>SUMIFS(СВЦЭМ!$C$34:$C$777,СВЦЭМ!$A$34:$A$777,$A110,СВЦЭМ!$B$34:$B$777,F$83)+'СЕТ СН'!$H$9+СВЦЭМ!$D$10+'СЕТ СН'!$H$6-'СЕТ СН'!$H$19</f>
        <v>1212.5610423900002</v>
      </c>
      <c r="G110" s="37">
        <f>SUMIFS(СВЦЭМ!$C$34:$C$777,СВЦЭМ!$A$34:$A$777,$A110,СВЦЭМ!$B$34:$B$777,G$83)+'СЕТ СН'!$H$9+СВЦЭМ!$D$10+'СЕТ СН'!$H$6-'СЕТ СН'!$H$19</f>
        <v>1222.7163055599999</v>
      </c>
      <c r="H110" s="37">
        <f>SUMIFS(СВЦЭМ!$C$34:$C$777,СВЦЭМ!$A$34:$A$777,$A110,СВЦЭМ!$B$34:$B$777,H$83)+'СЕТ СН'!$H$9+СВЦЭМ!$D$10+'СЕТ СН'!$H$6-'СЕТ СН'!$H$19</f>
        <v>1197.07727983</v>
      </c>
      <c r="I110" s="37">
        <f>SUMIFS(СВЦЭМ!$C$34:$C$777,СВЦЭМ!$A$34:$A$777,$A110,СВЦЭМ!$B$34:$B$777,I$83)+'СЕТ СН'!$H$9+СВЦЭМ!$D$10+'СЕТ СН'!$H$6-'СЕТ СН'!$H$19</f>
        <v>1133.6575238700002</v>
      </c>
      <c r="J110" s="37">
        <f>SUMIFS(СВЦЭМ!$C$34:$C$777,СВЦЭМ!$A$34:$A$777,$A110,СВЦЭМ!$B$34:$B$777,J$83)+'СЕТ СН'!$H$9+СВЦЭМ!$D$10+'СЕТ СН'!$H$6-'СЕТ СН'!$H$19</f>
        <v>1101.64222002</v>
      </c>
      <c r="K110" s="37">
        <f>SUMIFS(СВЦЭМ!$C$34:$C$777,СВЦЭМ!$A$34:$A$777,$A110,СВЦЭМ!$B$34:$B$777,K$83)+'СЕТ СН'!$H$9+СВЦЭМ!$D$10+'СЕТ СН'!$H$6-'СЕТ СН'!$H$19</f>
        <v>1056.9010968000002</v>
      </c>
      <c r="L110" s="37">
        <f>SUMIFS(СВЦЭМ!$C$34:$C$777,СВЦЭМ!$A$34:$A$777,$A110,СВЦЭМ!$B$34:$B$777,L$83)+'СЕТ СН'!$H$9+СВЦЭМ!$D$10+'СЕТ СН'!$H$6-'СЕТ СН'!$H$19</f>
        <v>978.23061624999991</v>
      </c>
      <c r="M110" s="37">
        <f>SUMIFS(СВЦЭМ!$C$34:$C$777,СВЦЭМ!$A$34:$A$777,$A110,СВЦЭМ!$B$34:$B$777,M$83)+'СЕТ СН'!$H$9+СВЦЭМ!$D$10+'СЕТ СН'!$H$6-'СЕТ СН'!$H$19</f>
        <v>953.35869985999989</v>
      </c>
      <c r="N110" s="37">
        <f>SUMIFS(СВЦЭМ!$C$34:$C$777,СВЦЭМ!$A$34:$A$777,$A110,СВЦЭМ!$B$34:$B$777,N$83)+'СЕТ СН'!$H$9+СВЦЭМ!$D$10+'СЕТ СН'!$H$6-'СЕТ СН'!$H$19</f>
        <v>965.17097397999987</v>
      </c>
      <c r="O110" s="37">
        <f>SUMIFS(СВЦЭМ!$C$34:$C$777,СВЦЭМ!$A$34:$A$777,$A110,СВЦЭМ!$B$34:$B$777,O$83)+'СЕТ СН'!$H$9+СВЦЭМ!$D$10+'СЕТ СН'!$H$6-'СЕТ СН'!$H$19</f>
        <v>971.10276924999994</v>
      </c>
      <c r="P110" s="37">
        <f>SUMIFS(СВЦЭМ!$C$34:$C$777,СВЦЭМ!$A$34:$A$777,$A110,СВЦЭМ!$B$34:$B$777,P$83)+'СЕТ СН'!$H$9+СВЦЭМ!$D$10+'СЕТ СН'!$H$6-'СЕТ СН'!$H$19</f>
        <v>974.96858143999998</v>
      </c>
      <c r="Q110" s="37">
        <f>SUMIFS(СВЦЭМ!$C$34:$C$777,СВЦЭМ!$A$34:$A$777,$A110,СВЦЭМ!$B$34:$B$777,Q$83)+'СЕТ СН'!$H$9+СВЦЭМ!$D$10+'СЕТ СН'!$H$6-'СЕТ СН'!$H$19</f>
        <v>981.41291726000009</v>
      </c>
      <c r="R110" s="37">
        <f>SUMIFS(СВЦЭМ!$C$34:$C$777,СВЦЭМ!$A$34:$A$777,$A110,СВЦЭМ!$B$34:$B$777,R$83)+'СЕТ СН'!$H$9+СВЦЭМ!$D$10+'СЕТ СН'!$H$6-'СЕТ СН'!$H$19</f>
        <v>981.95511465999994</v>
      </c>
      <c r="S110" s="37">
        <f>SUMIFS(СВЦЭМ!$C$34:$C$777,СВЦЭМ!$A$34:$A$777,$A110,СВЦЭМ!$B$34:$B$777,S$83)+'СЕТ СН'!$H$9+СВЦЭМ!$D$10+'СЕТ СН'!$H$6-'СЕТ СН'!$H$19</f>
        <v>977.12321158999998</v>
      </c>
      <c r="T110" s="37">
        <f>SUMIFS(СВЦЭМ!$C$34:$C$777,СВЦЭМ!$A$34:$A$777,$A110,СВЦЭМ!$B$34:$B$777,T$83)+'СЕТ СН'!$H$9+СВЦЭМ!$D$10+'СЕТ СН'!$H$6-'СЕТ СН'!$H$19</f>
        <v>970.32980638999993</v>
      </c>
      <c r="U110" s="37">
        <f>SUMIFS(СВЦЭМ!$C$34:$C$777,СВЦЭМ!$A$34:$A$777,$A110,СВЦЭМ!$B$34:$B$777,U$83)+'СЕТ СН'!$H$9+СВЦЭМ!$D$10+'СЕТ СН'!$H$6-'СЕТ СН'!$H$19</f>
        <v>956.61669226999993</v>
      </c>
      <c r="V110" s="37">
        <f>SUMIFS(СВЦЭМ!$C$34:$C$777,СВЦЭМ!$A$34:$A$777,$A110,СВЦЭМ!$B$34:$B$777,V$83)+'СЕТ СН'!$H$9+СВЦЭМ!$D$10+'СЕТ СН'!$H$6-'СЕТ СН'!$H$19</f>
        <v>969.16582544999983</v>
      </c>
      <c r="W110" s="37">
        <f>SUMIFS(СВЦЭМ!$C$34:$C$777,СВЦЭМ!$A$34:$A$777,$A110,СВЦЭМ!$B$34:$B$777,W$83)+'СЕТ СН'!$H$9+СВЦЭМ!$D$10+'СЕТ СН'!$H$6-'СЕТ СН'!$H$19</f>
        <v>1039.61918001</v>
      </c>
      <c r="X110" s="37">
        <f>SUMIFS(СВЦЭМ!$C$34:$C$777,СВЦЭМ!$A$34:$A$777,$A110,СВЦЭМ!$B$34:$B$777,X$83)+'СЕТ СН'!$H$9+СВЦЭМ!$D$10+'СЕТ СН'!$H$6-'СЕТ СН'!$H$19</f>
        <v>1096.0891154700003</v>
      </c>
      <c r="Y110" s="37">
        <f>SUMIFS(СВЦЭМ!$C$34:$C$777,СВЦЭМ!$A$34:$A$777,$A110,СВЦЭМ!$B$34:$B$777,Y$83)+'СЕТ СН'!$H$9+СВЦЭМ!$D$10+'СЕТ СН'!$H$6-'СЕТ СН'!$H$19</f>
        <v>1143.0409999399999</v>
      </c>
    </row>
    <row r="111" spans="1:25" ht="15.75" x14ac:dyDescent="0.2">
      <c r="A111" s="36">
        <f t="shared" si="2"/>
        <v>43006</v>
      </c>
      <c r="B111" s="37">
        <f>SUMIFS(СВЦЭМ!$C$34:$C$777,СВЦЭМ!$A$34:$A$777,$A111,СВЦЭМ!$B$34:$B$777,B$83)+'СЕТ СН'!$H$9+СВЦЭМ!$D$10+'СЕТ СН'!$H$6-'СЕТ СН'!$H$19</f>
        <v>1087.33398012</v>
      </c>
      <c r="C111" s="37">
        <f>SUMIFS(СВЦЭМ!$C$34:$C$777,СВЦЭМ!$A$34:$A$777,$A111,СВЦЭМ!$B$34:$B$777,C$83)+'СЕТ СН'!$H$9+СВЦЭМ!$D$10+'СЕТ СН'!$H$6-'СЕТ СН'!$H$19</f>
        <v>1150.2937339200002</v>
      </c>
      <c r="D111" s="37">
        <f>SUMIFS(СВЦЭМ!$C$34:$C$777,СВЦЭМ!$A$34:$A$777,$A111,СВЦЭМ!$B$34:$B$777,D$83)+'СЕТ СН'!$H$9+СВЦЭМ!$D$10+'СЕТ СН'!$H$6-'СЕТ СН'!$H$19</f>
        <v>1188.9563181500002</v>
      </c>
      <c r="E111" s="37">
        <f>SUMIFS(СВЦЭМ!$C$34:$C$777,СВЦЭМ!$A$34:$A$777,$A111,СВЦЭМ!$B$34:$B$777,E$83)+'СЕТ СН'!$H$9+СВЦЭМ!$D$10+'СЕТ СН'!$H$6-'СЕТ СН'!$H$19</f>
        <v>1213.8689207400002</v>
      </c>
      <c r="F111" s="37">
        <f>SUMIFS(СВЦЭМ!$C$34:$C$777,СВЦЭМ!$A$34:$A$777,$A111,СВЦЭМ!$B$34:$B$777,F$83)+'СЕТ СН'!$H$9+СВЦЭМ!$D$10+'СЕТ СН'!$H$6-'СЕТ СН'!$H$19</f>
        <v>1215.8824209099998</v>
      </c>
      <c r="G111" s="37">
        <f>SUMIFS(СВЦЭМ!$C$34:$C$777,СВЦЭМ!$A$34:$A$777,$A111,СВЦЭМ!$B$34:$B$777,G$83)+'СЕТ СН'!$H$9+СВЦЭМ!$D$10+'СЕТ СН'!$H$6-'СЕТ СН'!$H$19</f>
        <v>1217.3426238900001</v>
      </c>
      <c r="H111" s="37">
        <f>SUMIFS(СВЦЭМ!$C$34:$C$777,СВЦЭМ!$A$34:$A$777,$A111,СВЦЭМ!$B$34:$B$777,H$83)+'СЕТ СН'!$H$9+СВЦЭМ!$D$10+'СЕТ СН'!$H$6-'СЕТ СН'!$H$19</f>
        <v>1177.90426316</v>
      </c>
      <c r="I111" s="37">
        <f>SUMIFS(СВЦЭМ!$C$34:$C$777,СВЦЭМ!$A$34:$A$777,$A111,СВЦЭМ!$B$34:$B$777,I$83)+'СЕТ СН'!$H$9+СВЦЭМ!$D$10+'СЕТ СН'!$H$6-'СЕТ СН'!$H$19</f>
        <v>1111.1832896599999</v>
      </c>
      <c r="J111" s="37">
        <f>SUMIFS(СВЦЭМ!$C$34:$C$777,СВЦЭМ!$A$34:$A$777,$A111,СВЦЭМ!$B$34:$B$777,J$83)+'СЕТ СН'!$H$9+СВЦЭМ!$D$10+'СЕТ СН'!$H$6-'СЕТ СН'!$H$19</f>
        <v>1066.7829000800002</v>
      </c>
      <c r="K111" s="37">
        <f>SUMIFS(СВЦЭМ!$C$34:$C$777,СВЦЭМ!$A$34:$A$777,$A111,СВЦЭМ!$B$34:$B$777,K$83)+'СЕТ СН'!$H$9+СВЦЭМ!$D$10+'СЕТ СН'!$H$6-'СЕТ СН'!$H$19</f>
        <v>1030.7255552399999</v>
      </c>
      <c r="L111" s="37">
        <f>SUMIFS(СВЦЭМ!$C$34:$C$777,СВЦЭМ!$A$34:$A$777,$A111,СВЦЭМ!$B$34:$B$777,L$83)+'СЕТ СН'!$H$9+СВЦЭМ!$D$10+'СЕТ СН'!$H$6-'СЕТ СН'!$H$19</f>
        <v>950.0480481300001</v>
      </c>
      <c r="M111" s="37">
        <f>SUMIFS(СВЦЭМ!$C$34:$C$777,СВЦЭМ!$A$34:$A$777,$A111,СВЦЭМ!$B$34:$B$777,M$83)+'СЕТ СН'!$H$9+СВЦЭМ!$D$10+'СЕТ СН'!$H$6-'СЕТ СН'!$H$19</f>
        <v>921.2432933</v>
      </c>
      <c r="N111" s="37">
        <f>SUMIFS(СВЦЭМ!$C$34:$C$777,СВЦЭМ!$A$34:$A$777,$A111,СВЦЭМ!$B$34:$B$777,N$83)+'СЕТ СН'!$H$9+СВЦЭМ!$D$10+'СЕТ СН'!$H$6-'СЕТ СН'!$H$19</f>
        <v>926.20280527</v>
      </c>
      <c r="O111" s="37">
        <f>SUMIFS(СВЦЭМ!$C$34:$C$777,СВЦЭМ!$A$34:$A$777,$A111,СВЦЭМ!$B$34:$B$777,O$83)+'СЕТ СН'!$H$9+СВЦЭМ!$D$10+'СЕТ СН'!$H$6-'СЕТ СН'!$H$19</f>
        <v>926.17956700000013</v>
      </c>
      <c r="P111" s="37">
        <f>SUMIFS(СВЦЭМ!$C$34:$C$777,СВЦЭМ!$A$34:$A$777,$A111,СВЦЭМ!$B$34:$B$777,P$83)+'СЕТ СН'!$H$9+СВЦЭМ!$D$10+'СЕТ СН'!$H$6-'СЕТ СН'!$H$19</f>
        <v>928.20379516000003</v>
      </c>
      <c r="Q111" s="37">
        <f>SUMIFS(СВЦЭМ!$C$34:$C$777,СВЦЭМ!$A$34:$A$777,$A111,СВЦЭМ!$B$34:$B$777,Q$83)+'СЕТ СН'!$H$9+СВЦЭМ!$D$10+'СЕТ СН'!$H$6-'СЕТ СН'!$H$19</f>
        <v>934.0981901099999</v>
      </c>
      <c r="R111" s="37">
        <f>SUMIFS(СВЦЭМ!$C$34:$C$777,СВЦЭМ!$A$34:$A$777,$A111,СВЦЭМ!$B$34:$B$777,R$83)+'СЕТ СН'!$H$9+СВЦЭМ!$D$10+'СЕТ СН'!$H$6-'СЕТ СН'!$H$19</f>
        <v>939.90287340999998</v>
      </c>
      <c r="S111" s="37">
        <f>SUMIFS(СВЦЭМ!$C$34:$C$777,СВЦЭМ!$A$34:$A$777,$A111,СВЦЭМ!$B$34:$B$777,S$83)+'СЕТ СН'!$H$9+СВЦЭМ!$D$10+'СЕТ СН'!$H$6-'СЕТ СН'!$H$19</f>
        <v>937.74403072999985</v>
      </c>
      <c r="T111" s="37">
        <f>SUMIFS(СВЦЭМ!$C$34:$C$777,СВЦЭМ!$A$34:$A$777,$A111,СВЦЭМ!$B$34:$B$777,T$83)+'СЕТ СН'!$H$9+СВЦЭМ!$D$10+'СЕТ СН'!$H$6-'СЕТ СН'!$H$19</f>
        <v>930.00187727000002</v>
      </c>
      <c r="U111" s="37">
        <f>SUMIFS(СВЦЭМ!$C$34:$C$777,СВЦЭМ!$A$34:$A$777,$A111,СВЦЭМ!$B$34:$B$777,U$83)+'СЕТ СН'!$H$9+СВЦЭМ!$D$10+'СЕТ СН'!$H$6-'СЕТ СН'!$H$19</f>
        <v>914.5829739400001</v>
      </c>
      <c r="V111" s="37">
        <f>SUMIFS(СВЦЭМ!$C$34:$C$777,СВЦЭМ!$A$34:$A$777,$A111,СВЦЭМ!$B$34:$B$777,V$83)+'СЕТ СН'!$H$9+СВЦЭМ!$D$10+'СЕТ СН'!$H$6-'СЕТ СН'!$H$19</f>
        <v>927.29004424999994</v>
      </c>
      <c r="W111" s="37">
        <f>SUMIFS(СВЦЭМ!$C$34:$C$777,СВЦЭМ!$A$34:$A$777,$A111,СВЦЭМ!$B$34:$B$777,W$83)+'СЕТ СН'!$H$9+СВЦЭМ!$D$10+'СЕТ СН'!$H$6-'СЕТ СН'!$H$19</f>
        <v>1006.9428423499999</v>
      </c>
      <c r="X111" s="37">
        <f>SUMIFS(СВЦЭМ!$C$34:$C$777,СВЦЭМ!$A$34:$A$777,$A111,СВЦЭМ!$B$34:$B$777,X$83)+'СЕТ СН'!$H$9+СВЦЭМ!$D$10+'СЕТ СН'!$H$6-'СЕТ СН'!$H$19</f>
        <v>1071.1149093499998</v>
      </c>
      <c r="Y111" s="37">
        <f>SUMIFS(СВЦЭМ!$C$34:$C$777,СВЦЭМ!$A$34:$A$777,$A111,СВЦЭМ!$B$34:$B$777,Y$83)+'СЕТ СН'!$H$9+СВЦЭМ!$D$10+'СЕТ СН'!$H$6-'СЕТ СН'!$H$19</f>
        <v>1121.4611903700002</v>
      </c>
    </row>
    <row r="112" spans="1:25" ht="15.75" x14ac:dyDescent="0.2">
      <c r="A112" s="36">
        <f t="shared" si="2"/>
        <v>43007</v>
      </c>
      <c r="B112" s="37">
        <f>SUMIFS(СВЦЭМ!$C$34:$C$777,СВЦЭМ!$A$34:$A$777,$A112,СВЦЭМ!$B$34:$B$777,B$83)+'СЕТ СН'!$H$9+СВЦЭМ!$D$10+'СЕТ СН'!$H$6-'СЕТ СН'!$H$19</f>
        <v>1109.5069309599999</v>
      </c>
      <c r="C112" s="37">
        <f>SUMIFS(СВЦЭМ!$C$34:$C$777,СВЦЭМ!$A$34:$A$777,$A112,СВЦЭМ!$B$34:$B$777,C$83)+'СЕТ СН'!$H$9+СВЦЭМ!$D$10+'СЕТ СН'!$H$6-'СЕТ СН'!$H$19</f>
        <v>1212.81408177</v>
      </c>
      <c r="D112" s="37">
        <f>SUMIFS(СВЦЭМ!$C$34:$C$777,СВЦЭМ!$A$34:$A$777,$A112,СВЦЭМ!$B$34:$B$777,D$83)+'СЕТ СН'!$H$9+СВЦЭМ!$D$10+'СЕТ СН'!$H$6-'СЕТ СН'!$H$19</f>
        <v>1213.5314710399998</v>
      </c>
      <c r="E112" s="37">
        <f>SUMIFS(СВЦЭМ!$C$34:$C$777,СВЦЭМ!$A$34:$A$777,$A112,СВЦЭМ!$B$34:$B$777,E$83)+'СЕТ СН'!$H$9+СВЦЭМ!$D$10+'СЕТ СН'!$H$6-'СЕТ СН'!$H$19</f>
        <v>1214.5424120900002</v>
      </c>
      <c r="F112" s="37">
        <f>SUMIFS(СВЦЭМ!$C$34:$C$777,СВЦЭМ!$A$34:$A$777,$A112,СВЦЭМ!$B$34:$B$777,F$83)+'СЕТ СН'!$H$9+СВЦЭМ!$D$10+'СЕТ СН'!$H$6-'СЕТ СН'!$H$19</f>
        <v>1215.0894980799999</v>
      </c>
      <c r="G112" s="37">
        <f>SUMIFS(СВЦЭМ!$C$34:$C$777,СВЦЭМ!$A$34:$A$777,$A112,СВЦЭМ!$B$34:$B$777,G$83)+'СЕТ СН'!$H$9+СВЦЭМ!$D$10+'СЕТ СН'!$H$6-'СЕТ СН'!$H$19</f>
        <v>1207.1118909500001</v>
      </c>
      <c r="H112" s="37">
        <f>SUMIFS(СВЦЭМ!$C$34:$C$777,СВЦЭМ!$A$34:$A$777,$A112,СВЦЭМ!$B$34:$B$777,H$83)+'СЕТ СН'!$H$9+СВЦЭМ!$D$10+'СЕТ СН'!$H$6-'СЕТ СН'!$H$19</f>
        <v>1127.5832879099999</v>
      </c>
      <c r="I112" s="37">
        <f>SUMIFS(СВЦЭМ!$C$34:$C$777,СВЦЭМ!$A$34:$A$777,$A112,СВЦЭМ!$B$34:$B$777,I$83)+'СЕТ СН'!$H$9+СВЦЭМ!$D$10+'СЕТ СН'!$H$6-'СЕТ СН'!$H$19</f>
        <v>1083.7235956300001</v>
      </c>
      <c r="J112" s="37">
        <f>SUMIFS(СВЦЭМ!$C$34:$C$777,СВЦЭМ!$A$34:$A$777,$A112,СВЦЭМ!$B$34:$B$777,J$83)+'СЕТ СН'!$H$9+СВЦЭМ!$D$10+'СЕТ СН'!$H$6-'СЕТ СН'!$H$19</f>
        <v>1035.96707307</v>
      </c>
      <c r="K112" s="37">
        <f>SUMIFS(СВЦЭМ!$C$34:$C$777,СВЦЭМ!$A$34:$A$777,$A112,СВЦЭМ!$B$34:$B$777,K$83)+'СЕТ СН'!$H$9+СВЦЭМ!$D$10+'СЕТ СН'!$H$6-'СЕТ СН'!$H$19</f>
        <v>1030.4517998299998</v>
      </c>
      <c r="L112" s="37">
        <f>SUMIFS(СВЦЭМ!$C$34:$C$777,СВЦЭМ!$A$34:$A$777,$A112,СВЦЭМ!$B$34:$B$777,L$83)+'СЕТ СН'!$H$9+СВЦЭМ!$D$10+'СЕТ СН'!$H$6-'СЕТ СН'!$H$19</f>
        <v>984.96002997000005</v>
      </c>
      <c r="M112" s="37">
        <f>SUMIFS(СВЦЭМ!$C$34:$C$777,СВЦЭМ!$A$34:$A$777,$A112,СВЦЭМ!$B$34:$B$777,M$83)+'СЕТ СН'!$H$9+СВЦЭМ!$D$10+'СЕТ СН'!$H$6-'СЕТ СН'!$H$19</f>
        <v>966.69387374000007</v>
      </c>
      <c r="N112" s="37">
        <f>SUMIFS(СВЦЭМ!$C$34:$C$777,СВЦЭМ!$A$34:$A$777,$A112,СВЦЭМ!$B$34:$B$777,N$83)+'СЕТ СН'!$H$9+СВЦЭМ!$D$10+'СЕТ СН'!$H$6-'СЕТ СН'!$H$19</f>
        <v>975.24679278999997</v>
      </c>
      <c r="O112" s="37">
        <f>SUMIFS(СВЦЭМ!$C$34:$C$777,СВЦЭМ!$A$34:$A$777,$A112,СВЦЭМ!$B$34:$B$777,O$83)+'СЕТ СН'!$H$9+СВЦЭМ!$D$10+'СЕТ СН'!$H$6-'СЕТ СН'!$H$19</f>
        <v>984.90063252999994</v>
      </c>
      <c r="P112" s="37">
        <f>SUMIFS(СВЦЭМ!$C$34:$C$777,СВЦЭМ!$A$34:$A$777,$A112,СВЦЭМ!$B$34:$B$777,P$83)+'СЕТ СН'!$H$9+СВЦЭМ!$D$10+'СЕТ СН'!$H$6-'СЕТ СН'!$H$19</f>
        <v>981.27375686000005</v>
      </c>
      <c r="Q112" s="37">
        <f>SUMIFS(СВЦЭМ!$C$34:$C$777,СВЦЭМ!$A$34:$A$777,$A112,СВЦЭМ!$B$34:$B$777,Q$83)+'СЕТ СН'!$H$9+СВЦЭМ!$D$10+'СЕТ СН'!$H$6-'СЕТ СН'!$H$19</f>
        <v>974.48455056000012</v>
      </c>
      <c r="R112" s="37">
        <f>SUMIFS(СВЦЭМ!$C$34:$C$777,СВЦЭМ!$A$34:$A$777,$A112,СВЦЭМ!$B$34:$B$777,R$83)+'СЕТ СН'!$H$9+СВЦЭМ!$D$10+'СЕТ СН'!$H$6-'СЕТ СН'!$H$19</f>
        <v>981.61679667999988</v>
      </c>
      <c r="S112" s="37">
        <f>SUMIFS(СВЦЭМ!$C$34:$C$777,СВЦЭМ!$A$34:$A$777,$A112,СВЦЭМ!$B$34:$B$777,S$83)+'СЕТ СН'!$H$9+СВЦЭМ!$D$10+'СЕТ СН'!$H$6-'СЕТ СН'!$H$19</f>
        <v>974.32540169000004</v>
      </c>
      <c r="T112" s="37">
        <f>SUMIFS(СВЦЭМ!$C$34:$C$777,СВЦЭМ!$A$34:$A$777,$A112,СВЦЭМ!$B$34:$B$777,T$83)+'СЕТ СН'!$H$9+СВЦЭМ!$D$10+'СЕТ СН'!$H$6-'СЕТ СН'!$H$19</f>
        <v>952.93694533999997</v>
      </c>
      <c r="U112" s="37">
        <f>SUMIFS(СВЦЭМ!$C$34:$C$777,СВЦЭМ!$A$34:$A$777,$A112,СВЦЭМ!$B$34:$B$777,U$83)+'СЕТ СН'!$H$9+СВЦЭМ!$D$10+'СЕТ СН'!$H$6-'СЕТ СН'!$H$19</f>
        <v>915.92744146999985</v>
      </c>
      <c r="V112" s="37">
        <f>SUMIFS(СВЦЭМ!$C$34:$C$777,СВЦЭМ!$A$34:$A$777,$A112,СВЦЭМ!$B$34:$B$777,V$83)+'СЕТ СН'!$H$9+СВЦЭМ!$D$10+'СЕТ СН'!$H$6-'СЕТ СН'!$H$19</f>
        <v>937.13274051000008</v>
      </c>
      <c r="W112" s="37">
        <f>SUMIFS(СВЦЭМ!$C$34:$C$777,СВЦЭМ!$A$34:$A$777,$A112,СВЦЭМ!$B$34:$B$777,W$83)+'СЕТ СН'!$H$9+СВЦЭМ!$D$10+'СЕТ СН'!$H$6-'СЕТ СН'!$H$19</f>
        <v>986.71874330999981</v>
      </c>
      <c r="X112" s="37">
        <f>SUMIFS(СВЦЭМ!$C$34:$C$777,СВЦЭМ!$A$34:$A$777,$A112,СВЦЭМ!$B$34:$B$777,X$83)+'СЕТ СН'!$H$9+СВЦЭМ!$D$10+'СЕТ СН'!$H$6-'СЕТ СН'!$H$19</f>
        <v>1051.6548606299998</v>
      </c>
      <c r="Y112" s="37">
        <f>SUMIFS(СВЦЭМ!$C$34:$C$777,СВЦЭМ!$A$34:$A$777,$A112,СВЦЭМ!$B$34:$B$777,Y$83)+'СЕТ СН'!$H$9+СВЦЭМ!$D$10+'СЕТ СН'!$H$6-'СЕТ СН'!$H$19</f>
        <v>1081.41883504</v>
      </c>
    </row>
    <row r="113" spans="1:27" ht="15.75" x14ac:dyDescent="0.2">
      <c r="A113" s="36">
        <f t="shared" si="2"/>
        <v>43008</v>
      </c>
      <c r="B113" s="37">
        <f>SUMIFS(СВЦЭМ!$C$34:$C$777,СВЦЭМ!$A$34:$A$777,$A113,СВЦЭМ!$B$34:$B$777,B$83)+'СЕТ СН'!$H$9+СВЦЭМ!$D$10+'СЕТ СН'!$H$6-'СЕТ СН'!$H$19</f>
        <v>1110.29135529</v>
      </c>
      <c r="C113" s="37">
        <f>SUMIFS(СВЦЭМ!$C$34:$C$777,СВЦЭМ!$A$34:$A$777,$A113,СВЦЭМ!$B$34:$B$777,C$83)+'СЕТ СН'!$H$9+СВЦЭМ!$D$10+'СЕТ СН'!$H$6-'СЕТ СН'!$H$19</f>
        <v>1089.0633164300002</v>
      </c>
      <c r="D113" s="37">
        <f>SUMIFS(СВЦЭМ!$C$34:$C$777,СВЦЭМ!$A$34:$A$777,$A113,СВЦЭМ!$B$34:$B$777,D$83)+'СЕТ СН'!$H$9+СВЦЭМ!$D$10+'СЕТ СН'!$H$6-'СЕТ СН'!$H$19</f>
        <v>1182.6837753099999</v>
      </c>
      <c r="E113" s="37">
        <f>SUMIFS(СВЦЭМ!$C$34:$C$777,СВЦЭМ!$A$34:$A$777,$A113,СВЦЭМ!$B$34:$B$777,E$83)+'СЕТ СН'!$H$9+СВЦЭМ!$D$10+'СЕТ СН'!$H$6-'СЕТ СН'!$H$19</f>
        <v>1191.6860995800002</v>
      </c>
      <c r="F113" s="37">
        <f>SUMIFS(СВЦЭМ!$C$34:$C$777,СВЦЭМ!$A$34:$A$777,$A113,СВЦЭМ!$B$34:$B$777,F$83)+'СЕТ СН'!$H$9+СВЦЭМ!$D$10+'СЕТ СН'!$H$6-'СЕТ СН'!$H$19</f>
        <v>1190.6437999899999</v>
      </c>
      <c r="G113" s="37">
        <f>SUMIFS(СВЦЭМ!$C$34:$C$777,СВЦЭМ!$A$34:$A$777,$A113,СВЦЭМ!$B$34:$B$777,G$83)+'СЕТ СН'!$H$9+СВЦЭМ!$D$10+'СЕТ СН'!$H$6-'СЕТ СН'!$H$19</f>
        <v>1191.9726805599998</v>
      </c>
      <c r="H113" s="37">
        <f>SUMIFS(СВЦЭМ!$C$34:$C$777,СВЦЭМ!$A$34:$A$777,$A113,СВЦЭМ!$B$34:$B$777,H$83)+'СЕТ СН'!$H$9+СВЦЭМ!$D$10+'СЕТ СН'!$H$6-'СЕТ СН'!$H$19</f>
        <v>1178.86427258</v>
      </c>
      <c r="I113" s="37">
        <f>SUMIFS(СВЦЭМ!$C$34:$C$777,СВЦЭМ!$A$34:$A$777,$A113,СВЦЭМ!$B$34:$B$777,I$83)+'СЕТ СН'!$H$9+СВЦЭМ!$D$10+'СЕТ СН'!$H$6-'СЕТ СН'!$H$19</f>
        <v>1138.5558331100001</v>
      </c>
      <c r="J113" s="37">
        <f>SUMIFS(СВЦЭМ!$C$34:$C$777,СВЦЭМ!$A$34:$A$777,$A113,СВЦЭМ!$B$34:$B$777,J$83)+'СЕТ СН'!$H$9+СВЦЭМ!$D$10+'СЕТ СН'!$H$6-'СЕТ СН'!$H$19</f>
        <v>1093.24405914</v>
      </c>
      <c r="K113" s="37">
        <f>SUMIFS(СВЦЭМ!$C$34:$C$777,СВЦЭМ!$A$34:$A$777,$A113,СВЦЭМ!$B$34:$B$777,K$83)+'СЕТ СН'!$H$9+СВЦЭМ!$D$10+'СЕТ СН'!$H$6-'СЕТ СН'!$H$19</f>
        <v>1022.22303431</v>
      </c>
      <c r="L113" s="37">
        <f>SUMIFS(СВЦЭМ!$C$34:$C$777,СВЦЭМ!$A$34:$A$777,$A113,СВЦЭМ!$B$34:$B$777,L$83)+'СЕТ СН'!$H$9+СВЦЭМ!$D$10+'СЕТ СН'!$H$6-'СЕТ СН'!$H$19</f>
        <v>958.6813752600001</v>
      </c>
      <c r="M113" s="37">
        <f>SUMIFS(СВЦЭМ!$C$34:$C$777,СВЦЭМ!$A$34:$A$777,$A113,СВЦЭМ!$B$34:$B$777,M$83)+'СЕТ СН'!$H$9+СВЦЭМ!$D$10+'СЕТ СН'!$H$6-'СЕТ СН'!$H$19</f>
        <v>934.10501298000008</v>
      </c>
      <c r="N113" s="37">
        <f>SUMIFS(СВЦЭМ!$C$34:$C$777,СВЦЭМ!$A$34:$A$777,$A113,СВЦЭМ!$B$34:$B$777,N$83)+'СЕТ СН'!$H$9+СВЦЭМ!$D$10+'СЕТ СН'!$H$6-'СЕТ СН'!$H$19</f>
        <v>949.48394815999995</v>
      </c>
      <c r="O113" s="37">
        <f>SUMIFS(СВЦЭМ!$C$34:$C$777,СВЦЭМ!$A$34:$A$777,$A113,СВЦЭМ!$B$34:$B$777,O$83)+'СЕТ СН'!$H$9+СВЦЭМ!$D$10+'СЕТ СН'!$H$6-'СЕТ СН'!$H$19</f>
        <v>958.53678422999997</v>
      </c>
      <c r="P113" s="37">
        <f>SUMIFS(СВЦЭМ!$C$34:$C$777,СВЦЭМ!$A$34:$A$777,$A113,СВЦЭМ!$B$34:$B$777,P$83)+'СЕТ СН'!$H$9+СВЦЭМ!$D$10+'СЕТ СН'!$H$6-'СЕТ СН'!$H$19</f>
        <v>963.40812439999991</v>
      </c>
      <c r="Q113" s="37">
        <f>SUMIFS(СВЦЭМ!$C$34:$C$777,СВЦЭМ!$A$34:$A$777,$A113,СВЦЭМ!$B$34:$B$777,Q$83)+'СЕТ СН'!$H$9+СВЦЭМ!$D$10+'СЕТ СН'!$H$6-'СЕТ СН'!$H$19</f>
        <v>969.19641236000007</v>
      </c>
      <c r="R113" s="37">
        <f>SUMIFS(СВЦЭМ!$C$34:$C$777,СВЦЭМ!$A$34:$A$777,$A113,СВЦЭМ!$B$34:$B$777,R$83)+'СЕТ СН'!$H$9+СВЦЭМ!$D$10+'СЕТ СН'!$H$6-'СЕТ СН'!$H$19</f>
        <v>963.48820900999999</v>
      </c>
      <c r="S113" s="37">
        <f>SUMIFS(СВЦЭМ!$C$34:$C$777,СВЦЭМ!$A$34:$A$777,$A113,СВЦЭМ!$B$34:$B$777,S$83)+'СЕТ СН'!$H$9+СВЦЭМ!$D$10+'СЕТ СН'!$H$6-'СЕТ СН'!$H$19</f>
        <v>959.4562398600001</v>
      </c>
      <c r="T113" s="37">
        <f>SUMIFS(СВЦЭМ!$C$34:$C$777,СВЦЭМ!$A$34:$A$777,$A113,СВЦЭМ!$B$34:$B$777,T$83)+'СЕТ СН'!$H$9+СВЦЭМ!$D$10+'СЕТ СН'!$H$6-'СЕТ СН'!$H$19</f>
        <v>945.05607168000006</v>
      </c>
      <c r="U113" s="37">
        <f>SUMIFS(СВЦЭМ!$C$34:$C$777,СВЦЭМ!$A$34:$A$777,$A113,СВЦЭМ!$B$34:$B$777,U$83)+'СЕТ СН'!$H$9+СВЦЭМ!$D$10+'СЕТ СН'!$H$6-'СЕТ СН'!$H$19</f>
        <v>924.68085481999992</v>
      </c>
      <c r="V113" s="37">
        <f>SUMIFS(СВЦЭМ!$C$34:$C$777,СВЦЭМ!$A$34:$A$777,$A113,СВЦЭМ!$B$34:$B$777,V$83)+'СЕТ СН'!$H$9+СВЦЭМ!$D$10+'СЕТ СН'!$H$6-'СЕТ СН'!$H$19</f>
        <v>926.03975322999986</v>
      </c>
      <c r="W113" s="37">
        <f>SUMIFS(СВЦЭМ!$C$34:$C$777,СВЦЭМ!$A$34:$A$777,$A113,СВЦЭМ!$B$34:$B$777,W$83)+'СЕТ СН'!$H$9+СВЦЭМ!$D$10+'СЕТ СН'!$H$6-'СЕТ СН'!$H$19</f>
        <v>1002.36624624</v>
      </c>
      <c r="X113" s="37">
        <f>SUMIFS(СВЦЭМ!$C$34:$C$777,СВЦЭМ!$A$34:$A$777,$A113,СВЦЭМ!$B$34:$B$777,X$83)+'СЕТ СН'!$H$9+СВЦЭМ!$D$10+'СЕТ СН'!$H$6-'СЕТ СН'!$H$19</f>
        <v>1076.49315454</v>
      </c>
      <c r="Y113" s="37">
        <f>SUMIFS(СВЦЭМ!$C$34:$C$777,СВЦЭМ!$A$34:$A$777,$A113,СВЦЭМ!$B$34:$B$777,Y$83)+'СЕТ СН'!$H$9+СВЦЭМ!$D$10+'СЕТ СН'!$H$6-'СЕТ СН'!$H$19</f>
        <v>1119.0695300000002</v>
      </c>
      <c r="AA113" s="38"/>
    </row>
    <row r="114" spans="1:27" ht="15.75" hidden="1" x14ac:dyDescent="0.2">
      <c r="A114" s="36">
        <f t="shared" si="2"/>
        <v>43009</v>
      </c>
      <c r="B114" s="37">
        <f>SUMIFS(СВЦЭМ!$C$34:$C$777,СВЦЭМ!$A$34:$A$777,$A114,СВЦЭМ!$B$34:$B$777,B$83)+'СЕТ СН'!$H$9+СВЦЭМ!$D$10+'СЕТ СН'!$H$6-'СЕТ СН'!$H$19</f>
        <v>303.11746089999997</v>
      </c>
      <c r="C114" s="37">
        <f>SUMIFS(СВЦЭМ!$C$34:$C$777,СВЦЭМ!$A$34:$A$777,$A114,СВЦЭМ!$B$34:$B$777,C$83)+'СЕТ СН'!$H$9+СВЦЭМ!$D$10+'СЕТ СН'!$H$6-'СЕТ СН'!$H$19</f>
        <v>303.11746089999997</v>
      </c>
      <c r="D114" s="37">
        <f>SUMIFS(СВЦЭМ!$C$34:$C$777,СВЦЭМ!$A$34:$A$777,$A114,СВЦЭМ!$B$34:$B$777,D$83)+'СЕТ СН'!$H$9+СВЦЭМ!$D$10+'СЕТ СН'!$H$6-'СЕТ СН'!$H$19</f>
        <v>303.11746089999997</v>
      </c>
      <c r="E114" s="37">
        <f>SUMIFS(СВЦЭМ!$C$34:$C$777,СВЦЭМ!$A$34:$A$777,$A114,СВЦЭМ!$B$34:$B$777,E$83)+'СЕТ СН'!$H$9+СВЦЭМ!$D$10+'СЕТ СН'!$H$6-'СЕТ СН'!$H$19</f>
        <v>303.11746089999997</v>
      </c>
      <c r="F114" s="37">
        <f>SUMIFS(СВЦЭМ!$C$34:$C$777,СВЦЭМ!$A$34:$A$777,$A114,СВЦЭМ!$B$34:$B$777,F$83)+'СЕТ СН'!$H$9+СВЦЭМ!$D$10+'СЕТ СН'!$H$6-'СЕТ СН'!$H$19</f>
        <v>303.11746089999997</v>
      </c>
      <c r="G114" s="37">
        <f>SUMIFS(СВЦЭМ!$C$34:$C$777,СВЦЭМ!$A$34:$A$777,$A114,СВЦЭМ!$B$34:$B$777,G$83)+'СЕТ СН'!$H$9+СВЦЭМ!$D$10+'СЕТ СН'!$H$6-'СЕТ СН'!$H$19</f>
        <v>303.11746089999997</v>
      </c>
      <c r="H114" s="37">
        <f>SUMIFS(СВЦЭМ!$C$34:$C$777,СВЦЭМ!$A$34:$A$777,$A114,СВЦЭМ!$B$34:$B$777,H$83)+'СЕТ СН'!$H$9+СВЦЭМ!$D$10+'СЕТ СН'!$H$6-'СЕТ СН'!$H$19</f>
        <v>303.11746089999997</v>
      </c>
      <c r="I114" s="37">
        <f>SUMIFS(СВЦЭМ!$C$34:$C$777,СВЦЭМ!$A$34:$A$777,$A114,СВЦЭМ!$B$34:$B$777,I$83)+'СЕТ СН'!$H$9+СВЦЭМ!$D$10+'СЕТ СН'!$H$6-'СЕТ СН'!$H$19</f>
        <v>303.11746089999997</v>
      </c>
      <c r="J114" s="37">
        <f>SUMIFS(СВЦЭМ!$C$34:$C$777,СВЦЭМ!$A$34:$A$777,$A114,СВЦЭМ!$B$34:$B$777,J$83)+'СЕТ СН'!$H$9+СВЦЭМ!$D$10+'СЕТ СН'!$H$6-'СЕТ СН'!$H$19</f>
        <v>303.11746089999997</v>
      </c>
      <c r="K114" s="37">
        <f>SUMIFS(СВЦЭМ!$C$34:$C$777,СВЦЭМ!$A$34:$A$777,$A114,СВЦЭМ!$B$34:$B$777,K$83)+'СЕТ СН'!$H$9+СВЦЭМ!$D$10+'СЕТ СН'!$H$6-'СЕТ СН'!$H$19</f>
        <v>303.11746089999997</v>
      </c>
      <c r="L114" s="37">
        <f>SUMIFS(СВЦЭМ!$C$34:$C$777,СВЦЭМ!$A$34:$A$777,$A114,СВЦЭМ!$B$34:$B$777,L$83)+'СЕТ СН'!$H$9+СВЦЭМ!$D$10+'СЕТ СН'!$H$6-'СЕТ СН'!$H$19</f>
        <v>303.11746089999997</v>
      </c>
      <c r="M114" s="37">
        <f>SUMIFS(СВЦЭМ!$C$34:$C$777,СВЦЭМ!$A$34:$A$777,$A114,СВЦЭМ!$B$34:$B$777,M$83)+'СЕТ СН'!$H$9+СВЦЭМ!$D$10+'СЕТ СН'!$H$6-'СЕТ СН'!$H$19</f>
        <v>303.11746089999997</v>
      </c>
      <c r="N114" s="37">
        <f>SUMIFS(СВЦЭМ!$C$34:$C$777,СВЦЭМ!$A$34:$A$777,$A114,СВЦЭМ!$B$34:$B$777,N$83)+'СЕТ СН'!$H$9+СВЦЭМ!$D$10+'СЕТ СН'!$H$6-'СЕТ СН'!$H$19</f>
        <v>303.11746089999997</v>
      </c>
      <c r="O114" s="37">
        <f>SUMIFS(СВЦЭМ!$C$34:$C$777,СВЦЭМ!$A$34:$A$777,$A114,СВЦЭМ!$B$34:$B$777,O$83)+'СЕТ СН'!$H$9+СВЦЭМ!$D$10+'СЕТ СН'!$H$6-'СЕТ СН'!$H$19</f>
        <v>303.11746089999997</v>
      </c>
      <c r="P114" s="37">
        <f>SUMIFS(СВЦЭМ!$C$34:$C$777,СВЦЭМ!$A$34:$A$777,$A114,СВЦЭМ!$B$34:$B$777,P$83)+'СЕТ СН'!$H$9+СВЦЭМ!$D$10+'СЕТ СН'!$H$6-'СЕТ СН'!$H$19</f>
        <v>303.11746089999997</v>
      </c>
      <c r="Q114" s="37">
        <f>SUMIFS(СВЦЭМ!$C$34:$C$777,СВЦЭМ!$A$34:$A$777,$A114,СВЦЭМ!$B$34:$B$777,Q$83)+'СЕТ СН'!$H$9+СВЦЭМ!$D$10+'СЕТ СН'!$H$6-'СЕТ СН'!$H$19</f>
        <v>303.11746089999997</v>
      </c>
      <c r="R114" s="37">
        <f>SUMIFS(СВЦЭМ!$C$34:$C$777,СВЦЭМ!$A$34:$A$777,$A114,СВЦЭМ!$B$34:$B$777,R$83)+'СЕТ СН'!$H$9+СВЦЭМ!$D$10+'СЕТ СН'!$H$6-'СЕТ СН'!$H$19</f>
        <v>303.11746089999997</v>
      </c>
      <c r="S114" s="37">
        <f>SUMIFS(СВЦЭМ!$C$34:$C$777,СВЦЭМ!$A$34:$A$777,$A114,СВЦЭМ!$B$34:$B$777,S$83)+'СЕТ СН'!$H$9+СВЦЭМ!$D$10+'СЕТ СН'!$H$6-'СЕТ СН'!$H$19</f>
        <v>303.11746089999997</v>
      </c>
      <c r="T114" s="37">
        <f>SUMIFS(СВЦЭМ!$C$34:$C$777,СВЦЭМ!$A$34:$A$777,$A114,СВЦЭМ!$B$34:$B$777,T$83)+'СЕТ СН'!$H$9+СВЦЭМ!$D$10+'СЕТ СН'!$H$6-'СЕТ СН'!$H$19</f>
        <v>303.11746089999997</v>
      </c>
      <c r="U114" s="37">
        <f>SUMIFS(СВЦЭМ!$C$34:$C$777,СВЦЭМ!$A$34:$A$777,$A114,СВЦЭМ!$B$34:$B$777,U$83)+'СЕТ СН'!$H$9+СВЦЭМ!$D$10+'СЕТ СН'!$H$6-'СЕТ СН'!$H$19</f>
        <v>303.11746089999997</v>
      </c>
      <c r="V114" s="37">
        <f>SUMIFS(СВЦЭМ!$C$34:$C$777,СВЦЭМ!$A$34:$A$777,$A114,СВЦЭМ!$B$34:$B$777,V$83)+'СЕТ СН'!$H$9+СВЦЭМ!$D$10+'СЕТ СН'!$H$6-'СЕТ СН'!$H$19</f>
        <v>303.11746089999997</v>
      </c>
      <c r="W114" s="37">
        <f>SUMIFS(СВЦЭМ!$C$34:$C$777,СВЦЭМ!$A$34:$A$777,$A114,СВЦЭМ!$B$34:$B$777,W$83)+'СЕТ СН'!$H$9+СВЦЭМ!$D$10+'СЕТ СН'!$H$6-'СЕТ СН'!$H$19</f>
        <v>303.11746089999997</v>
      </c>
      <c r="X114" s="37">
        <f>SUMIFS(СВЦЭМ!$C$34:$C$777,СВЦЭМ!$A$34:$A$777,$A114,СВЦЭМ!$B$34:$B$777,X$83)+'СЕТ СН'!$H$9+СВЦЭМ!$D$10+'СЕТ СН'!$H$6-'СЕТ СН'!$H$19</f>
        <v>303.11746089999997</v>
      </c>
      <c r="Y114" s="37">
        <f>SUMIFS(СВЦЭМ!$C$34:$C$777,СВЦЭМ!$A$34:$A$777,$A114,СВЦЭМ!$B$34:$B$777,Y$83)+'СЕТ СН'!$H$9+СВЦЭМ!$D$10+'СЕТ СН'!$H$6-'СЕТ СН'!$H$19</f>
        <v>303.11746089999997</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01.09.2017</v>
      </c>
      <c r="B120" s="37">
        <f>SUMIFS(СВЦЭМ!$C$34:$C$777,СВЦЭМ!$A$34:$A$777,$A120,СВЦЭМ!$B$34:$B$777,B$119)+'СЕТ СН'!$I$9+СВЦЭМ!$D$10+'СЕТ СН'!$I$6-'СЕТ СН'!$I$19</f>
        <v>1629.7301008300001</v>
      </c>
      <c r="C120" s="37">
        <f>SUMIFS(СВЦЭМ!$C$34:$C$777,СВЦЭМ!$A$34:$A$777,$A120,СВЦЭМ!$B$34:$B$777,C$119)+'СЕТ СН'!$I$9+СВЦЭМ!$D$10+'СЕТ СН'!$I$6-'СЕТ СН'!$I$19</f>
        <v>1671.8696805</v>
      </c>
      <c r="D120" s="37">
        <f>SUMIFS(СВЦЭМ!$C$34:$C$777,СВЦЭМ!$A$34:$A$777,$A120,СВЦЭМ!$B$34:$B$777,D$119)+'СЕТ СН'!$I$9+СВЦЭМ!$D$10+'СЕТ СН'!$I$6-'СЕТ СН'!$I$19</f>
        <v>1697.21310752</v>
      </c>
      <c r="E120" s="37">
        <f>SUMIFS(СВЦЭМ!$C$34:$C$777,СВЦЭМ!$A$34:$A$777,$A120,СВЦЭМ!$B$34:$B$777,E$119)+'СЕТ СН'!$I$9+СВЦЭМ!$D$10+'СЕТ СН'!$I$6-'СЕТ СН'!$I$19</f>
        <v>1701.8701261699998</v>
      </c>
      <c r="F120" s="37">
        <f>SUMIFS(СВЦЭМ!$C$34:$C$777,СВЦЭМ!$A$34:$A$777,$A120,СВЦЭМ!$B$34:$B$777,F$119)+'СЕТ СН'!$I$9+СВЦЭМ!$D$10+'СЕТ СН'!$I$6-'СЕТ СН'!$I$19</f>
        <v>1698.4741985700002</v>
      </c>
      <c r="G120" s="37">
        <f>SUMIFS(СВЦЭМ!$C$34:$C$777,СВЦЭМ!$A$34:$A$777,$A120,СВЦЭМ!$B$34:$B$777,G$119)+'СЕТ СН'!$I$9+СВЦЭМ!$D$10+'СЕТ СН'!$I$6-'СЕТ СН'!$I$19</f>
        <v>1680.86334222</v>
      </c>
      <c r="H120" s="37">
        <f>SUMIFS(СВЦЭМ!$C$34:$C$777,СВЦЭМ!$A$34:$A$777,$A120,СВЦЭМ!$B$34:$B$777,H$119)+'СЕТ СН'!$I$9+СВЦЭМ!$D$10+'СЕТ СН'!$I$6-'СЕТ СН'!$I$19</f>
        <v>1667.4760478200001</v>
      </c>
      <c r="I120" s="37">
        <f>SUMIFS(СВЦЭМ!$C$34:$C$777,СВЦЭМ!$A$34:$A$777,$A120,СВЦЭМ!$B$34:$B$777,I$119)+'СЕТ СН'!$I$9+СВЦЭМ!$D$10+'СЕТ СН'!$I$6-'СЕТ СН'!$I$19</f>
        <v>1616.3040362600004</v>
      </c>
      <c r="J120" s="37">
        <f>SUMIFS(СВЦЭМ!$C$34:$C$777,СВЦЭМ!$A$34:$A$777,$A120,СВЦЭМ!$B$34:$B$777,J$119)+'СЕТ СН'!$I$9+СВЦЭМ!$D$10+'СЕТ СН'!$I$6-'СЕТ СН'!$I$19</f>
        <v>1562.2380596200001</v>
      </c>
      <c r="K120" s="37">
        <f>SUMIFS(СВЦЭМ!$C$34:$C$777,СВЦЭМ!$A$34:$A$777,$A120,СВЦЭМ!$B$34:$B$777,K$119)+'СЕТ СН'!$I$9+СВЦЭМ!$D$10+'СЕТ СН'!$I$6-'СЕТ СН'!$I$19</f>
        <v>1510.1172177799999</v>
      </c>
      <c r="L120" s="37">
        <f>SUMIFS(СВЦЭМ!$C$34:$C$777,СВЦЭМ!$A$34:$A$777,$A120,СВЦЭМ!$B$34:$B$777,L$119)+'СЕТ СН'!$I$9+СВЦЭМ!$D$10+'СЕТ СН'!$I$6-'СЕТ СН'!$I$19</f>
        <v>1444.4465475</v>
      </c>
      <c r="M120" s="37">
        <f>SUMIFS(СВЦЭМ!$C$34:$C$777,СВЦЭМ!$A$34:$A$777,$A120,СВЦЭМ!$B$34:$B$777,M$119)+'СЕТ СН'!$I$9+СВЦЭМ!$D$10+'СЕТ СН'!$I$6-'СЕТ СН'!$I$19</f>
        <v>1441.0725539499999</v>
      </c>
      <c r="N120" s="37">
        <f>SUMIFS(СВЦЭМ!$C$34:$C$777,СВЦЭМ!$A$34:$A$777,$A120,СВЦЭМ!$B$34:$B$777,N$119)+'СЕТ СН'!$I$9+СВЦЭМ!$D$10+'СЕТ СН'!$I$6-'СЕТ СН'!$I$19</f>
        <v>1441.4791946099999</v>
      </c>
      <c r="O120" s="37">
        <f>SUMIFS(СВЦЭМ!$C$34:$C$777,СВЦЭМ!$A$34:$A$777,$A120,СВЦЭМ!$B$34:$B$777,O$119)+'СЕТ СН'!$I$9+СВЦЭМ!$D$10+'СЕТ СН'!$I$6-'СЕТ СН'!$I$19</f>
        <v>1449.0334311399999</v>
      </c>
      <c r="P120" s="37">
        <f>SUMIFS(СВЦЭМ!$C$34:$C$777,СВЦЭМ!$A$34:$A$777,$A120,СВЦЭМ!$B$34:$B$777,P$119)+'СЕТ СН'!$I$9+СВЦЭМ!$D$10+'СЕТ СН'!$I$6-'СЕТ СН'!$I$19</f>
        <v>1456.2328554599999</v>
      </c>
      <c r="Q120" s="37">
        <f>SUMIFS(СВЦЭМ!$C$34:$C$777,СВЦЭМ!$A$34:$A$777,$A120,СВЦЭМ!$B$34:$B$777,Q$119)+'СЕТ СН'!$I$9+СВЦЭМ!$D$10+'СЕТ СН'!$I$6-'СЕТ СН'!$I$19</f>
        <v>1482.22138227</v>
      </c>
      <c r="R120" s="37">
        <f>SUMIFS(СВЦЭМ!$C$34:$C$777,СВЦЭМ!$A$34:$A$777,$A120,СВЦЭМ!$B$34:$B$777,R$119)+'СЕТ СН'!$I$9+СВЦЭМ!$D$10+'СЕТ СН'!$I$6-'СЕТ СН'!$I$19</f>
        <v>1495.3722264799999</v>
      </c>
      <c r="S120" s="37">
        <f>SUMIFS(СВЦЭМ!$C$34:$C$777,СВЦЭМ!$A$34:$A$777,$A120,СВЦЭМ!$B$34:$B$777,S$119)+'СЕТ СН'!$I$9+СВЦЭМ!$D$10+'СЕТ СН'!$I$6-'СЕТ СН'!$I$19</f>
        <v>1478.36184538</v>
      </c>
      <c r="T120" s="37">
        <f>SUMIFS(СВЦЭМ!$C$34:$C$777,СВЦЭМ!$A$34:$A$777,$A120,СВЦЭМ!$B$34:$B$777,T$119)+'СЕТ СН'!$I$9+СВЦЭМ!$D$10+'СЕТ СН'!$I$6-'СЕТ СН'!$I$19</f>
        <v>1457.10017023</v>
      </c>
      <c r="U120" s="37">
        <f>SUMIFS(СВЦЭМ!$C$34:$C$777,СВЦЭМ!$A$34:$A$777,$A120,СВЦЭМ!$B$34:$B$777,U$119)+'СЕТ СН'!$I$9+СВЦЭМ!$D$10+'СЕТ СН'!$I$6-'СЕТ СН'!$I$19</f>
        <v>1452.7087315499998</v>
      </c>
      <c r="V120" s="37">
        <f>SUMIFS(СВЦЭМ!$C$34:$C$777,СВЦЭМ!$A$34:$A$777,$A120,СВЦЭМ!$B$34:$B$777,V$119)+'СЕТ СН'!$I$9+СВЦЭМ!$D$10+'СЕТ СН'!$I$6-'СЕТ СН'!$I$19</f>
        <v>1468.45309559</v>
      </c>
      <c r="W120" s="37">
        <f>SUMIFS(СВЦЭМ!$C$34:$C$777,СВЦЭМ!$A$34:$A$777,$A120,СВЦЭМ!$B$34:$B$777,W$119)+'СЕТ СН'!$I$9+СВЦЭМ!$D$10+'СЕТ СН'!$I$6-'СЕТ СН'!$I$19</f>
        <v>1543.9127072299998</v>
      </c>
      <c r="X120" s="37">
        <f>SUMIFS(СВЦЭМ!$C$34:$C$777,СВЦЭМ!$A$34:$A$777,$A120,СВЦЭМ!$B$34:$B$777,X$119)+'СЕТ СН'!$I$9+СВЦЭМ!$D$10+'СЕТ СН'!$I$6-'СЕТ СН'!$I$19</f>
        <v>1612.8759311200001</v>
      </c>
      <c r="Y120" s="37">
        <f>SUMIFS(СВЦЭМ!$C$34:$C$777,СВЦЭМ!$A$34:$A$777,$A120,СВЦЭМ!$B$34:$B$777,Y$119)+'СЕТ СН'!$I$9+СВЦЭМ!$D$10+'СЕТ СН'!$I$6-'СЕТ СН'!$I$19</f>
        <v>1659.76427255</v>
      </c>
    </row>
    <row r="121" spans="1:27" ht="15.75" x14ac:dyDescent="0.2">
      <c r="A121" s="36">
        <f>A120+1</f>
        <v>42980</v>
      </c>
      <c r="B121" s="37">
        <f>SUMIFS(СВЦЭМ!$C$34:$C$777,СВЦЭМ!$A$34:$A$777,$A121,СВЦЭМ!$B$34:$B$777,B$119)+'СЕТ СН'!$I$9+СВЦЭМ!$D$10+'СЕТ СН'!$I$6-'СЕТ СН'!$I$19</f>
        <v>1658.9613316699997</v>
      </c>
      <c r="C121" s="37">
        <f>SUMIFS(СВЦЭМ!$C$34:$C$777,СВЦЭМ!$A$34:$A$777,$A121,СВЦЭМ!$B$34:$B$777,C$119)+'СЕТ СН'!$I$9+СВЦЭМ!$D$10+'СЕТ СН'!$I$6-'СЕТ СН'!$I$19</f>
        <v>1686.3048358699998</v>
      </c>
      <c r="D121" s="37">
        <f>SUMIFS(СВЦЭМ!$C$34:$C$777,СВЦЭМ!$A$34:$A$777,$A121,СВЦЭМ!$B$34:$B$777,D$119)+'СЕТ СН'!$I$9+СВЦЭМ!$D$10+'СЕТ СН'!$I$6-'СЕТ СН'!$I$19</f>
        <v>1720.9593623800001</v>
      </c>
      <c r="E121" s="37">
        <f>SUMIFS(СВЦЭМ!$C$34:$C$777,СВЦЭМ!$A$34:$A$777,$A121,СВЦЭМ!$B$34:$B$777,E$119)+'СЕТ СН'!$I$9+СВЦЭМ!$D$10+'СЕТ СН'!$I$6-'СЕТ СН'!$I$19</f>
        <v>1733.9404225400003</v>
      </c>
      <c r="F121" s="37">
        <f>SUMIFS(СВЦЭМ!$C$34:$C$777,СВЦЭМ!$A$34:$A$777,$A121,СВЦЭМ!$B$34:$B$777,F$119)+'СЕТ СН'!$I$9+СВЦЭМ!$D$10+'СЕТ СН'!$I$6-'СЕТ СН'!$I$19</f>
        <v>1745.00468477</v>
      </c>
      <c r="G121" s="37">
        <f>SUMIFS(СВЦЭМ!$C$34:$C$777,СВЦЭМ!$A$34:$A$777,$A121,СВЦЭМ!$B$34:$B$777,G$119)+'СЕТ СН'!$I$9+СВЦЭМ!$D$10+'СЕТ СН'!$I$6-'СЕТ СН'!$I$19</f>
        <v>1731.7614339100001</v>
      </c>
      <c r="H121" s="37">
        <f>SUMIFS(СВЦЭМ!$C$34:$C$777,СВЦЭМ!$A$34:$A$777,$A121,СВЦЭМ!$B$34:$B$777,H$119)+'СЕТ СН'!$I$9+СВЦЭМ!$D$10+'СЕТ СН'!$I$6-'СЕТ СН'!$I$19</f>
        <v>1710.49133437</v>
      </c>
      <c r="I121" s="37">
        <f>SUMIFS(СВЦЭМ!$C$34:$C$777,СВЦЭМ!$A$34:$A$777,$A121,СВЦЭМ!$B$34:$B$777,I$119)+'СЕТ СН'!$I$9+СВЦЭМ!$D$10+'СЕТ СН'!$I$6-'СЕТ СН'!$I$19</f>
        <v>1660.52195239</v>
      </c>
      <c r="J121" s="37">
        <f>SUMIFS(СВЦЭМ!$C$34:$C$777,СВЦЭМ!$A$34:$A$777,$A121,СВЦЭМ!$B$34:$B$777,J$119)+'СЕТ СН'!$I$9+СВЦЭМ!$D$10+'СЕТ СН'!$I$6-'СЕТ СН'!$I$19</f>
        <v>1578.4833523300003</v>
      </c>
      <c r="K121" s="37">
        <f>SUMIFS(СВЦЭМ!$C$34:$C$777,СВЦЭМ!$A$34:$A$777,$A121,СВЦЭМ!$B$34:$B$777,K$119)+'СЕТ СН'!$I$9+СВЦЭМ!$D$10+'СЕТ СН'!$I$6-'СЕТ СН'!$I$19</f>
        <v>1507.9511949299999</v>
      </c>
      <c r="L121" s="37">
        <f>SUMIFS(СВЦЭМ!$C$34:$C$777,СВЦЭМ!$A$34:$A$777,$A121,СВЦЭМ!$B$34:$B$777,L$119)+'СЕТ СН'!$I$9+СВЦЭМ!$D$10+'СЕТ СН'!$I$6-'СЕТ СН'!$I$19</f>
        <v>1413.6672278699998</v>
      </c>
      <c r="M121" s="37">
        <f>SUMIFS(СВЦЭМ!$C$34:$C$777,СВЦЭМ!$A$34:$A$777,$A121,СВЦЭМ!$B$34:$B$777,M$119)+'СЕТ СН'!$I$9+СВЦЭМ!$D$10+'СЕТ СН'!$I$6-'СЕТ СН'!$I$19</f>
        <v>1400.8252539599998</v>
      </c>
      <c r="N121" s="37">
        <f>SUMIFS(СВЦЭМ!$C$34:$C$777,СВЦЭМ!$A$34:$A$777,$A121,СВЦЭМ!$B$34:$B$777,N$119)+'СЕТ СН'!$I$9+СВЦЭМ!$D$10+'СЕТ СН'!$I$6-'СЕТ СН'!$I$19</f>
        <v>1395.4897236500001</v>
      </c>
      <c r="O121" s="37">
        <f>SUMIFS(СВЦЭМ!$C$34:$C$777,СВЦЭМ!$A$34:$A$777,$A121,СВЦЭМ!$B$34:$B$777,O$119)+'СЕТ СН'!$I$9+СВЦЭМ!$D$10+'СЕТ СН'!$I$6-'СЕТ СН'!$I$19</f>
        <v>1395.5603123199999</v>
      </c>
      <c r="P121" s="37">
        <f>SUMIFS(СВЦЭМ!$C$34:$C$777,СВЦЭМ!$A$34:$A$777,$A121,СВЦЭМ!$B$34:$B$777,P$119)+'СЕТ СН'!$I$9+СВЦЭМ!$D$10+'СЕТ СН'!$I$6-'СЕТ СН'!$I$19</f>
        <v>1393.0435715099998</v>
      </c>
      <c r="Q121" s="37">
        <f>SUMIFS(СВЦЭМ!$C$34:$C$777,СВЦЭМ!$A$34:$A$777,$A121,СВЦЭМ!$B$34:$B$777,Q$119)+'СЕТ СН'!$I$9+СВЦЭМ!$D$10+'СЕТ СН'!$I$6-'СЕТ СН'!$I$19</f>
        <v>1400.44616144</v>
      </c>
      <c r="R121" s="37">
        <f>SUMIFS(СВЦЭМ!$C$34:$C$777,СВЦЭМ!$A$34:$A$777,$A121,СВЦЭМ!$B$34:$B$777,R$119)+'СЕТ СН'!$I$9+СВЦЭМ!$D$10+'СЕТ СН'!$I$6-'СЕТ СН'!$I$19</f>
        <v>1408.31064616</v>
      </c>
      <c r="S121" s="37">
        <f>SUMIFS(СВЦЭМ!$C$34:$C$777,СВЦЭМ!$A$34:$A$777,$A121,СВЦЭМ!$B$34:$B$777,S$119)+'СЕТ СН'!$I$9+СВЦЭМ!$D$10+'СЕТ СН'!$I$6-'СЕТ СН'!$I$19</f>
        <v>1396.4140972499999</v>
      </c>
      <c r="T121" s="37">
        <f>SUMIFS(СВЦЭМ!$C$34:$C$777,СВЦЭМ!$A$34:$A$777,$A121,СВЦЭМ!$B$34:$B$777,T$119)+'СЕТ СН'!$I$9+СВЦЭМ!$D$10+'СЕТ СН'!$I$6-'СЕТ СН'!$I$19</f>
        <v>1396.3556147999998</v>
      </c>
      <c r="U121" s="37">
        <f>SUMIFS(СВЦЭМ!$C$34:$C$777,СВЦЭМ!$A$34:$A$777,$A121,СВЦЭМ!$B$34:$B$777,U$119)+'СЕТ СН'!$I$9+СВЦЭМ!$D$10+'СЕТ СН'!$I$6-'СЕТ СН'!$I$19</f>
        <v>1397.0795860200001</v>
      </c>
      <c r="V121" s="37">
        <f>SUMIFS(СВЦЭМ!$C$34:$C$777,СВЦЭМ!$A$34:$A$777,$A121,СВЦЭМ!$B$34:$B$777,V$119)+'СЕТ СН'!$I$9+СВЦЭМ!$D$10+'СЕТ СН'!$I$6-'СЕТ СН'!$I$19</f>
        <v>1407.52245902</v>
      </c>
      <c r="W121" s="37">
        <f>SUMIFS(СВЦЭМ!$C$34:$C$777,СВЦЭМ!$A$34:$A$777,$A121,СВЦЭМ!$B$34:$B$777,W$119)+'СЕТ СН'!$I$9+СВЦЭМ!$D$10+'СЕТ СН'!$I$6-'СЕТ СН'!$I$19</f>
        <v>1452.8906489199999</v>
      </c>
      <c r="X121" s="37">
        <f>SUMIFS(СВЦЭМ!$C$34:$C$777,СВЦЭМ!$A$34:$A$777,$A121,СВЦЭМ!$B$34:$B$777,X$119)+'СЕТ СН'!$I$9+СВЦЭМ!$D$10+'СЕТ СН'!$I$6-'СЕТ СН'!$I$19</f>
        <v>1525.9955372099998</v>
      </c>
      <c r="Y121" s="37">
        <f>SUMIFS(СВЦЭМ!$C$34:$C$777,СВЦЭМ!$A$34:$A$777,$A121,СВЦЭМ!$B$34:$B$777,Y$119)+'СЕТ СН'!$I$9+СВЦЭМ!$D$10+'СЕТ СН'!$I$6-'СЕТ СН'!$I$19</f>
        <v>1577.5914646000001</v>
      </c>
    </row>
    <row r="122" spans="1:27" ht="15.75" x14ac:dyDescent="0.2">
      <c r="A122" s="36">
        <f t="shared" ref="A122:A150" si="3">A121+1</f>
        <v>42981</v>
      </c>
      <c r="B122" s="37">
        <f>SUMIFS(СВЦЭМ!$C$34:$C$777,СВЦЭМ!$A$34:$A$777,$A122,СВЦЭМ!$B$34:$B$777,B$119)+'СЕТ СН'!$I$9+СВЦЭМ!$D$10+'СЕТ СН'!$I$6-'СЕТ СН'!$I$19</f>
        <v>1637.4684179400001</v>
      </c>
      <c r="C122" s="37">
        <f>SUMIFS(СВЦЭМ!$C$34:$C$777,СВЦЭМ!$A$34:$A$777,$A122,СВЦЭМ!$B$34:$B$777,C$119)+'СЕТ СН'!$I$9+СВЦЭМ!$D$10+'СЕТ СН'!$I$6-'СЕТ СН'!$I$19</f>
        <v>1728.1011924300001</v>
      </c>
      <c r="D122" s="37">
        <f>SUMIFS(СВЦЭМ!$C$34:$C$777,СВЦЭМ!$A$34:$A$777,$A122,СВЦЭМ!$B$34:$B$777,D$119)+'СЕТ СН'!$I$9+СВЦЭМ!$D$10+'СЕТ СН'!$I$6-'СЕТ СН'!$I$19</f>
        <v>1755.4477787400001</v>
      </c>
      <c r="E122" s="37">
        <f>SUMIFS(СВЦЭМ!$C$34:$C$777,СВЦЭМ!$A$34:$A$777,$A122,СВЦЭМ!$B$34:$B$777,E$119)+'СЕТ СН'!$I$9+СВЦЭМ!$D$10+'СЕТ СН'!$I$6-'СЕТ СН'!$I$19</f>
        <v>1774.7548447199997</v>
      </c>
      <c r="F122" s="37">
        <f>SUMIFS(СВЦЭМ!$C$34:$C$777,СВЦЭМ!$A$34:$A$777,$A122,СВЦЭМ!$B$34:$B$777,F$119)+'СЕТ СН'!$I$9+СВЦЭМ!$D$10+'СЕТ СН'!$I$6-'СЕТ СН'!$I$19</f>
        <v>1786.24496434</v>
      </c>
      <c r="G122" s="37">
        <f>SUMIFS(СВЦЭМ!$C$34:$C$777,СВЦЭМ!$A$34:$A$777,$A122,СВЦЭМ!$B$34:$B$777,G$119)+'СЕТ СН'!$I$9+СВЦЭМ!$D$10+'СЕТ СН'!$I$6-'СЕТ СН'!$I$19</f>
        <v>1783.7317599600001</v>
      </c>
      <c r="H122" s="37">
        <f>SUMIFS(СВЦЭМ!$C$34:$C$777,СВЦЭМ!$A$34:$A$777,$A122,СВЦЭМ!$B$34:$B$777,H$119)+'СЕТ СН'!$I$9+СВЦЭМ!$D$10+'СЕТ СН'!$I$6-'СЕТ СН'!$I$19</f>
        <v>1758.5791847299997</v>
      </c>
      <c r="I122" s="37">
        <f>SUMIFS(СВЦЭМ!$C$34:$C$777,СВЦЭМ!$A$34:$A$777,$A122,СВЦЭМ!$B$34:$B$777,I$119)+'СЕТ СН'!$I$9+СВЦЭМ!$D$10+'СЕТ СН'!$I$6-'СЕТ СН'!$I$19</f>
        <v>1717.9551423600001</v>
      </c>
      <c r="J122" s="37">
        <f>SUMIFS(СВЦЭМ!$C$34:$C$777,СВЦЭМ!$A$34:$A$777,$A122,СВЦЭМ!$B$34:$B$777,J$119)+'СЕТ СН'!$I$9+СВЦЭМ!$D$10+'СЕТ СН'!$I$6-'СЕТ СН'!$I$19</f>
        <v>1591.9561046199997</v>
      </c>
      <c r="K122" s="37">
        <f>SUMIFS(СВЦЭМ!$C$34:$C$777,СВЦЭМ!$A$34:$A$777,$A122,СВЦЭМ!$B$34:$B$777,K$119)+'СЕТ СН'!$I$9+СВЦЭМ!$D$10+'СЕТ СН'!$I$6-'СЕТ СН'!$I$19</f>
        <v>1575.7713258900003</v>
      </c>
      <c r="L122" s="37">
        <f>SUMIFS(СВЦЭМ!$C$34:$C$777,СВЦЭМ!$A$34:$A$777,$A122,СВЦЭМ!$B$34:$B$777,L$119)+'СЕТ СН'!$I$9+СВЦЭМ!$D$10+'СЕТ СН'!$I$6-'СЕТ СН'!$I$19</f>
        <v>1468.2114790699998</v>
      </c>
      <c r="M122" s="37">
        <f>SUMIFS(СВЦЭМ!$C$34:$C$777,СВЦЭМ!$A$34:$A$777,$A122,СВЦЭМ!$B$34:$B$777,M$119)+'СЕТ СН'!$I$9+СВЦЭМ!$D$10+'СЕТ СН'!$I$6-'СЕТ СН'!$I$19</f>
        <v>1437.0573537400001</v>
      </c>
      <c r="N122" s="37">
        <f>SUMIFS(СВЦЭМ!$C$34:$C$777,СВЦЭМ!$A$34:$A$777,$A122,СВЦЭМ!$B$34:$B$777,N$119)+'СЕТ СН'!$I$9+СВЦЭМ!$D$10+'СЕТ СН'!$I$6-'СЕТ СН'!$I$19</f>
        <v>1441.7732626100001</v>
      </c>
      <c r="O122" s="37">
        <f>SUMIFS(СВЦЭМ!$C$34:$C$777,СВЦЭМ!$A$34:$A$777,$A122,СВЦЭМ!$B$34:$B$777,O$119)+'СЕТ СН'!$I$9+СВЦЭМ!$D$10+'СЕТ СН'!$I$6-'СЕТ СН'!$I$19</f>
        <v>1440.7391714</v>
      </c>
      <c r="P122" s="37">
        <f>SUMIFS(СВЦЭМ!$C$34:$C$777,СВЦЭМ!$A$34:$A$777,$A122,СВЦЭМ!$B$34:$B$777,P$119)+'СЕТ СН'!$I$9+СВЦЭМ!$D$10+'СЕТ СН'!$I$6-'СЕТ СН'!$I$19</f>
        <v>1445.84914058</v>
      </c>
      <c r="Q122" s="37">
        <f>SUMIFS(СВЦЭМ!$C$34:$C$777,СВЦЭМ!$A$34:$A$777,$A122,СВЦЭМ!$B$34:$B$777,Q$119)+'СЕТ СН'!$I$9+СВЦЭМ!$D$10+'СЕТ СН'!$I$6-'СЕТ СН'!$I$19</f>
        <v>1451.4911136000001</v>
      </c>
      <c r="R122" s="37">
        <f>SUMIFS(СВЦЭМ!$C$34:$C$777,СВЦЭМ!$A$34:$A$777,$A122,СВЦЭМ!$B$34:$B$777,R$119)+'СЕТ СН'!$I$9+СВЦЭМ!$D$10+'СЕТ СН'!$I$6-'СЕТ СН'!$I$19</f>
        <v>1452.0019527300001</v>
      </c>
      <c r="S122" s="37">
        <f>SUMIFS(СВЦЭМ!$C$34:$C$777,СВЦЭМ!$A$34:$A$777,$A122,СВЦЭМ!$B$34:$B$777,S$119)+'СЕТ СН'!$I$9+СВЦЭМ!$D$10+'СЕТ СН'!$I$6-'СЕТ СН'!$I$19</f>
        <v>1449.0288306099999</v>
      </c>
      <c r="T122" s="37">
        <f>SUMIFS(СВЦЭМ!$C$34:$C$777,СВЦЭМ!$A$34:$A$777,$A122,СВЦЭМ!$B$34:$B$777,T$119)+'СЕТ СН'!$I$9+СВЦЭМ!$D$10+'СЕТ СН'!$I$6-'СЕТ СН'!$I$19</f>
        <v>1439.6222639299999</v>
      </c>
      <c r="U122" s="37">
        <f>SUMIFS(СВЦЭМ!$C$34:$C$777,СВЦЭМ!$A$34:$A$777,$A122,СВЦЭМ!$B$34:$B$777,U$119)+'СЕТ СН'!$I$9+СВЦЭМ!$D$10+'СЕТ СН'!$I$6-'СЕТ СН'!$I$19</f>
        <v>1435.9985914899999</v>
      </c>
      <c r="V122" s="37">
        <f>SUMIFS(СВЦЭМ!$C$34:$C$777,СВЦЭМ!$A$34:$A$777,$A122,СВЦЭМ!$B$34:$B$777,V$119)+'СЕТ СН'!$I$9+СВЦЭМ!$D$10+'СЕТ СН'!$I$6-'СЕТ СН'!$I$19</f>
        <v>1441.2051399899999</v>
      </c>
      <c r="W122" s="37">
        <f>SUMIFS(СВЦЭМ!$C$34:$C$777,СВЦЭМ!$A$34:$A$777,$A122,СВЦЭМ!$B$34:$B$777,W$119)+'СЕТ СН'!$I$9+СВЦЭМ!$D$10+'СЕТ СН'!$I$6-'СЕТ СН'!$I$19</f>
        <v>1511.5016099599998</v>
      </c>
      <c r="X122" s="37">
        <f>SUMIFS(СВЦЭМ!$C$34:$C$777,СВЦЭМ!$A$34:$A$777,$A122,СВЦЭМ!$B$34:$B$777,X$119)+'СЕТ СН'!$I$9+СВЦЭМ!$D$10+'СЕТ СН'!$I$6-'СЕТ СН'!$I$19</f>
        <v>1575.3271689100002</v>
      </c>
      <c r="Y122" s="37">
        <f>SUMIFS(СВЦЭМ!$C$34:$C$777,СВЦЭМ!$A$34:$A$777,$A122,СВЦЭМ!$B$34:$B$777,Y$119)+'СЕТ СН'!$I$9+СВЦЭМ!$D$10+'СЕТ СН'!$I$6-'СЕТ СН'!$I$19</f>
        <v>1605.9428070800004</v>
      </c>
    </row>
    <row r="123" spans="1:27" ht="15.75" x14ac:dyDescent="0.2">
      <c r="A123" s="36">
        <f t="shared" si="3"/>
        <v>42982</v>
      </c>
      <c r="B123" s="37">
        <f>SUMIFS(СВЦЭМ!$C$34:$C$777,СВЦЭМ!$A$34:$A$777,$A123,СВЦЭМ!$B$34:$B$777,B$119)+'СЕТ СН'!$I$9+СВЦЭМ!$D$10+'СЕТ СН'!$I$6-'СЕТ СН'!$I$19</f>
        <v>1700.9830817800002</v>
      </c>
      <c r="C123" s="37">
        <f>SUMIFS(СВЦЭМ!$C$34:$C$777,СВЦЭМ!$A$34:$A$777,$A123,СВЦЭМ!$B$34:$B$777,C$119)+'СЕТ СН'!$I$9+СВЦЭМ!$D$10+'СЕТ СН'!$I$6-'СЕТ СН'!$I$19</f>
        <v>1737.3741804199999</v>
      </c>
      <c r="D123" s="37">
        <f>SUMIFS(СВЦЭМ!$C$34:$C$777,СВЦЭМ!$A$34:$A$777,$A123,СВЦЭМ!$B$34:$B$777,D$119)+'СЕТ СН'!$I$9+СВЦЭМ!$D$10+'СЕТ СН'!$I$6-'СЕТ СН'!$I$19</f>
        <v>1769.6691287000003</v>
      </c>
      <c r="E123" s="37">
        <f>SUMIFS(СВЦЭМ!$C$34:$C$777,СВЦЭМ!$A$34:$A$777,$A123,СВЦЭМ!$B$34:$B$777,E$119)+'СЕТ СН'!$I$9+СВЦЭМ!$D$10+'СЕТ СН'!$I$6-'СЕТ СН'!$I$19</f>
        <v>1785.08653989</v>
      </c>
      <c r="F123" s="37">
        <f>SUMIFS(СВЦЭМ!$C$34:$C$777,СВЦЭМ!$A$34:$A$777,$A123,СВЦЭМ!$B$34:$B$777,F$119)+'СЕТ СН'!$I$9+СВЦЭМ!$D$10+'СЕТ СН'!$I$6-'СЕТ СН'!$I$19</f>
        <v>1794.6061276500004</v>
      </c>
      <c r="G123" s="37">
        <f>SUMIFS(СВЦЭМ!$C$34:$C$777,СВЦЭМ!$A$34:$A$777,$A123,СВЦЭМ!$B$34:$B$777,G$119)+'СЕТ СН'!$I$9+СВЦЭМ!$D$10+'СЕТ СН'!$I$6-'СЕТ СН'!$I$19</f>
        <v>1784.9548216800004</v>
      </c>
      <c r="H123" s="37">
        <f>SUMIFS(СВЦЭМ!$C$34:$C$777,СВЦЭМ!$A$34:$A$777,$A123,СВЦЭМ!$B$34:$B$777,H$119)+'СЕТ СН'!$I$9+СВЦЭМ!$D$10+'СЕТ СН'!$I$6-'СЕТ СН'!$I$19</f>
        <v>1740.7853555800002</v>
      </c>
      <c r="I123" s="37">
        <f>SUMIFS(СВЦЭМ!$C$34:$C$777,СВЦЭМ!$A$34:$A$777,$A123,СВЦЭМ!$B$34:$B$777,I$119)+'СЕТ СН'!$I$9+СВЦЭМ!$D$10+'СЕТ СН'!$I$6-'СЕТ СН'!$I$19</f>
        <v>1679.3244222900003</v>
      </c>
      <c r="J123" s="37">
        <f>SUMIFS(СВЦЭМ!$C$34:$C$777,СВЦЭМ!$A$34:$A$777,$A123,СВЦЭМ!$B$34:$B$777,J$119)+'СЕТ СН'!$I$9+СВЦЭМ!$D$10+'СЕТ СН'!$I$6-'СЕТ СН'!$I$19</f>
        <v>1630.1503113999997</v>
      </c>
      <c r="K123" s="37">
        <f>SUMIFS(СВЦЭМ!$C$34:$C$777,СВЦЭМ!$A$34:$A$777,$A123,СВЦЭМ!$B$34:$B$777,K$119)+'СЕТ СН'!$I$9+СВЦЭМ!$D$10+'СЕТ СН'!$I$6-'СЕТ СН'!$I$19</f>
        <v>1570.3457966200003</v>
      </c>
      <c r="L123" s="37">
        <f>SUMIFS(СВЦЭМ!$C$34:$C$777,СВЦЭМ!$A$34:$A$777,$A123,СВЦЭМ!$B$34:$B$777,L$119)+'СЕТ СН'!$I$9+СВЦЭМ!$D$10+'СЕТ СН'!$I$6-'СЕТ СН'!$I$19</f>
        <v>1478.9714821399998</v>
      </c>
      <c r="M123" s="37">
        <f>SUMIFS(СВЦЭМ!$C$34:$C$777,СВЦЭМ!$A$34:$A$777,$A123,СВЦЭМ!$B$34:$B$777,M$119)+'СЕТ СН'!$I$9+СВЦЭМ!$D$10+'СЕТ СН'!$I$6-'СЕТ СН'!$I$19</f>
        <v>1449.4459946699999</v>
      </c>
      <c r="N123" s="37">
        <f>SUMIFS(СВЦЭМ!$C$34:$C$777,СВЦЭМ!$A$34:$A$777,$A123,СВЦЭМ!$B$34:$B$777,N$119)+'СЕТ СН'!$I$9+СВЦЭМ!$D$10+'СЕТ СН'!$I$6-'СЕТ СН'!$I$19</f>
        <v>1457.6993012899998</v>
      </c>
      <c r="O123" s="37">
        <f>SUMIFS(СВЦЭМ!$C$34:$C$777,СВЦЭМ!$A$34:$A$777,$A123,СВЦЭМ!$B$34:$B$777,O$119)+'СЕТ СН'!$I$9+СВЦЭМ!$D$10+'СЕТ СН'!$I$6-'СЕТ СН'!$I$19</f>
        <v>1456.2924207199999</v>
      </c>
      <c r="P123" s="37">
        <f>SUMIFS(СВЦЭМ!$C$34:$C$777,СВЦЭМ!$A$34:$A$777,$A123,СВЦЭМ!$B$34:$B$777,P$119)+'СЕТ СН'!$I$9+СВЦЭМ!$D$10+'СЕТ СН'!$I$6-'СЕТ СН'!$I$19</f>
        <v>1460.7921091899998</v>
      </c>
      <c r="Q123" s="37">
        <f>SUMIFS(СВЦЭМ!$C$34:$C$777,СВЦЭМ!$A$34:$A$777,$A123,СВЦЭМ!$B$34:$B$777,Q$119)+'СЕТ СН'!$I$9+СВЦЭМ!$D$10+'СЕТ СН'!$I$6-'СЕТ СН'!$I$19</f>
        <v>1467.88360478</v>
      </c>
      <c r="R123" s="37">
        <f>SUMIFS(СВЦЭМ!$C$34:$C$777,СВЦЭМ!$A$34:$A$777,$A123,СВЦЭМ!$B$34:$B$777,R$119)+'СЕТ СН'!$I$9+СВЦЭМ!$D$10+'СЕТ СН'!$I$6-'СЕТ СН'!$I$19</f>
        <v>1470.7408471099998</v>
      </c>
      <c r="S123" s="37">
        <f>SUMIFS(СВЦЭМ!$C$34:$C$777,СВЦЭМ!$A$34:$A$777,$A123,СВЦЭМ!$B$34:$B$777,S$119)+'СЕТ СН'!$I$9+СВЦЭМ!$D$10+'СЕТ СН'!$I$6-'СЕТ СН'!$I$19</f>
        <v>1466.3526735199998</v>
      </c>
      <c r="T123" s="37">
        <f>SUMIFS(СВЦЭМ!$C$34:$C$777,СВЦЭМ!$A$34:$A$777,$A123,СВЦЭМ!$B$34:$B$777,T$119)+'СЕТ СН'!$I$9+СВЦЭМ!$D$10+'СЕТ СН'!$I$6-'СЕТ СН'!$I$19</f>
        <v>1454.1947621099998</v>
      </c>
      <c r="U123" s="37">
        <f>SUMIFS(СВЦЭМ!$C$34:$C$777,СВЦЭМ!$A$34:$A$777,$A123,СВЦЭМ!$B$34:$B$777,U$119)+'СЕТ СН'!$I$9+СВЦЭМ!$D$10+'СЕТ СН'!$I$6-'СЕТ СН'!$I$19</f>
        <v>1464.70751978</v>
      </c>
      <c r="V123" s="37">
        <f>SUMIFS(СВЦЭМ!$C$34:$C$777,СВЦЭМ!$A$34:$A$777,$A123,СВЦЭМ!$B$34:$B$777,V$119)+'СЕТ СН'!$I$9+СВЦЭМ!$D$10+'СЕТ СН'!$I$6-'СЕТ СН'!$I$19</f>
        <v>1475.6203259899999</v>
      </c>
      <c r="W123" s="37">
        <f>SUMIFS(СВЦЭМ!$C$34:$C$777,СВЦЭМ!$A$34:$A$777,$A123,СВЦЭМ!$B$34:$B$777,W$119)+'СЕТ СН'!$I$9+СВЦЭМ!$D$10+'СЕТ СН'!$I$6-'СЕТ СН'!$I$19</f>
        <v>1558.9144660800002</v>
      </c>
      <c r="X123" s="37">
        <f>SUMIFS(СВЦЭМ!$C$34:$C$777,СВЦЭМ!$A$34:$A$777,$A123,СВЦЭМ!$B$34:$B$777,X$119)+'СЕТ СН'!$I$9+СВЦЭМ!$D$10+'СЕТ СН'!$I$6-'СЕТ СН'!$I$19</f>
        <v>1627.5322367799999</v>
      </c>
      <c r="Y123" s="37">
        <f>SUMIFS(СВЦЭМ!$C$34:$C$777,СВЦЭМ!$A$34:$A$777,$A123,СВЦЭМ!$B$34:$B$777,Y$119)+'СЕТ СН'!$I$9+СВЦЭМ!$D$10+'СЕТ СН'!$I$6-'СЕТ СН'!$I$19</f>
        <v>1670.8557713999999</v>
      </c>
    </row>
    <row r="124" spans="1:27" ht="15.75" x14ac:dyDescent="0.2">
      <c r="A124" s="36">
        <f t="shared" si="3"/>
        <v>42983</v>
      </c>
      <c r="B124" s="37">
        <f>SUMIFS(СВЦЭМ!$C$34:$C$777,СВЦЭМ!$A$34:$A$777,$A124,СВЦЭМ!$B$34:$B$777,B$119)+'СЕТ СН'!$I$9+СВЦЭМ!$D$10+'СЕТ СН'!$I$6-'СЕТ СН'!$I$19</f>
        <v>1644.7520383900001</v>
      </c>
      <c r="C124" s="37">
        <f>SUMIFS(СВЦЭМ!$C$34:$C$777,СВЦЭМ!$A$34:$A$777,$A124,СВЦЭМ!$B$34:$B$777,C$119)+'СЕТ СН'!$I$9+СВЦЭМ!$D$10+'СЕТ СН'!$I$6-'СЕТ СН'!$I$19</f>
        <v>1672.85685827</v>
      </c>
      <c r="D124" s="37">
        <f>SUMIFS(СВЦЭМ!$C$34:$C$777,СВЦЭМ!$A$34:$A$777,$A124,СВЦЭМ!$B$34:$B$777,D$119)+'СЕТ СН'!$I$9+СВЦЭМ!$D$10+'СЕТ СН'!$I$6-'СЕТ СН'!$I$19</f>
        <v>1690.1501932199999</v>
      </c>
      <c r="E124" s="37">
        <f>SUMIFS(СВЦЭМ!$C$34:$C$777,СВЦЭМ!$A$34:$A$777,$A124,СВЦЭМ!$B$34:$B$777,E$119)+'СЕТ СН'!$I$9+СВЦЭМ!$D$10+'СЕТ СН'!$I$6-'СЕТ СН'!$I$19</f>
        <v>1727.4008624300004</v>
      </c>
      <c r="F124" s="37">
        <f>SUMIFS(СВЦЭМ!$C$34:$C$777,СВЦЭМ!$A$34:$A$777,$A124,СВЦЭМ!$B$34:$B$777,F$119)+'СЕТ СН'!$I$9+СВЦЭМ!$D$10+'СЕТ СН'!$I$6-'СЕТ СН'!$I$19</f>
        <v>1725.2611577400003</v>
      </c>
      <c r="G124" s="37">
        <f>SUMIFS(СВЦЭМ!$C$34:$C$777,СВЦЭМ!$A$34:$A$777,$A124,СВЦЭМ!$B$34:$B$777,G$119)+'СЕТ СН'!$I$9+СВЦЭМ!$D$10+'СЕТ СН'!$I$6-'СЕТ СН'!$I$19</f>
        <v>1688.8392771099998</v>
      </c>
      <c r="H124" s="37">
        <f>SUMIFS(СВЦЭМ!$C$34:$C$777,СВЦЭМ!$A$34:$A$777,$A124,СВЦЭМ!$B$34:$B$777,H$119)+'СЕТ СН'!$I$9+СВЦЭМ!$D$10+'СЕТ СН'!$I$6-'СЕТ СН'!$I$19</f>
        <v>1655.3675157400003</v>
      </c>
      <c r="I124" s="37">
        <f>SUMIFS(СВЦЭМ!$C$34:$C$777,СВЦЭМ!$A$34:$A$777,$A124,СВЦЭМ!$B$34:$B$777,I$119)+'СЕТ СН'!$I$9+СВЦЭМ!$D$10+'СЕТ СН'!$I$6-'СЕТ СН'!$I$19</f>
        <v>1590.85354585</v>
      </c>
      <c r="J124" s="37">
        <f>SUMIFS(СВЦЭМ!$C$34:$C$777,СВЦЭМ!$A$34:$A$777,$A124,СВЦЭМ!$B$34:$B$777,J$119)+'СЕТ СН'!$I$9+СВЦЭМ!$D$10+'СЕТ СН'!$I$6-'СЕТ СН'!$I$19</f>
        <v>1552.1259223100001</v>
      </c>
      <c r="K124" s="37">
        <f>SUMIFS(СВЦЭМ!$C$34:$C$777,СВЦЭМ!$A$34:$A$777,$A124,СВЦЭМ!$B$34:$B$777,K$119)+'СЕТ СН'!$I$9+СВЦЭМ!$D$10+'СЕТ СН'!$I$6-'СЕТ СН'!$I$19</f>
        <v>1507.5016159699999</v>
      </c>
      <c r="L124" s="37">
        <f>SUMIFS(СВЦЭМ!$C$34:$C$777,СВЦЭМ!$A$34:$A$777,$A124,СВЦЭМ!$B$34:$B$777,L$119)+'СЕТ СН'!$I$9+СВЦЭМ!$D$10+'СЕТ СН'!$I$6-'СЕТ СН'!$I$19</f>
        <v>1430.6035125499998</v>
      </c>
      <c r="M124" s="37">
        <f>SUMIFS(СВЦЭМ!$C$34:$C$777,СВЦЭМ!$A$34:$A$777,$A124,СВЦЭМ!$B$34:$B$777,M$119)+'СЕТ СН'!$I$9+СВЦЭМ!$D$10+'СЕТ СН'!$I$6-'СЕТ СН'!$I$19</f>
        <v>1400.7206022199998</v>
      </c>
      <c r="N124" s="37">
        <f>SUMIFS(СВЦЭМ!$C$34:$C$777,СВЦЭМ!$A$34:$A$777,$A124,СВЦЭМ!$B$34:$B$777,N$119)+'СЕТ СН'!$I$9+СВЦЭМ!$D$10+'СЕТ СН'!$I$6-'СЕТ СН'!$I$19</f>
        <v>1413.3053957100001</v>
      </c>
      <c r="O124" s="37">
        <f>SUMIFS(СВЦЭМ!$C$34:$C$777,СВЦЭМ!$A$34:$A$777,$A124,СВЦЭМ!$B$34:$B$777,O$119)+'СЕТ СН'!$I$9+СВЦЭМ!$D$10+'СЕТ СН'!$I$6-'СЕТ СН'!$I$19</f>
        <v>1419.3512643199999</v>
      </c>
      <c r="P124" s="37">
        <f>SUMIFS(СВЦЭМ!$C$34:$C$777,СВЦЭМ!$A$34:$A$777,$A124,СВЦЭМ!$B$34:$B$777,P$119)+'СЕТ СН'!$I$9+СВЦЭМ!$D$10+'СЕТ СН'!$I$6-'СЕТ СН'!$I$19</f>
        <v>1426.9578647499998</v>
      </c>
      <c r="Q124" s="37">
        <f>SUMIFS(СВЦЭМ!$C$34:$C$777,СВЦЭМ!$A$34:$A$777,$A124,СВЦЭМ!$B$34:$B$777,Q$119)+'СЕТ СН'!$I$9+СВЦЭМ!$D$10+'СЕТ СН'!$I$6-'СЕТ СН'!$I$19</f>
        <v>1418.1795641499998</v>
      </c>
      <c r="R124" s="37">
        <f>SUMIFS(СВЦЭМ!$C$34:$C$777,СВЦЭМ!$A$34:$A$777,$A124,СВЦЭМ!$B$34:$B$777,R$119)+'СЕТ СН'!$I$9+СВЦЭМ!$D$10+'СЕТ СН'!$I$6-'СЕТ СН'!$I$19</f>
        <v>1419.0944837799998</v>
      </c>
      <c r="S124" s="37">
        <f>SUMIFS(СВЦЭМ!$C$34:$C$777,СВЦЭМ!$A$34:$A$777,$A124,СВЦЭМ!$B$34:$B$777,S$119)+'СЕТ СН'!$I$9+СВЦЭМ!$D$10+'СЕТ СН'!$I$6-'СЕТ СН'!$I$19</f>
        <v>1419.2501851299999</v>
      </c>
      <c r="T124" s="37">
        <f>SUMIFS(СВЦЭМ!$C$34:$C$777,СВЦЭМ!$A$34:$A$777,$A124,СВЦЭМ!$B$34:$B$777,T$119)+'СЕТ СН'!$I$9+СВЦЭМ!$D$10+'СЕТ СН'!$I$6-'СЕТ СН'!$I$19</f>
        <v>1416.3594353599999</v>
      </c>
      <c r="U124" s="37">
        <f>SUMIFS(СВЦЭМ!$C$34:$C$777,СВЦЭМ!$A$34:$A$777,$A124,СВЦЭМ!$B$34:$B$777,U$119)+'СЕТ СН'!$I$9+СВЦЭМ!$D$10+'СЕТ СН'!$I$6-'СЕТ СН'!$I$19</f>
        <v>1407.0753997899999</v>
      </c>
      <c r="V124" s="37">
        <f>SUMIFS(СВЦЭМ!$C$34:$C$777,СВЦЭМ!$A$34:$A$777,$A124,СВЦЭМ!$B$34:$B$777,V$119)+'СЕТ СН'!$I$9+СВЦЭМ!$D$10+'СЕТ СН'!$I$6-'СЕТ СН'!$I$19</f>
        <v>1415.55640227</v>
      </c>
      <c r="W124" s="37">
        <f>SUMIFS(СВЦЭМ!$C$34:$C$777,СВЦЭМ!$A$34:$A$777,$A124,СВЦЭМ!$B$34:$B$777,W$119)+'СЕТ СН'!$I$9+СВЦЭМ!$D$10+'СЕТ СН'!$I$6-'СЕТ СН'!$I$19</f>
        <v>1475.5640470999997</v>
      </c>
      <c r="X124" s="37">
        <f>SUMIFS(СВЦЭМ!$C$34:$C$777,СВЦЭМ!$A$34:$A$777,$A124,СВЦЭМ!$B$34:$B$777,X$119)+'СЕТ СН'!$I$9+СВЦЭМ!$D$10+'СЕТ СН'!$I$6-'СЕТ СН'!$I$19</f>
        <v>1532.1038492600001</v>
      </c>
      <c r="Y124" s="37">
        <f>SUMIFS(СВЦЭМ!$C$34:$C$777,СВЦЭМ!$A$34:$A$777,$A124,СВЦЭМ!$B$34:$B$777,Y$119)+'СЕТ СН'!$I$9+СВЦЭМ!$D$10+'СЕТ СН'!$I$6-'СЕТ СН'!$I$19</f>
        <v>1584.0908975399998</v>
      </c>
    </row>
    <row r="125" spans="1:27" ht="15.75" x14ac:dyDescent="0.2">
      <c r="A125" s="36">
        <f t="shared" si="3"/>
        <v>42984</v>
      </c>
      <c r="B125" s="37">
        <f>SUMIFS(СВЦЭМ!$C$34:$C$777,СВЦЭМ!$A$34:$A$777,$A125,СВЦЭМ!$B$34:$B$777,B$119)+'СЕТ СН'!$I$9+СВЦЭМ!$D$10+'СЕТ СН'!$I$6-'СЕТ СН'!$I$19</f>
        <v>1726.2420876200003</v>
      </c>
      <c r="C125" s="37">
        <f>SUMIFS(СВЦЭМ!$C$34:$C$777,СВЦЭМ!$A$34:$A$777,$A125,СВЦЭМ!$B$34:$B$777,C$119)+'СЕТ СН'!$I$9+СВЦЭМ!$D$10+'СЕТ СН'!$I$6-'СЕТ СН'!$I$19</f>
        <v>1765.72753775</v>
      </c>
      <c r="D125" s="37">
        <f>SUMIFS(СВЦЭМ!$C$34:$C$777,СВЦЭМ!$A$34:$A$777,$A125,СВЦЭМ!$B$34:$B$777,D$119)+'СЕТ СН'!$I$9+СВЦЭМ!$D$10+'СЕТ СН'!$I$6-'СЕТ СН'!$I$19</f>
        <v>1794.6470269399997</v>
      </c>
      <c r="E125" s="37">
        <f>SUMIFS(СВЦЭМ!$C$34:$C$777,СВЦЭМ!$A$34:$A$777,$A125,СВЦЭМ!$B$34:$B$777,E$119)+'СЕТ СН'!$I$9+СВЦЭМ!$D$10+'СЕТ СН'!$I$6-'СЕТ СН'!$I$19</f>
        <v>1804.16899315</v>
      </c>
      <c r="F125" s="37">
        <f>SUMIFS(СВЦЭМ!$C$34:$C$777,СВЦЭМ!$A$34:$A$777,$A125,СВЦЭМ!$B$34:$B$777,F$119)+'СЕТ СН'!$I$9+СВЦЭМ!$D$10+'СЕТ СН'!$I$6-'СЕТ СН'!$I$19</f>
        <v>1809.6178754499997</v>
      </c>
      <c r="G125" s="37">
        <f>SUMIFS(СВЦЭМ!$C$34:$C$777,СВЦЭМ!$A$34:$A$777,$A125,СВЦЭМ!$B$34:$B$777,G$119)+'СЕТ СН'!$I$9+СВЦЭМ!$D$10+'СЕТ СН'!$I$6-'СЕТ СН'!$I$19</f>
        <v>1790.06275693</v>
      </c>
      <c r="H125" s="37">
        <f>SUMIFS(СВЦЭМ!$C$34:$C$777,СВЦЭМ!$A$34:$A$777,$A125,СВЦЭМ!$B$34:$B$777,H$119)+'СЕТ СН'!$I$9+СВЦЭМ!$D$10+'СЕТ СН'!$I$6-'СЕТ СН'!$I$19</f>
        <v>1738.33142094</v>
      </c>
      <c r="I125" s="37">
        <f>SUMIFS(СВЦЭМ!$C$34:$C$777,СВЦЭМ!$A$34:$A$777,$A125,СВЦЭМ!$B$34:$B$777,I$119)+'СЕТ СН'!$I$9+СВЦЭМ!$D$10+'СЕТ СН'!$I$6-'СЕТ СН'!$I$19</f>
        <v>1675.2869246</v>
      </c>
      <c r="J125" s="37">
        <f>SUMIFS(СВЦЭМ!$C$34:$C$777,СВЦЭМ!$A$34:$A$777,$A125,СВЦЭМ!$B$34:$B$777,J$119)+'СЕТ СН'!$I$9+СВЦЭМ!$D$10+'СЕТ СН'!$I$6-'СЕТ СН'!$I$19</f>
        <v>1623.6531688900004</v>
      </c>
      <c r="K125" s="37">
        <f>SUMIFS(СВЦЭМ!$C$34:$C$777,СВЦЭМ!$A$34:$A$777,$A125,СВЦЭМ!$B$34:$B$777,K$119)+'СЕТ СН'!$I$9+СВЦЭМ!$D$10+'СЕТ СН'!$I$6-'СЕТ СН'!$I$19</f>
        <v>1551.4410887399999</v>
      </c>
      <c r="L125" s="37">
        <f>SUMIFS(СВЦЭМ!$C$34:$C$777,СВЦЭМ!$A$34:$A$777,$A125,СВЦЭМ!$B$34:$B$777,L$119)+'СЕТ СН'!$I$9+СВЦЭМ!$D$10+'СЕТ СН'!$I$6-'СЕТ СН'!$I$19</f>
        <v>1457.8073002900001</v>
      </c>
      <c r="M125" s="37">
        <f>SUMIFS(СВЦЭМ!$C$34:$C$777,СВЦЭМ!$A$34:$A$777,$A125,СВЦЭМ!$B$34:$B$777,M$119)+'СЕТ СН'!$I$9+СВЦЭМ!$D$10+'СЕТ СН'!$I$6-'СЕТ СН'!$I$19</f>
        <v>1444.9899768099999</v>
      </c>
      <c r="N125" s="37">
        <f>SUMIFS(СВЦЭМ!$C$34:$C$777,СВЦЭМ!$A$34:$A$777,$A125,СВЦЭМ!$B$34:$B$777,N$119)+'СЕТ СН'!$I$9+СВЦЭМ!$D$10+'СЕТ СН'!$I$6-'СЕТ СН'!$I$19</f>
        <v>1444.0419249500001</v>
      </c>
      <c r="O125" s="37">
        <f>SUMIFS(СВЦЭМ!$C$34:$C$777,СВЦЭМ!$A$34:$A$777,$A125,СВЦЭМ!$B$34:$B$777,O$119)+'СЕТ СН'!$I$9+СВЦЭМ!$D$10+'СЕТ СН'!$I$6-'СЕТ СН'!$I$19</f>
        <v>1453.2267795299999</v>
      </c>
      <c r="P125" s="37">
        <f>SUMIFS(СВЦЭМ!$C$34:$C$777,СВЦЭМ!$A$34:$A$777,$A125,СВЦЭМ!$B$34:$B$777,P$119)+'СЕТ СН'!$I$9+СВЦЭМ!$D$10+'СЕТ СН'!$I$6-'СЕТ СН'!$I$19</f>
        <v>1456.20898717</v>
      </c>
      <c r="Q125" s="37">
        <f>SUMIFS(СВЦЭМ!$C$34:$C$777,СВЦЭМ!$A$34:$A$777,$A125,СВЦЭМ!$B$34:$B$777,Q$119)+'СЕТ СН'!$I$9+СВЦЭМ!$D$10+'СЕТ СН'!$I$6-'СЕТ СН'!$I$19</f>
        <v>1462.9434202399998</v>
      </c>
      <c r="R125" s="37">
        <f>SUMIFS(СВЦЭМ!$C$34:$C$777,СВЦЭМ!$A$34:$A$777,$A125,СВЦЭМ!$B$34:$B$777,R$119)+'СЕТ СН'!$I$9+СВЦЭМ!$D$10+'СЕТ СН'!$I$6-'СЕТ СН'!$I$19</f>
        <v>1467.6542097899999</v>
      </c>
      <c r="S125" s="37">
        <f>SUMIFS(СВЦЭМ!$C$34:$C$777,СВЦЭМ!$A$34:$A$777,$A125,СВЦЭМ!$B$34:$B$777,S$119)+'СЕТ СН'!$I$9+СВЦЭМ!$D$10+'СЕТ СН'!$I$6-'СЕТ СН'!$I$19</f>
        <v>1467.2835166199998</v>
      </c>
      <c r="T125" s="37">
        <f>SUMIFS(СВЦЭМ!$C$34:$C$777,СВЦЭМ!$A$34:$A$777,$A125,СВЦЭМ!$B$34:$B$777,T$119)+'СЕТ СН'!$I$9+СВЦЭМ!$D$10+'СЕТ СН'!$I$6-'СЕТ СН'!$I$19</f>
        <v>1461.53202184</v>
      </c>
      <c r="U125" s="37">
        <f>SUMIFS(СВЦЭМ!$C$34:$C$777,СВЦЭМ!$A$34:$A$777,$A125,СВЦЭМ!$B$34:$B$777,U$119)+'СЕТ СН'!$I$9+СВЦЭМ!$D$10+'СЕТ СН'!$I$6-'СЕТ СН'!$I$19</f>
        <v>1449.4354678499999</v>
      </c>
      <c r="V125" s="37">
        <f>SUMIFS(СВЦЭМ!$C$34:$C$777,СВЦЭМ!$A$34:$A$777,$A125,СВЦЭМ!$B$34:$B$777,V$119)+'СЕТ СН'!$I$9+СВЦЭМ!$D$10+'СЕТ СН'!$I$6-'СЕТ СН'!$I$19</f>
        <v>1454.4894981099999</v>
      </c>
      <c r="W125" s="37">
        <f>SUMIFS(СВЦЭМ!$C$34:$C$777,СВЦЭМ!$A$34:$A$777,$A125,СВЦЭМ!$B$34:$B$777,W$119)+'СЕТ СН'!$I$9+СВЦЭМ!$D$10+'СЕТ СН'!$I$6-'СЕТ СН'!$I$19</f>
        <v>1531.0883569399998</v>
      </c>
      <c r="X125" s="37">
        <f>SUMIFS(СВЦЭМ!$C$34:$C$777,СВЦЭМ!$A$34:$A$777,$A125,СВЦЭМ!$B$34:$B$777,X$119)+'СЕТ СН'!$I$9+СВЦЭМ!$D$10+'СЕТ СН'!$I$6-'СЕТ СН'!$I$19</f>
        <v>1601.3973038200002</v>
      </c>
      <c r="Y125" s="37">
        <f>SUMIFS(СВЦЭМ!$C$34:$C$777,СВЦЭМ!$A$34:$A$777,$A125,СВЦЭМ!$B$34:$B$777,Y$119)+'СЕТ СН'!$I$9+СВЦЭМ!$D$10+'СЕТ СН'!$I$6-'СЕТ СН'!$I$19</f>
        <v>1656.8658778099998</v>
      </c>
    </row>
    <row r="126" spans="1:27" ht="15.75" x14ac:dyDescent="0.2">
      <c r="A126" s="36">
        <f t="shared" si="3"/>
        <v>42985</v>
      </c>
      <c r="B126" s="37">
        <f>SUMIFS(СВЦЭМ!$C$34:$C$777,СВЦЭМ!$A$34:$A$777,$A126,СВЦЭМ!$B$34:$B$777,B$119)+'СЕТ СН'!$I$9+СВЦЭМ!$D$10+'СЕТ СН'!$I$6-'СЕТ СН'!$I$19</f>
        <v>1678.6463121699999</v>
      </c>
      <c r="C126" s="37">
        <f>SUMIFS(СВЦЭМ!$C$34:$C$777,СВЦЭМ!$A$34:$A$777,$A126,СВЦЭМ!$B$34:$B$777,C$119)+'СЕТ СН'!$I$9+СВЦЭМ!$D$10+'СЕТ СН'!$I$6-'СЕТ СН'!$I$19</f>
        <v>1732.31490334</v>
      </c>
      <c r="D126" s="37">
        <f>SUMIFS(СВЦЭМ!$C$34:$C$777,СВЦЭМ!$A$34:$A$777,$A126,СВЦЭМ!$B$34:$B$777,D$119)+'СЕТ СН'!$I$9+СВЦЭМ!$D$10+'СЕТ СН'!$I$6-'СЕТ СН'!$I$19</f>
        <v>1736.32288655</v>
      </c>
      <c r="E126" s="37">
        <f>SUMIFS(СВЦЭМ!$C$34:$C$777,СВЦЭМ!$A$34:$A$777,$A126,СВЦЭМ!$B$34:$B$777,E$119)+'СЕТ СН'!$I$9+СВЦЭМ!$D$10+'СЕТ СН'!$I$6-'СЕТ СН'!$I$19</f>
        <v>1743.1914271400001</v>
      </c>
      <c r="F126" s="37">
        <f>SUMIFS(СВЦЭМ!$C$34:$C$777,СВЦЭМ!$A$34:$A$777,$A126,СВЦЭМ!$B$34:$B$777,F$119)+'СЕТ СН'!$I$9+СВЦЭМ!$D$10+'СЕТ СН'!$I$6-'СЕТ СН'!$I$19</f>
        <v>1741.01123925</v>
      </c>
      <c r="G126" s="37">
        <f>SUMIFS(СВЦЭМ!$C$34:$C$777,СВЦЭМ!$A$34:$A$777,$A126,СВЦЭМ!$B$34:$B$777,G$119)+'СЕТ СН'!$I$9+СВЦЭМ!$D$10+'СЕТ СН'!$I$6-'СЕТ СН'!$I$19</f>
        <v>1736.1905631700001</v>
      </c>
      <c r="H126" s="37">
        <f>SUMIFS(СВЦЭМ!$C$34:$C$777,СВЦЭМ!$A$34:$A$777,$A126,СВЦЭМ!$B$34:$B$777,H$119)+'СЕТ СН'!$I$9+СВЦЭМ!$D$10+'СЕТ СН'!$I$6-'СЕТ СН'!$I$19</f>
        <v>1706.5656151100002</v>
      </c>
      <c r="I126" s="37">
        <f>SUMIFS(СВЦЭМ!$C$34:$C$777,СВЦЭМ!$A$34:$A$777,$A126,СВЦЭМ!$B$34:$B$777,I$119)+'СЕТ СН'!$I$9+СВЦЭМ!$D$10+'СЕТ СН'!$I$6-'СЕТ СН'!$I$19</f>
        <v>1585.99625883</v>
      </c>
      <c r="J126" s="37">
        <f>SUMIFS(СВЦЭМ!$C$34:$C$777,СВЦЭМ!$A$34:$A$777,$A126,СВЦЭМ!$B$34:$B$777,J$119)+'СЕТ СН'!$I$9+СВЦЭМ!$D$10+'СЕТ СН'!$I$6-'СЕТ СН'!$I$19</f>
        <v>1595.2821230500003</v>
      </c>
      <c r="K126" s="37">
        <f>SUMIFS(СВЦЭМ!$C$34:$C$777,СВЦЭМ!$A$34:$A$777,$A126,СВЦЭМ!$B$34:$B$777,K$119)+'СЕТ СН'!$I$9+СВЦЭМ!$D$10+'СЕТ СН'!$I$6-'СЕТ СН'!$I$19</f>
        <v>1546.4726784499999</v>
      </c>
      <c r="L126" s="37">
        <f>SUMIFS(СВЦЭМ!$C$34:$C$777,СВЦЭМ!$A$34:$A$777,$A126,СВЦЭМ!$B$34:$B$777,L$119)+'СЕТ СН'!$I$9+СВЦЭМ!$D$10+'СЕТ СН'!$I$6-'СЕТ СН'!$I$19</f>
        <v>1456.42966338</v>
      </c>
      <c r="M126" s="37">
        <f>SUMIFS(СВЦЭМ!$C$34:$C$777,СВЦЭМ!$A$34:$A$777,$A126,СВЦЭМ!$B$34:$B$777,M$119)+'СЕТ СН'!$I$9+СВЦЭМ!$D$10+'СЕТ СН'!$I$6-'СЕТ СН'!$I$19</f>
        <v>1428.0524262099998</v>
      </c>
      <c r="N126" s="37">
        <f>SUMIFS(СВЦЭМ!$C$34:$C$777,СВЦЭМ!$A$34:$A$777,$A126,СВЦЭМ!$B$34:$B$777,N$119)+'СЕТ СН'!$I$9+СВЦЭМ!$D$10+'СЕТ СН'!$I$6-'СЕТ СН'!$I$19</f>
        <v>1440.1260664699998</v>
      </c>
      <c r="O126" s="37">
        <f>SUMIFS(СВЦЭМ!$C$34:$C$777,СВЦЭМ!$A$34:$A$777,$A126,СВЦЭМ!$B$34:$B$777,O$119)+'СЕТ СН'!$I$9+СВЦЭМ!$D$10+'СЕТ СН'!$I$6-'СЕТ СН'!$I$19</f>
        <v>1440.7585317999999</v>
      </c>
      <c r="P126" s="37">
        <f>SUMIFS(СВЦЭМ!$C$34:$C$777,СВЦЭМ!$A$34:$A$777,$A126,СВЦЭМ!$B$34:$B$777,P$119)+'СЕТ СН'!$I$9+СВЦЭМ!$D$10+'СЕТ СН'!$I$6-'СЕТ СН'!$I$19</f>
        <v>1443.2492175499999</v>
      </c>
      <c r="Q126" s="37">
        <f>SUMIFS(СВЦЭМ!$C$34:$C$777,СВЦЭМ!$A$34:$A$777,$A126,СВЦЭМ!$B$34:$B$777,Q$119)+'СЕТ СН'!$I$9+СВЦЭМ!$D$10+'СЕТ СН'!$I$6-'СЕТ СН'!$I$19</f>
        <v>1442.5234900099999</v>
      </c>
      <c r="R126" s="37">
        <f>SUMIFS(СВЦЭМ!$C$34:$C$777,СВЦЭМ!$A$34:$A$777,$A126,СВЦЭМ!$B$34:$B$777,R$119)+'СЕТ СН'!$I$9+СВЦЭМ!$D$10+'СЕТ СН'!$I$6-'СЕТ СН'!$I$19</f>
        <v>1449.9704609799999</v>
      </c>
      <c r="S126" s="37">
        <f>SUMIFS(СВЦЭМ!$C$34:$C$777,СВЦЭМ!$A$34:$A$777,$A126,СВЦЭМ!$B$34:$B$777,S$119)+'СЕТ СН'!$I$9+СВЦЭМ!$D$10+'СЕТ СН'!$I$6-'СЕТ СН'!$I$19</f>
        <v>1446.1031913299998</v>
      </c>
      <c r="T126" s="37">
        <f>SUMIFS(СВЦЭМ!$C$34:$C$777,СВЦЭМ!$A$34:$A$777,$A126,СВЦЭМ!$B$34:$B$777,T$119)+'СЕТ СН'!$I$9+СВЦЭМ!$D$10+'СЕТ СН'!$I$6-'СЕТ СН'!$I$19</f>
        <v>1437.2462608599999</v>
      </c>
      <c r="U126" s="37">
        <f>SUMIFS(СВЦЭМ!$C$34:$C$777,СВЦЭМ!$A$34:$A$777,$A126,СВЦЭМ!$B$34:$B$777,U$119)+'СЕТ СН'!$I$9+СВЦЭМ!$D$10+'СЕТ СН'!$I$6-'СЕТ СН'!$I$19</f>
        <v>1423.6827643399999</v>
      </c>
      <c r="V126" s="37">
        <f>SUMIFS(СВЦЭМ!$C$34:$C$777,СВЦЭМ!$A$34:$A$777,$A126,СВЦЭМ!$B$34:$B$777,V$119)+'СЕТ СН'!$I$9+СВЦЭМ!$D$10+'СЕТ СН'!$I$6-'СЕТ СН'!$I$19</f>
        <v>1433.5722527799999</v>
      </c>
      <c r="W126" s="37">
        <f>SUMIFS(СВЦЭМ!$C$34:$C$777,СВЦЭМ!$A$34:$A$777,$A126,СВЦЭМ!$B$34:$B$777,W$119)+'СЕТ СН'!$I$9+СВЦЭМ!$D$10+'СЕТ СН'!$I$6-'СЕТ СН'!$I$19</f>
        <v>1505.2187530900001</v>
      </c>
      <c r="X126" s="37">
        <f>SUMIFS(СВЦЭМ!$C$34:$C$777,СВЦЭМ!$A$34:$A$777,$A126,СВЦЭМ!$B$34:$B$777,X$119)+'СЕТ СН'!$I$9+СВЦЭМ!$D$10+'СЕТ СН'!$I$6-'СЕТ СН'!$I$19</f>
        <v>1569.0594239499997</v>
      </c>
      <c r="Y126" s="37">
        <f>SUMIFS(СВЦЭМ!$C$34:$C$777,СВЦЭМ!$A$34:$A$777,$A126,СВЦЭМ!$B$34:$B$777,Y$119)+'СЕТ СН'!$I$9+СВЦЭМ!$D$10+'СЕТ СН'!$I$6-'СЕТ СН'!$I$19</f>
        <v>1604.0118856899999</v>
      </c>
    </row>
    <row r="127" spans="1:27" ht="15.75" x14ac:dyDescent="0.2">
      <c r="A127" s="36">
        <f t="shared" si="3"/>
        <v>42986</v>
      </c>
      <c r="B127" s="37">
        <f>SUMIFS(СВЦЭМ!$C$34:$C$777,СВЦЭМ!$A$34:$A$777,$A127,СВЦЭМ!$B$34:$B$777,B$119)+'СЕТ СН'!$I$9+СВЦЭМ!$D$10+'СЕТ СН'!$I$6-'СЕТ СН'!$I$19</f>
        <v>1613.7882508000002</v>
      </c>
      <c r="C127" s="37">
        <f>SUMIFS(СВЦЭМ!$C$34:$C$777,СВЦЭМ!$A$34:$A$777,$A127,СВЦЭМ!$B$34:$B$777,C$119)+'СЕТ СН'!$I$9+СВЦЭМ!$D$10+'СЕТ СН'!$I$6-'СЕТ СН'!$I$19</f>
        <v>1637.8782781899999</v>
      </c>
      <c r="D127" s="37">
        <f>SUMIFS(СВЦЭМ!$C$34:$C$777,СВЦЭМ!$A$34:$A$777,$A127,СВЦЭМ!$B$34:$B$777,D$119)+'СЕТ СН'!$I$9+СВЦЭМ!$D$10+'СЕТ СН'!$I$6-'СЕТ СН'!$I$19</f>
        <v>1646.8010497</v>
      </c>
      <c r="E127" s="37">
        <f>SUMIFS(СВЦЭМ!$C$34:$C$777,СВЦЭМ!$A$34:$A$777,$A127,СВЦЭМ!$B$34:$B$777,E$119)+'СЕТ СН'!$I$9+СВЦЭМ!$D$10+'СЕТ СН'!$I$6-'СЕТ СН'!$I$19</f>
        <v>1708.9530611800001</v>
      </c>
      <c r="F127" s="37">
        <f>SUMIFS(СВЦЭМ!$C$34:$C$777,СВЦЭМ!$A$34:$A$777,$A127,СВЦЭМ!$B$34:$B$777,F$119)+'СЕТ СН'!$I$9+СВЦЭМ!$D$10+'СЕТ СН'!$I$6-'СЕТ СН'!$I$19</f>
        <v>1717.0946445199997</v>
      </c>
      <c r="G127" s="37">
        <f>SUMIFS(СВЦЭМ!$C$34:$C$777,СВЦЭМ!$A$34:$A$777,$A127,СВЦЭМ!$B$34:$B$777,G$119)+'СЕТ СН'!$I$9+СВЦЭМ!$D$10+'СЕТ СН'!$I$6-'СЕТ СН'!$I$19</f>
        <v>1668.34184839</v>
      </c>
      <c r="H127" s="37">
        <f>SUMIFS(СВЦЭМ!$C$34:$C$777,СВЦЭМ!$A$34:$A$777,$A127,СВЦЭМ!$B$34:$B$777,H$119)+'СЕТ СН'!$I$9+СВЦЭМ!$D$10+'СЕТ СН'!$I$6-'СЕТ СН'!$I$19</f>
        <v>1627.1333413100001</v>
      </c>
      <c r="I127" s="37">
        <f>SUMIFS(СВЦЭМ!$C$34:$C$777,СВЦЭМ!$A$34:$A$777,$A127,СВЦЭМ!$B$34:$B$777,I$119)+'СЕТ СН'!$I$9+СВЦЭМ!$D$10+'СЕТ СН'!$I$6-'СЕТ СН'!$I$19</f>
        <v>1577.51888882</v>
      </c>
      <c r="J127" s="37">
        <f>SUMIFS(СВЦЭМ!$C$34:$C$777,СВЦЭМ!$A$34:$A$777,$A127,СВЦЭМ!$B$34:$B$777,J$119)+'СЕТ СН'!$I$9+СВЦЭМ!$D$10+'СЕТ СН'!$I$6-'СЕТ СН'!$I$19</f>
        <v>1557.28323108</v>
      </c>
      <c r="K127" s="37">
        <f>SUMIFS(СВЦЭМ!$C$34:$C$777,СВЦЭМ!$A$34:$A$777,$A127,СВЦЭМ!$B$34:$B$777,K$119)+'СЕТ СН'!$I$9+СВЦЭМ!$D$10+'СЕТ СН'!$I$6-'СЕТ СН'!$I$19</f>
        <v>1538.8809951499998</v>
      </c>
      <c r="L127" s="37">
        <f>SUMIFS(СВЦЭМ!$C$34:$C$777,СВЦЭМ!$A$34:$A$777,$A127,СВЦЭМ!$B$34:$B$777,L$119)+'СЕТ СН'!$I$9+СВЦЭМ!$D$10+'СЕТ СН'!$I$6-'СЕТ СН'!$I$19</f>
        <v>1474.0296119999998</v>
      </c>
      <c r="M127" s="37">
        <f>SUMIFS(СВЦЭМ!$C$34:$C$777,СВЦЭМ!$A$34:$A$777,$A127,СВЦЭМ!$B$34:$B$777,M$119)+'СЕТ СН'!$I$9+СВЦЭМ!$D$10+'СЕТ СН'!$I$6-'СЕТ СН'!$I$19</f>
        <v>1445.87800268</v>
      </c>
      <c r="N127" s="37">
        <f>SUMIFS(СВЦЭМ!$C$34:$C$777,СВЦЭМ!$A$34:$A$777,$A127,СВЦЭМ!$B$34:$B$777,N$119)+'СЕТ СН'!$I$9+СВЦЭМ!$D$10+'СЕТ СН'!$I$6-'СЕТ СН'!$I$19</f>
        <v>1451.8521816099999</v>
      </c>
      <c r="O127" s="37">
        <f>SUMIFS(СВЦЭМ!$C$34:$C$777,СВЦЭМ!$A$34:$A$777,$A127,СВЦЭМ!$B$34:$B$777,O$119)+'СЕТ СН'!$I$9+СВЦЭМ!$D$10+'СЕТ СН'!$I$6-'СЕТ СН'!$I$19</f>
        <v>1449.1794190999999</v>
      </c>
      <c r="P127" s="37">
        <f>SUMIFS(СВЦЭМ!$C$34:$C$777,СВЦЭМ!$A$34:$A$777,$A127,СВЦЭМ!$B$34:$B$777,P$119)+'СЕТ СН'!$I$9+СВЦЭМ!$D$10+'СЕТ СН'!$I$6-'СЕТ СН'!$I$19</f>
        <v>1455.1947584299999</v>
      </c>
      <c r="Q127" s="37">
        <f>SUMIFS(СВЦЭМ!$C$34:$C$777,СВЦЭМ!$A$34:$A$777,$A127,СВЦЭМ!$B$34:$B$777,Q$119)+'СЕТ СН'!$I$9+СВЦЭМ!$D$10+'СЕТ СН'!$I$6-'СЕТ СН'!$I$19</f>
        <v>1458.8928848</v>
      </c>
      <c r="R127" s="37">
        <f>SUMIFS(СВЦЭМ!$C$34:$C$777,СВЦЭМ!$A$34:$A$777,$A127,СВЦЭМ!$B$34:$B$777,R$119)+'СЕТ СН'!$I$9+СВЦЭМ!$D$10+'СЕТ СН'!$I$6-'СЕТ СН'!$I$19</f>
        <v>1460.8730386399998</v>
      </c>
      <c r="S127" s="37">
        <f>SUMIFS(СВЦЭМ!$C$34:$C$777,СВЦЭМ!$A$34:$A$777,$A127,СВЦЭМ!$B$34:$B$777,S$119)+'СЕТ СН'!$I$9+СВЦЭМ!$D$10+'СЕТ СН'!$I$6-'СЕТ СН'!$I$19</f>
        <v>1460.5195454</v>
      </c>
      <c r="T127" s="37">
        <f>SUMIFS(СВЦЭМ!$C$34:$C$777,СВЦЭМ!$A$34:$A$777,$A127,СВЦЭМ!$B$34:$B$777,T$119)+'СЕТ СН'!$I$9+СВЦЭМ!$D$10+'СЕТ СН'!$I$6-'СЕТ СН'!$I$19</f>
        <v>1446.7519130000001</v>
      </c>
      <c r="U127" s="37">
        <f>SUMIFS(СВЦЭМ!$C$34:$C$777,СВЦЭМ!$A$34:$A$777,$A127,СВЦЭМ!$B$34:$B$777,U$119)+'СЕТ СН'!$I$9+СВЦЭМ!$D$10+'СЕТ СН'!$I$6-'СЕТ СН'!$I$19</f>
        <v>1446.9067657999999</v>
      </c>
      <c r="V127" s="37">
        <f>SUMIFS(СВЦЭМ!$C$34:$C$777,СВЦЭМ!$A$34:$A$777,$A127,СВЦЭМ!$B$34:$B$777,V$119)+'СЕТ СН'!$I$9+СВЦЭМ!$D$10+'СЕТ СН'!$I$6-'СЕТ СН'!$I$19</f>
        <v>1453.7571488199999</v>
      </c>
      <c r="W127" s="37">
        <f>SUMIFS(СВЦЭМ!$C$34:$C$777,СВЦЭМ!$A$34:$A$777,$A127,СВЦЭМ!$B$34:$B$777,W$119)+'СЕТ СН'!$I$9+СВЦЭМ!$D$10+'СЕТ СН'!$I$6-'СЕТ СН'!$I$19</f>
        <v>1533.8691164399997</v>
      </c>
      <c r="X127" s="37">
        <f>SUMIFS(СВЦЭМ!$C$34:$C$777,СВЦЭМ!$A$34:$A$777,$A127,СВЦЭМ!$B$34:$B$777,X$119)+'СЕТ СН'!$I$9+СВЦЭМ!$D$10+'СЕТ СН'!$I$6-'СЕТ СН'!$I$19</f>
        <v>1601.14475081</v>
      </c>
      <c r="Y127" s="37">
        <f>SUMIFS(СВЦЭМ!$C$34:$C$777,СВЦЭМ!$A$34:$A$777,$A127,СВЦЭМ!$B$34:$B$777,Y$119)+'СЕТ СН'!$I$9+СВЦЭМ!$D$10+'СЕТ СН'!$I$6-'СЕТ СН'!$I$19</f>
        <v>1659.97617782</v>
      </c>
    </row>
    <row r="128" spans="1:27" ht="15.75" x14ac:dyDescent="0.2">
      <c r="A128" s="36">
        <f t="shared" si="3"/>
        <v>42987</v>
      </c>
      <c r="B128" s="37">
        <f>SUMIFS(СВЦЭМ!$C$34:$C$777,СВЦЭМ!$A$34:$A$777,$A128,СВЦЭМ!$B$34:$B$777,B$119)+'СЕТ СН'!$I$9+СВЦЭМ!$D$10+'СЕТ СН'!$I$6-'СЕТ СН'!$I$19</f>
        <v>1680.9064666699996</v>
      </c>
      <c r="C128" s="37">
        <f>SUMIFS(СВЦЭМ!$C$34:$C$777,СВЦЭМ!$A$34:$A$777,$A128,СВЦЭМ!$B$34:$B$777,C$119)+'СЕТ СН'!$I$9+СВЦЭМ!$D$10+'СЕТ СН'!$I$6-'СЕТ СН'!$I$19</f>
        <v>1712.6207906</v>
      </c>
      <c r="D128" s="37">
        <f>SUMIFS(СВЦЭМ!$C$34:$C$777,СВЦЭМ!$A$34:$A$777,$A128,СВЦЭМ!$B$34:$B$777,D$119)+'СЕТ СН'!$I$9+СВЦЭМ!$D$10+'СЕТ СН'!$I$6-'СЕТ СН'!$I$19</f>
        <v>1753.0160052800002</v>
      </c>
      <c r="E128" s="37">
        <f>SUMIFS(СВЦЭМ!$C$34:$C$777,СВЦЭМ!$A$34:$A$777,$A128,СВЦЭМ!$B$34:$B$777,E$119)+'СЕТ СН'!$I$9+СВЦЭМ!$D$10+'СЕТ СН'!$I$6-'СЕТ СН'!$I$19</f>
        <v>1767.9888829700003</v>
      </c>
      <c r="F128" s="37">
        <f>SUMIFS(СВЦЭМ!$C$34:$C$777,СВЦЭМ!$A$34:$A$777,$A128,СВЦЭМ!$B$34:$B$777,F$119)+'СЕТ СН'!$I$9+СВЦЭМ!$D$10+'СЕТ СН'!$I$6-'СЕТ СН'!$I$19</f>
        <v>1773.76684381</v>
      </c>
      <c r="G128" s="37">
        <f>SUMIFS(СВЦЭМ!$C$34:$C$777,СВЦЭМ!$A$34:$A$777,$A128,СВЦЭМ!$B$34:$B$777,G$119)+'СЕТ СН'!$I$9+СВЦЭМ!$D$10+'СЕТ СН'!$I$6-'СЕТ СН'!$I$19</f>
        <v>1755.6619615500003</v>
      </c>
      <c r="H128" s="37">
        <f>SUMIFS(СВЦЭМ!$C$34:$C$777,СВЦЭМ!$A$34:$A$777,$A128,СВЦЭМ!$B$34:$B$777,H$119)+'СЕТ СН'!$I$9+СВЦЭМ!$D$10+'СЕТ СН'!$I$6-'СЕТ СН'!$I$19</f>
        <v>1741.1828937600003</v>
      </c>
      <c r="I128" s="37">
        <f>SUMIFS(СВЦЭМ!$C$34:$C$777,СВЦЭМ!$A$34:$A$777,$A128,СВЦЭМ!$B$34:$B$777,I$119)+'СЕТ СН'!$I$9+СВЦЭМ!$D$10+'СЕТ СН'!$I$6-'СЕТ СН'!$I$19</f>
        <v>1679.7650684400001</v>
      </c>
      <c r="J128" s="37">
        <f>SUMIFS(СВЦЭМ!$C$34:$C$777,СВЦЭМ!$A$34:$A$777,$A128,СВЦЭМ!$B$34:$B$777,J$119)+'СЕТ СН'!$I$9+СВЦЭМ!$D$10+'СЕТ СН'!$I$6-'СЕТ СН'!$I$19</f>
        <v>1594.4596860700003</v>
      </c>
      <c r="K128" s="37">
        <f>SUMIFS(СВЦЭМ!$C$34:$C$777,СВЦЭМ!$A$34:$A$777,$A128,СВЦЭМ!$B$34:$B$777,K$119)+'СЕТ СН'!$I$9+СВЦЭМ!$D$10+'СЕТ СН'!$I$6-'СЕТ СН'!$I$19</f>
        <v>1535.8335083000002</v>
      </c>
      <c r="L128" s="37">
        <f>SUMIFS(СВЦЭМ!$C$34:$C$777,СВЦЭМ!$A$34:$A$777,$A128,СВЦЭМ!$B$34:$B$777,L$119)+'СЕТ СН'!$I$9+СВЦЭМ!$D$10+'СЕТ СН'!$I$6-'СЕТ СН'!$I$19</f>
        <v>1444.6135714799998</v>
      </c>
      <c r="M128" s="37">
        <f>SUMIFS(СВЦЭМ!$C$34:$C$777,СВЦЭМ!$A$34:$A$777,$A128,СВЦЭМ!$B$34:$B$777,M$119)+'СЕТ СН'!$I$9+СВЦЭМ!$D$10+'СЕТ СН'!$I$6-'СЕТ СН'!$I$19</f>
        <v>1416.77211556</v>
      </c>
      <c r="N128" s="37">
        <f>SUMIFS(СВЦЭМ!$C$34:$C$777,СВЦЭМ!$A$34:$A$777,$A128,СВЦЭМ!$B$34:$B$777,N$119)+'СЕТ СН'!$I$9+СВЦЭМ!$D$10+'СЕТ СН'!$I$6-'СЕТ СН'!$I$19</f>
        <v>1418.8556802999999</v>
      </c>
      <c r="O128" s="37">
        <f>SUMIFS(СВЦЭМ!$C$34:$C$777,СВЦЭМ!$A$34:$A$777,$A128,СВЦЭМ!$B$34:$B$777,O$119)+'СЕТ СН'!$I$9+СВЦЭМ!$D$10+'СЕТ СН'!$I$6-'СЕТ СН'!$I$19</f>
        <v>1421.3026102599999</v>
      </c>
      <c r="P128" s="37">
        <f>SUMIFS(СВЦЭМ!$C$34:$C$777,СВЦЭМ!$A$34:$A$777,$A128,СВЦЭМ!$B$34:$B$777,P$119)+'СЕТ СН'!$I$9+СВЦЭМ!$D$10+'СЕТ СН'!$I$6-'СЕТ СН'!$I$19</f>
        <v>1426.1112631399999</v>
      </c>
      <c r="Q128" s="37">
        <f>SUMIFS(СВЦЭМ!$C$34:$C$777,СВЦЭМ!$A$34:$A$777,$A128,СВЦЭМ!$B$34:$B$777,Q$119)+'СЕТ СН'!$I$9+СВЦЭМ!$D$10+'СЕТ СН'!$I$6-'СЕТ СН'!$I$19</f>
        <v>1429.9064353199999</v>
      </c>
      <c r="R128" s="37">
        <f>SUMIFS(СВЦЭМ!$C$34:$C$777,СВЦЭМ!$A$34:$A$777,$A128,СВЦЭМ!$B$34:$B$777,R$119)+'СЕТ СН'!$I$9+СВЦЭМ!$D$10+'СЕТ СН'!$I$6-'СЕТ СН'!$I$19</f>
        <v>1434.2444581899999</v>
      </c>
      <c r="S128" s="37">
        <f>SUMIFS(СВЦЭМ!$C$34:$C$777,СВЦЭМ!$A$34:$A$777,$A128,СВЦЭМ!$B$34:$B$777,S$119)+'СЕТ СН'!$I$9+СВЦЭМ!$D$10+'СЕТ СН'!$I$6-'СЕТ СН'!$I$19</f>
        <v>1434.0650419799999</v>
      </c>
      <c r="T128" s="37">
        <f>SUMIFS(СВЦЭМ!$C$34:$C$777,СВЦЭМ!$A$34:$A$777,$A128,СВЦЭМ!$B$34:$B$777,T$119)+'СЕТ СН'!$I$9+СВЦЭМ!$D$10+'СЕТ СН'!$I$6-'СЕТ СН'!$I$19</f>
        <v>1425.0619275399999</v>
      </c>
      <c r="U128" s="37">
        <f>SUMIFS(СВЦЭМ!$C$34:$C$777,СВЦЭМ!$A$34:$A$777,$A128,СВЦЭМ!$B$34:$B$777,U$119)+'СЕТ СН'!$I$9+СВЦЭМ!$D$10+'СЕТ СН'!$I$6-'СЕТ СН'!$I$19</f>
        <v>1418.8848976899999</v>
      </c>
      <c r="V128" s="37">
        <f>SUMIFS(СВЦЭМ!$C$34:$C$777,СВЦЭМ!$A$34:$A$777,$A128,СВЦЭМ!$B$34:$B$777,V$119)+'СЕТ СН'!$I$9+СВЦЭМ!$D$10+'СЕТ СН'!$I$6-'СЕТ СН'!$I$19</f>
        <v>1430.13210101</v>
      </c>
      <c r="W128" s="37">
        <f>SUMIFS(СВЦЭМ!$C$34:$C$777,СВЦЭМ!$A$34:$A$777,$A128,СВЦЭМ!$B$34:$B$777,W$119)+'СЕТ СН'!$I$9+СВЦЭМ!$D$10+'СЕТ СН'!$I$6-'СЕТ СН'!$I$19</f>
        <v>1501.0700993999999</v>
      </c>
      <c r="X128" s="37">
        <f>SUMIFS(СВЦЭМ!$C$34:$C$777,СВЦЭМ!$A$34:$A$777,$A128,СВЦЭМ!$B$34:$B$777,X$119)+'СЕТ СН'!$I$9+СВЦЭМ!$D$10+'СЕТ СН'!$I$6-'СЕТ СН'!$I$19</f>
        <v>1579.9279281300001</v>
      </c>
      <c r="Y128" s="37">
        <f>SUMIFS(СВЦЭМ!$C$34:$C$777,СВЦЭМ!$A$34:$A$777,$A128,СВЦЭМ!$B$34:$B$777,Y$119)+'СЕТ СН'!$I$9+СВЦЭМ!$D$10+'СЕТ СН'!$I$6-'СЕТ СН'!$I$19</f>
        <v>1631.8251815100002</v>
      </c>
    </row>
    <row r="129" spans="1:25" ht="15.75" x14ac:dyDescent="0.2">
      <c r="A129" s="36">
        <f t="shared" si="3"/>
        <v>42988</v>
      </c>
      <c r="B129" s="37">
        <f>SUMIFS(СВЦЭМ!$C$34:$C$777,СВЦЭМ!$A$34:$A$777,$A129,СВЦЭМ!$B$34:$B$777,B$119)+'СЕТ СН'!$I$9+СВЦЭМ!$D$10+'СЕТ СН'!$I$6-'СЕТ СН'!$I$19</f>
        <v>1667.5964459799998</v>
      </c>
      <c r="C129" s="37">
        <f>SUMIFS(СВЦЭМ!$C$34:$C$777,СВЦЭМ!$A$34:$A$777,$A129,СВЦЭМ!$B$34:$B$777,C$119)+'СЕТ СН'!$I$9+СВЦЭМ!$D$10+'СЕТ СН'!$I$6-'СЕТ СН'!$I$19</f>
        <v>1713.87743839</v>
      </c>
      <c r="D129" s="37">
        <f>SUMIFS(СВЦЭМ!$C$34:$C$777,СВЦЭМ!$A$34:$A$777,$A129,СВЦЭМ!$B$34:$B$777,D$119)+'СЕТ СН'!$I$9+СВЦЭМ!$D$10+'СЕТ СН'!$I$6-'СЕТ СН'!$I$19</f>
        <v>1745.6414064700002</v>
      </c>
      <c r="E129" s="37">
        <f>SUMIFS(СВЦЭМ!$C$34:$C$777,СВЦЭМ!$A$34:$A$777,$A129,СВЦЭМ!$B$34:$B$777,E$119)+'СЕТ СН'!$I$9+СВЦЭМ!$D$10+'СЕТ СН'!$I$6-'СЕТ СН'!$I$19</f>
        <v>1757.1158453400003</v>
      </c>
      <c r="F129" s="37">
        <f>SUMIFS(СВЦЭМ!$C$34:$C$777,СВЦЭМ!$A$34:$A$777,$A129,СВЦЭМ!$B$34:$B$777,F$119)+'СЕТ СН'!$I$9+СВЦЭМ!$D$10+'СЕТ СН'!$I$6-'СЕТ СН'!$I$19</f>
        <v>1771.2367341400004</v>
      </c>
      <c r="G129" s="37">
        <f>SUMIFS(СВЦЭМ!$C$34:$C$777,СВЦЭМ!$A$34:$A$777,$A129,СВЦЭМ!$B$34:$B$777,G$119)+'СЕТ СН'!$I$9+СВЦЭМ!$D$10+'СЕТ СН'!$I$6-'СЕТ СН'!$I$19</f>
        <v>1764.3356815300003</v>
      </c>
      <c r="H129" s="37">
        <f>SUMIFS(СВЦЭМ!$C$34:$C$777,СВЦЭМ!$A$34:$A$777,$A129,СВЦЭМ!$B$34:$B$777,H$119)+'СЕТ СН'!$I$9+СВЦЭМ!$D$10+'СЕТ СН'!$I$6-'СЕТ СН'!$I$19</f>
        <v>1740.8707811000004</v>
      </c>
      <c r="I129" s="37">
        <f>SUMIFS(СВЦЭМ!$C$34:$C$777,СВЦЭМ!$A$34:$A$777,$A129,СВЦЭМ!$B$34:$B$777,I$119)+'СЕТ СН'!$I$9+СВЦЭМ!$D$10+'СЕТ СН'!$I$6-'СЕТ СН'!$I$19</f>
        <v>1688.5089511300002</v>
      </c>
      <c r="J129" s="37">
        <f>SUMIFS(СВЦЭМ!$C$34:$C$777,СВЦЭМ!$A$34:$A$777,$A129,СВЦЭМ!$B$34:$B$777,J$119)+'СЕТ СН'!$I$9+СВЦЭМ!$D$10+'СЕТ СН'!$I$6-'СЕТ СН'!$I$19</f>
        <v>1622.25564244</v>
      </c>
      <c r="K129" s="37">
        <f>SUMIFS(СВЦЭМ!$C$34:$C$777,СВЦЭМ!$A$34:$A$777,$A129,СВЦЭМ!$B$34:$B$777,K$119)+'СЕТ СН'!$I$9+СВЦЭМ!$D$10+'СЕТ СН'!$I$6-'СЕТ СН'!$I$19</f>
        <v>1541.8059244199999</v>
      </c>
      <c r="L129" s="37">
        <f>SUMIFS(СВЦЭМ!$C$34:$C$777,СВЦЭМ!$A$34:$A$777,$A129,СВЦЭМ!$B$34:$B$777,L$119)+'СЕТ СН'!$I$9+СВЦЭМ!$D$10+'СЕТ СН'!$I$6-'СЕТ СН'!$I$19</f>
        <v>1441.9260563899998</v>
      </c>
      <c r="M129" s="37">
        <f>SUMIFS(СВЦЭМ!$C$34:$C$777,СВЦЭМ!$A$34:$A$777,$A129,СВЦЭМ!$B$34:$B$777,M$119)+'СЕТ СН'!$I$9+СВЦЭМ!$D$10+'СЕТ СН'!$I$6-'СЕТ СН'!$I$19</f>
        <v>1415.0050112399999</v>
      </c>
      <c r="N129" s="37">
        <f>SUMIFS(СВЦЭМ!$C$34:$C$777,СВЦЭМ!$A$34:$A$777,$A129,СВЦЭМ!$B$34:$B$777,N$119)+'СЕТ СН'!$I$9+СВЦЭМ!$D$10+'СЕТ СН'!$I$6-'СЕТ СН'!$I$19</f>
        <v>1417.6893689599999</v>
      </c>
      <c r="O129" s="37">
        <f>SUMIFS(СВЦЭМ!$C$34:$C$777,СВЦЭМ!$A$34:$A$777,$A129,СВЦЭМ!$B$34:$B$777,O$119)+'СЕТ СН'!$I$9+СВЦЭМ!$D$10+'СЕТ СН'!$I$6-'СЕТ СН'!$I$19</f>
        <v>1405.65397381</v>
      </c>
      <c r="P129" s="37">
        <f>SUMIFS(СВЦЭМ!$C$34:$C$777,СВЦЭМ!$A$34:$A$777,$A129,СВЦЭМ!$B$34:$B$777,P$119)+'СЕТ СН'!$I$9+СВЦЭМ!$D$10+'СЕТ СН'!$I$6-'СЕТ СН'!$I$19</f>
        <v>1412.9544776099999</v>
      </c>
      <c r="Q129" s="37">
        <f>SUMIFS(СВЦЭМ!$C$34:$C$777,СВЦЭМ!$A$34:$A$777,$A129,СВЦЭМ!$B$34:$B$777,Q$119)+'СЕТ СН'!$I$9+СВЦЭМ!$D$10+'СЕТ СН'!$I$6-'СЕТ СН'!$I$19</f>
        <v>1417.43385618</v>
      </c>
      <c r="R129" s="37">
        <f>SUMIFS(СВЦЭМ!$C$34:$C$777,СВЦЭМ!$A$34:$A$777,$A129,СВЦЭМ!$B$34:$B$777,R$119)+'СЕТ СН'!$I$9+СВЦЭМ!$D$10+'СЕТ СН'!$I$6-'СЕТ СН'!$I$19</f>
        <v>1420.1456173500001</v>
      </c>
      <c r="S129" s="37">
        <f>SUMIFS(СВЦЭМ!$C$34:$C$777,СВЦЭМ!$A$34:$A$777,$A129,СВЦЭМ!$B$34:$B$777,S$119)+'СЕТ СН'!$I$9+СВЦЭМ!$D$10+'СЕТ СН'!$I$6-'СЕТ СН'!$I$19</f>
        <v>1417.03053572</v>
      </c>
      <c r="T129" s="37">
        <f>SUMIFS(СВЦЭМ!$C$34:$C$777,СВЦЭМ!$A$34:$A$777,$A129,СВЦЭМ!$B$34:$B$777,T$119)+'СЕТ СН'!$I$9+СВЦЭМ!$D$10+'СЕТ СН'!$I$6-'СЕТ СН'!$I$19</f>
        <v>1403.1037261399999</v>
      </c>
      <c r="U129" s="37">
        <f>SUMIFS(СВЦЭМ!$C$34:$C$777,СВЦЭМ!$A$34:$A$777,$A129,СВЦЭМ!$B$34:$B$777,U$119)+'СЕТ СН'!$I$9+СВЦЭМ!$D$10+'СЕТ СН'!$I$6-'СЕТ СН'!$I$19</f>
        <v>1393.00487785</v>
      </c>
      <c r="V129" s="37">
        <f>SUMIFS(СВЦЭМ!$C$34:$C$777,СВЦЭМ!$A$34:$A$777,$A129,СВЦЭМ!$B$34:$B$777,V$119)+'СЕТ СН'!$I$9+СВЦЭМ!$D$10+'СЕТ СН'!$I$6-'СЕТ СН'!$I$19</f>
        <v>1397.1685704500001</v>
      </c>
      <c r="W129" s="37">
        <f>SUMIFS(СВЦЭМ!$C$34:$C$777,СВЦЭМ!$A$34:$A$777,$A129,СВЦЭМ!$B$34:$B$777,W$119)+'СЕТ СН'!$I$9+СВЦЭМ!$D$10+'СЕТ СН'!$I$6-'СЕТ СН'!$I$19</f>
        <v>1467.8566307999999</v>
      </c>
      <c r="X129" s="37">
        <f>SUMIFS(СВЦЭМ!$C$34:$C$777,СВЦЭМ!$A$34:$A$777,$A129,СВЦЭМ!$B$34:$B$777,X$119)+'СЕТ СН'!$I$9+СВЦЭМ!$D$10+'СЕТ СН'!$I$6-'СЕТ СН'!$I$19</f>
        <v>1521.47679221</v>
      </c>
      <c r="Y129" s="37">
        <f>SUMIFS(СВЦЭМ!$C$34:$C$777,СВЦЭМ!$A$34:$A$777,$A129,СВЦЭМ!$B$34:$B$777,Y$119)+'СЕТ СН'!$I$9+СВЦЭМ!$D$10+'СЕТ СН'!$I$6-'СЕТ СН'!$I$19</f>
        <v>1580.0305009599997</v>
      </c>
    </row>
    <row r="130" spans="1:25" ht="15.75" x14ac:dyDescent="0.2">
      <c r="A130" s="36">
        <f t="shared" si="3"/>
        <v>42989</v>
      </c>
      <c r="B130" s="37">
        <f>SUMIFS(СВЦЭМ!$C$34:$C$777,СВЦЭМ!$A$34:$A$777,$A130,СВЦЭМ!$B$34:$B$777,B$119)+'СЕТ СН'!$I$9+СВЦЭМ!$D$10+'СЕТ СН'!$I$6-'СЕТ СН'!$I$19</f>
        <v>1631.5085187499999</v>
      </c>
      <c r="C130" s="37">
        <f>SUMIFS(СВЦЭМ!$C$34:$C$777,СВЦЭМ!$A$34:$A$777,$A130,СВЦЭМ!$B$34:$B$777,C$119)+'СЕТ СН'!$I$9+СВЦЭМ!$D$10+'СЕТ СН'!$I$6-'СЕТ СН'!$I$19</f>
        <v>1693.3907136899998</v>
      </c>
      <c r="D130" s="37">
        <f>SUMIFS(СВЦЭМ!$C$34:$C$777,СВЦЭМ!$A$34:$A$777,$A130,СВЦЭМ!$B$34:$B$777,D$119)+'СЕТ СН'!$I$9+СВЦЭМ!$D$10+'СЕТ СН'!$I$6-'СЕТ СН'!$I$19</f>
        <v>1715.9469092099998</v>
      </c>
      <c r="E130" s="37">
        <f>SUMIFS(СВЦЭМ!$C$34:$C$777,СВЦЭМ!$A$34:$A$777,$A130,СВЦЭМ!$B$34:$B$777,E$119)+'СЕТ СН'!$I$9+СВЦЭМ!$D$10+'СЕТ СН'!$I$6-'СЕТ СН'!$I$19</f>
        <v>1725.0966377100003</v>
      </c>
      <c r="F130" s="37">
        <f>SUMIFS(СВЦЭМ!$C$34:$C$777,СВЦЭМ!$A$34:$A$777,$A130,СВЦЭМ!$B$34:$B$777,F$119)+'СЕТ СН'!$I$9+СВЦЭМ!$D$10+'СЕТ СН'!$I$6-'СЕТ СН'!$I$19</f>
        <v>1729.9985525000002</v>
      </c>
      <c r="G130" s="37">
        <f>SUMIFS(СВЦЭМ!$C$34:$C$777,СВЦЭМ!$A$34:$A$777,$A130,СВЦЭМ!$B$34:$B$777,G$119)+'СЕТ СН'!$I$9+СВЦЭМ!$D$10+'СЕТ СН'!$I$6-'СЕТ СН'!$I$19</f>
        <v>1718.2814478199998</v>
      </c>
      <c r="H130" s="37">
        <f>SUMIFS(СВЦЭМ!$C$34:$C$777,СВЦЭМ!$A$34:$A$777,$A130,СВЦЭМ!$B$34:$B$777,H$119)+'СЕТ СН'!$I$9+СВЦЭМ!$D$10+'СЕТ СН'!$I$6-'СЕТ СН'!$I$19</f>
        <v>1659.5227666000001</v>
      </c>
      <c r="I130" s="37">
        <f>SUMIFS(СВЦЭМ!$C$34:$C$777,СВЦЭМ!$A$34:$A$777,$A130,СВЦЭМ!$B$34:$B$777,I$119)+'СЕТ СН'!$I$9+СВЦЭМ!$D$10+'СЕТ СН'!$I$6-'СЕТ СН'!$I$19</f>
        <v>1601.3148377799998</v>
      </c>
      <c r="J130" s="37">
        <f>SUMIFS(СВЦЭМ!$C$34:$C$777,СВЦЭМ!$A$34:$A$777,$A130,СВЦЭМ!$B$34:$B$777,J$119)+'СЕТ СН'!$I$9+СВЦЭМ!$D$10+'СЕТ СН'!$I$6-'СЕТ СН'!$I$19</f>
        <v>1551.4166494000001</v>
      </c>
      <c r="K130" s="37">
        <f>SUMIFS(СВЦЭМ!$C$34:$C$777,СВЦЭМ!$A$34:$A$777,$A130,СВЦЭМ!$B$34:$B$777,K$119)+'СЕТ СН'!$I$9+СВЦЭМ!$D$10+'СЕТ СН'!$I$6-'СЕТ СН'!$I$19</f>
        <v>1517.5573764999999</v>
      </c>
      <c r="L130" s="37">
        <f>SUMIFS(СВЦЭМ!$C$34:$C$777,СВЦЭМ!$A$34:$A$777,$A130,СВЦЭМ!$B$34:$B$777,L$119)+'СЕТ СН'!$I$9+СВЦЭМ!$D$10+'СЕТ СН'!$I$6-'СЕТ СН'!$I$19</f>
        <v>1451.0665448499999</v>
      </c>
      <c r="M130" s="37">
        <f>SUMIFS(СВЦЭМ!$C$34:$C$777,СВЦЭМ!$A$34:$A$777,$A130,СВЦЭМ!$B$34:$B$777,M$119)+'СЕТ СН'!$I$9+СВЦЭМ!$D$10+'СЕТ СН'!$I$6-'СЕТ СН'!$I$19</f>
        <v>1434.4689785199998</v>
      </c>
      <c r="N130" s="37">
        <f>SUMIFS(СВЦЭМ!$C$34:$C$777,СВЦЭМ!$A$34:$A$777,$A130,СВЦЭМ!$B$34:$B$777,N$119)+'СЕТ СН'!$I$9+СВЦЭМ!$D$10+'СЕТ СН'!$I$6-'СЕТ СН'!$I$19</f>
        <v>1460.9696021099999</v>
      </c>
      <c r="O130" s="37">
        <f>SUMIFS(СВЦЭМ!$C$34:$C$777,СВЦЭМ!$A$34:$A$777,$A130,СВЦЭМ!$B$34:$B$777,O$119)+'СЕТ СН'!$I$9+СВЦЭМ!$D$10+'СЕТ СН'!$I$6-'СЕТ СН'!$I$19</f>
        <v>1475.54865307</v>
      </c>
      <c r="P130" s="37">
        <f>SUMIFS(СВЦЭМ!$C$34:$C$777,СВЦЭМ!$A$34:$A$777,$A130,СВЦЭМ!$B$34:$B$777,P$119)+'СЕТ СН'!$I$9+СВЦЭМ!$D$10+'СЕТ СН'!$I$6-'СЕТ СН'!$I$19</f>
        <v>1485.79712703</v>
      </c>
      <c r="Q130" s="37">
        <f>SUMIFS(СВЦЭМ!$C$34:$C$777,СВЦЭМ!$A$34:$A$777,$A130,СВЦЭМ!$B$34:$B$777,Q$119)+'СЕТ СН'!$I$9+СВЦЭМ!$D$10+'СЕТ СН'!$I$6-'СЕТ СН'!$I$19</f>
        <v>1489.2487273500001</v>
      </c>
      <c r="R130" s="37">
        <f>SUMIFS(СВЦЭМ!$C$34:$C$777,СВЦЭМ!$A$34:$A$777,$A130,СВЦЭМ!$B$34:$B$777,R$119)+'СЕТ СН'!$I$9+СВЦЭМ!$D$10+'СЕТ СН'!$I$6-'СЕТ СН'!$I$19</f>
        <v>1488.3730685199998</v>
      </c>
      <c r="S130" s="37">
        <f>SUMIFS(СВЦЭМ!$C$34:$C$777,СВЦЭМ!$A$34:$A$777,$A130,СВЦЭМ!$B$34:$B$777,S$119)+'СЕТ СН'!$I$9+СВЦЭМ!$D$10+'СЕТ СН'!$I$6-'СЕТ СН'!$I$19</f>
        <v>1486.7336200899999</v>
      </c>
      <c r="T130" s="37">
        <f>SUMIFS(СВЦЭМ!$C$34:$C$777,СВЦЭМ!$A$34:$A$777,$A130,СВЦЭМ!$B$34:$B$777,T$119)+'СЕТ СН'!$I$9+СВЦЭМ!$D$10+'СЕТ СН'!$I$6-'СЕТ СН'!$I$19</f>
        <v>1485.91189184</v>
      </c>
      <c r="U130" s="37">
        <f>SUMIFS(СВЦЭМ!$C$34:$C$777,СВЦЭМ!$A$34:$A$777,$A130,СВЦЭМ!$B$34:$B$777,U$119)+'СЕТ СН'!$I$9+СВЦЭМ!$D$10+'СЕТ СН'!$I$6-'СЕТ СН'!$I$19</f>
        <v>1476.3130842299997</v>
      </c>
      <c r="V130" s="37">
        <f>SUMIFS(СВЦЭМ!$C$34:$C$777,СВЦЭМ!$A$34:$A$777,$A130,СВЦЭМ!$B$34:$B$777,V$119)+'СЕТ СН'!$I$9+СВЦЭМ!$D$10+'СЕТ СН'!$I$6-'СЕТ СН'!$I$19</f>
        <v>1486.6501728799999</v>
      </c>
      <c r="W130" s="37">
        <f>SUMIFS(СВЦЭМ!$C$34:$C$777,СВЦЭМ!$A$34:$A$777,$A130,СВЦЭМ!$B$34:$B$777,W$119)+'СЕТ СН'!$I$9+СВЦЭМ!$D$10+'СЕТ СН'!$I$6-'СЕТ СН'!$I$19</f>
        <v>1574.0660093500001</v>
      </c>
      <c r="X130" s="37">
        <f>SUMIFS(СВЦЭМ!$C$34:$C$777,СВЦЭМ!$A$34:$A$777,$A130,СВЦЭМ!$B$34:$B$777,X$119)+'СЕТ СН'!$I$9+СВЦЭМ!$D$10+'СЕТ СН'!$I$6-'СЕТ СН'!$I$19</f>
        <v>1601.5700540999997</v>
      </c>
      <c r="Y130" s="37">
        <f>SUMIFS(СВЦЭМ!$C$34:$C$777,СВЦЭМ!$A$34:$A$777,$A130,СВЦЭМ!$B$34:$B$777,Y$119)+'СЕТ СН'!$I$9+СВЦЭМ!$D$10+'СЕТ СН'!$I$6-'СЕТ СН'!$I$19</f>
        <v>1631.5869165900003</v>
      </c>
    </row>
    <row r="131" spans="1:25" ht="15.75" x14ac:dyDescent="0.2">
      <c r="A131" s="36">
        <f t="shared" si="3"/>
        <v>42990</v>
      </c>
      <c r="B131" s="37">
        <f>SUMIFS(СВЦЭМ!$C$34:$C$777,СВЦЭМ!$A$34:$A$777,$A131,СВЦЭМ!$B$34:$B$777,B$119)+'СЕТ СН'!$I$9+СВЦЭМ!$D$10+'СЕТ СН'!$I$6-'СЕТ СН'!$I$19</f>
        <v>1664.6883063499999</v>
      </c>
      <c r="C131" s="37">
        <f>SUMIFS(СВЦЭМ!$C$34:$C$777,СВЦЭМ!$A$34:$A$777,$A131,СВЦЭМ!$B$34:$B$777,C$119)+'СЕТ СН'!$I$9+СВЦЭМ!$D$10+'СЕТ СН'!$I$6-'СЕТ СН'!$I$19</f>
        <v>1711.5006084400002</v>
      </c>
      <c r="D131" s="37">
        <f>SUMIFS(СВЦЭМ!$C$34:$C$777,СВЦЭМ!$A$34:$A$777,$A131,СВЦЭМ!$B$34:$B$777,D$119)+'СЕТ СН'!$I$9+СВЦЭМ!$D$10+'СЕТ СН'!$I$6-'СЕТ СН'!$I$19</f>
        <v>1742.1783723199997</v>
      </c>
      <c r="E131" s="37">
        <f>SUMIFS(СВЦЭМ!$C$34:$C$777,СВЦЭМ!$A$34:$A$777,$A131,СВЦЭМ!$B$34:$B$777,E$119)+'СЕТ СН'!$I$9+СВЦЭМ!$D$10+'СЕТ СН'!$I$6-'СЕТ СН'!$I$19</f>
        <v>1742.2198597699999</v>
      </c>
      <c r="F131" s="37">
        <f>SUMIFS(СВЦЭМ!$C$34:$C$777,СВЦЭМ!$A$34:$A$777,$A131,СВЦЭМ!$B$34:$B$777,F$119)+'СЕТ СН'!$I$9+СВЦЭМ!$D$10+'СЕТ СН'!$I$6-'СЕТ СН'!$I$19</f>
        <v>1743.26169101</v>
      </c>
      <c r="G131" s="37">
        <f>SUMIFS(СВЦЭМ!$C$34:$C$777,СВЦЭМ!$A$34:$A$777,$A131,СВЦЭМ!$B$34:$B$777,G$119)+'СЕТ СН'!$I$9+СВЦЭМ!$D$10+'СЕТ СН'!$I$6-'СЕТ СН'!$I$19</f>
        <v>1740.4521915200003</v>
      </c>
      <c r="H131" s="37">
        <f>SUMIFS(СВЦЭМ!$C$34:$C$777,СВЦЭМ!$A$34:$A$777,$A131,СВЦЭМ!$B$34:$B$777,H$119)+'СЕТ СН'!$I$9+СВЦЭМ!$D$10+'СЕТ СН'!$I$6-'СЕТ СН'!$I$19</f>
        <v>1682.5477298699998</v>
      </c>
      <c r="I131" s="37">
        <f>SUMIFS(СВЦЭМ!$C$34:$C$777,СВЦЭМ!$A$34:$A$777,$A131,СВЦЭМ!$B$34:$B$777,I$119)+'СЕТ СН'!$I$9+СВЦЭМ!$D$10+'СЕТ СН'!$I$6-'СЕТ СН'!$I$19</f>
        <v>1618.1438890199997</v>
      </c>
      <c r="J131" s="37">
        <f>SUMIFS(СВЦЭМ!$C$34:$C$777,СВЦЭМ!$A$34:$A$777,$A131,СВЦЭМ!$B$34:$B$777,J$119)+'СЕТ СН'!$I$9+СВЦЭМ!$D$10+'СЕТ СН'!$I$6-'СЕТ СН'!$I$19</f>
        <v>1586.4297669300004</v>
      </c>
      <c r="K131" s="37">
        <f>SUMIFS(СВЦЭМ!$C$34:$C$777,СВЦЭМ!$A$34:$A$777,$A131,СВЦЭМ!$B$34:$B$777,K$119)+'СЕТ СН'!$I$9+СВЦЭМ!$D$10+'СЕТ СН'!$I$6-'СЕТ СН'!$I$19</f>
        <v>1539.77690751</v>
      </c>
      <c r="L131" s="37">
        <f>SUMIFS(СВЦЭМ!$C$34:$C$777,СВЦЭМ!$A$34:$A$777,$A131,СВЦЭМ!$B$34:$B$777,L$119)+'СЕТ СН'!$I$9+СВЦЭМ!$D$10+'СЕТ СН'!$I$6-'СЕТ СН'!$I$19</f>
        <v>1456.1813660399998</v>
      </c>
      <c r="M131" s="37">
        <f>SUMIFS(СВЦЭМ!$C$34:$C$777,СВЦЭМ!$A$34:$A$777,$A131,СВЦЭМ!$B$34:$B$777,M$119)+'СЕТ СН'!$I$9+СВЦЭМ!$D$10+'СЕТ СН'!$I$6-'СЕТ СН'!$I$19</f>
        <v>1436.7636285899998</v>
      </c>
      <c r="N131" s="37">
        <f>SUMIFS(СВЦЭМ!$C$34:$C$777,СВЦЭМ!$A$34:$A$777,$A131,СВЦЭМ!$B$34:$B$777,N$119)+'СЕТ СН'!$I$9+СВЦЭМ!$D$10+'СЕТ СН'!$I$6-'СЕТ СН'!$I$19</f>
        <v>1442.2286944299999</v>
      </c>
      <c r="O131" s="37">
        <f>SUMIFS(СВЦЭМ!$C$34:$C$777,СВЦЭМ!$A$34:$A$777,$A131,СВЦЭМ!$B$34:$B$777,O$119)+'СЕТ СН'!$I$9+СВЦЭМ!$D$10+'СЕТ СН'!$I$6-'СЕТ СН'!$I$19</f>
        <v>1449.0635273299999</v>
      </c>
      <c r="P131" s="37">
        <f>SUMIFS(СВЦЭМ!$C$34:$C$777,СВЦЭМ!$A$34:$A$777,$A131,СВЦЭМ!$B$34:$B$777,P$119)+'СЕТ СН'!$I$9+СВЦЭМ!$D$10+'СЕТ СН'!$I$6-'СЕТ СН'!$I$19</f>
        <v>1448.3165182499999</v>
      </c>
      <c r="Q131" s="37">
        <f>SUMIFS(СВЦЭМ!$C$34:$C$777,СВЦЭМ!$A$34:$A$777,$A131,СВЦЭМ!$B$34:$B$777,Q$119)+'СЕТ СН'!$I$9+СВЦЭМ!$D$10+'СЕТ СН'!$I$6-'СЕТ СН'!$I$19</f>
        <v>1454.44169418</v>
      </c>
      <c r="R131" s="37">
        <f>SUMIFS(СВЦЭМ!$C$34:$C$777,СВЦЭМ!$A$34:$A$777,$A131,СВЦЭМ!$B$34:$B$777,R$119)+'СЕТ СН'!$I$9+СВЦЭМ!$D$10+'СЕТ СН'!$I$6-'СЕТ СН'!$I$19</f>
        <v>1452.8587154799998</v>
      </c>
      <c r="S131" s="37">
        <f>SUMIFS(СВЦЭМ!$C$34:$C$777,СВЦЭМ!$A$34:$A$777,$A131,СВЦЭМ!$B$34:$B$777,S$119)+'СЕТ СН'!$I$9+СВЦЭМ!$D$10+'СЕТ СН'!$I$6-'СЕТ СН'!$I$19</f>
        <v>1451.44563913</v>
      </c>
      <c r="T131" s="37">
        <f>SUMIFS(СВЦЭМ!$C$34:$C$777,СВЦЭМ!$A$34:$A$777,$A131,СВЦЭМ!$B$34:$B$777,T$119)+'СЕТ СН'!$I$9+СВЦЭМ!$D$10+'СЕТ СН'!$I$6-'СЕТ СН'!$I$19</f>
        <v>1441.8464234799999</v>
      </c>
      <c r="U131" s="37">
        <f>SUMIFS(СВЦЭМ!$C$34:$C$777,СВЦЭМ!$A$34:$A$777,$A131,СВЦЭМ!$B$34:$B$777,U$119)+'СЕТ СН'!$I$9+СВЦЭМ!$D$10+'СЕТ СН'!$I$6-'СЕТ СН'!$I$19</f>
        <v>1427.37375456</v>
      </c>
      <c r="V131" s="37">
        <f>SUMIFS(СВЦЭМ!$C$34:$C$777,СВЦЭМ!$A$34:$A$777,$A131,СВЦЭМ!$B$34:$B$777,V$119)+'СЕТ СН'!$I$9+СВЦЭМ!$D$10+'СЕТ СН'!$I$6-'СЕТ СН'!$I$19</f>
        <v>1442.0209305499998</v>
      </c>
      <c r="W131" s="37">
        <f>SUMIFS(СВЦЭМ!$C$34:$C$777,СВЦЭМ!$A$34:$A$777,$A131,СВЦЭМ!$B$34:$B$777,W$119)+'СЕТ СН'!$I$9+СВЦЭМ!$D$10+'СЕТ СН'!$I$6-'СЕТ СН'!$I$19</f>
        <v>1520.64181736</v>
      </c>
      <c r="X131" s="37">
        <f>SUMIFS(СВЦЭМ!$C$34:$C$777,СВЦЭМ!$A$34:$A$777,$A131,СВЦЭМ!$B$34:$B$777,X$119)+'СЕТ СН'!$I$9+СВЦЭМ!$D$10+'СЕТ СН'!$I$6-'СЕТ СН'!$I$19</f>
        <v>1596.4865754100001</v>
      </c>
      <c r="Y131" s="37">
        <f>SUMIFS(СВЦЭМ!$C$34:$C$777,СВЦЭМ!$A$34:$A$777,$A131,СВЦЭМ!$B$34:$B$777,Y$119)+'СЕТ СН'!$I$9+СВЦЭМ!$D$10+'СЕТ СН'!$I$6-'СЕТ СН'!$I$19</f>
        <v>1670.8951440000001</v>
      </c>
    </row>
    <row r="132" spans="1:25" ht="15.75" x14ac:dyDescent="0.2">
      <c r="A132" s="36">
        <f t="shared" si="3"/>
        <v>42991</v>
      </c>
      <c r="B132" s="37">
        <f>SUMIFS(СВЦЭМ!$C$34:$C$777,СВЦЭМ!$A$34:$A$777,$A132,СВЦЭМ!$B$34:$B$777,B$119)+'СЕТ СН'!$I$9+СВЦЭМ!$D$10+'СЕТ СН'!$I$6-'СЕТ СН'!$I$19</f>
        <v>1672.36517159</v>
      </c>
      <c r="C132" s="37">
        <f>SUMIFS(СВЦЭМ!$C$34:$C$777,СВЦЭМ!$A$34:$A$777,$A132,СВЦЭМ!$B$34:$B$777,C$119)+'СЕТ СН'!$I$9+СВЦЭМ!$D$10+'СЕТ СН'!$I$6-'СЕТ СН'!$I$19</f>
        <v>1727.4940277100004</v>
      </c>
      <c r="D132" s="37">
        <f>SUMIFS(СВЦЭМ!$C$34:$C$777,СВЦЭМ!$A$34:$A$777,$A132,СВЦЭМ!$B$34:$B$777,D$119)+'СЕТ СН'!$I$9+СВЦЭМ!$D$10+'СЕТ СН'!$I$6-'СЕТ СН'!$I$19</f>
        <v>1729.4945069799996</v>
      </c>
      <c r="E132" s="37">
        <f>SUMIFS(СВЦЭМ!$C$34:$C$777,СВЦЭМ!$A$34:$A$777,$A132,СВЦЭМ!$B$34:$B$777,E$119)+'СЕТ СН'!$I$9+СВЦЭМ!$D$10+'СЕТ СН'!$I$6-'СЕТ СН'!$I$19</f>
        <v>1727.8928044699996</v>
      </c>
      <c r="F132" s="37">
        <f>SUMIFS(СВЦЭМ!$C$34:$C$777,СВЦЭМ!$A$34:$A$777,$A132,СВЦЭМ!$B$34:$B$777,F$119)+'СЕТ СН'!$I$9+СВЦЭМ!$D$10+'СЕТ СН'!$I$6-'СЕТ СН'!$I$19</f>
        <v>1726.8933452700003</v>
      </c>
      <c r="G132" s="37">
        <f>SUMIFS(СВЦЭМ!$C$34:$C$777,СВЦЭМ!$A$34:$A$777,$A132,СВЦЭМ!$B$34:$B$777,G$119)+'СЕТ СН'!$I$9+СВЦЭМ!$D$10+'СЕТ СН'!$I$6-'СЕТ СН'!$I$19</f>
        <v>1717.3150221699998</v>
      </c>
      <c r="H132" s="37">
        <f>SUMIFS(СВЦЭМ!$C$34:$C$777,СВЦЭМ!$A$34:$A$777,$A132,СВЦЭМ!$B$34:$B$777,H$119)+'СЕТ СН'!$I$9+СВЦЭМ!$D$10+'СЕТ СН'!$I$6-'СЕТ СН'!$I$19</f>
        <v>1650.4721343600004</v>
      </c>
      <c r="I132" s="37">
        <f>SUMIFS(СВЦЭМ!$C$34:$C$777,СВЦЭМ!$A$34:$A$777,$A132,СВЦЭМ!$B$34:$B$777,I$119)+'СЕТ СН'!$I$9+СВЦЭМ!$D$10+'СЕТ СН'!$I$6-'СЕТ СН'!$I$19</f>
        <v>1591.0033776700002</v>
      </c>
      <c r="J132" s="37">
        <f>SUMIFS(СВЦЭМ!$C$34:$C$777,СВЦЭМ!$A$34:$A$777,$A132,СВЦЭМ!$B$34:$B$777,J$119)+'СЕТ СН'!$I$9+СВЦЭМ!$D$10+'СЕТ СН'!$I$6-'СЕТ СН'!$I$19</f>
        <v>1564.2656406599999</v>
      </c>
      <c r="K132" s="37">
        <f>SUMIFS(СВЦЭМ!$C$34:$C$777,СВЦЭМ!$A$34:$A$777,$A132,СВЦЭМ!$B$34:$B$777,K$119)+'СЕТ СН'!$I$9+СВЦЭМ!$D$10+'СЕТ СН'!$I$6-'СЕТ СН'!$I$19</f>
        <v>1547.8275597000002</v>
      </c>
      <c r="L132" s="37">
        <f>SUMIFS(СВЦЭМ!$C$34:$C$777,СВЦЭМ!$A$34:$A$777,$A132,СВЦЭМ!$B$34:$B$777,L$119)+'СЕТ СН'!$I$9+СВЦЭМ!$D$10+'СЕТ СН'!$I$6-'СЕТ СН'!$I$19</f>
        <v>1457.6875954399998</v>
      </c>
      <c r="M132" s="37">
        <f>SUMIFS(СВЦЭМ!$C$34:$C$777,СВЦЭМ!$A$34:$A$777,$A132,СВЦЭМ!$B$34:$B$777,M$119)+'СЕТ СН'!$I$9+СВЦЭМ!$D$10+'СЕТ СН'!$I$6-'СЕТ СН'!$I$19</f>
        <v>1424.08711498</v>
      </c>
      <c r="N132" s="37">
        <f>SUMIFS(СВЦЭМ!$C$34:$C$777,СВЦЭМ!$A$34:$A$777,$A132,СВЦЭМ!$B$34:$B$777,N$119)+'СЕТ СН'!$I$9+СВЦЭМ!$D$10+'СЕТ СН'!$I$6-'СЕТ СН'!$I$19</f>
        <v>1426.9746670699999</v>
      </c>
      <c r="O132" s="37">
        <f>SUMIFS(СВЦЭМ!$C$34:$C$777,СВЦЭМ!$A$34:$A$777,$A132,СВЦЭМ!$B$34:$B$777,O$119)+'СЕТ СН'!$I$9+СВЦЭМ!$D$10+'СЕТ СН'!$I$6-'СЕТ СН'!$I$19</f>
        <v>1426.64711081</v>
      </c>
      <c r="P132" s="37">
        <f>SUMIFS(СВЦЭМ!$C$34:$C$777,СВЦЭМ!$A$34:$A$777,$A132,СВЦЭМ!$B$34:$B$777,P$119)+'СЕТ СН'!$I$9+СВЦЭМ!$D$10+'СЕТ СН'!$I$6-'СЕТ СН'!$I$19</f>
        <v>1426.23472204</v>
      </c>
      <c r="Q132" s="37">
        <f>SUMIFS(СВЦЭМ!$C$34:$C$777,СВЦЭМ!$A$34:$A$777,$A132,СВЦЭМ!$B$34:$B$777,Q$119)+'СЕТ СН'!$I$9+СВЦЭМ!$D$10+'СЕТ СН'!$I$6-'СЕТ СН'!$I$19</f>
        <v>1426.9486371799999</v>
      </c>
      <c r="R132" s="37">
        <f>SUMIFS(СВЦЭМ!$C$34:$C$777,СВЦЭМ!$A$34:$A$777,$A132,СВЦЭМ!$B$34:$B$777,R$119)+'СЕТ СН'!$I$9+СВЦЭМ!$D$10+'СЕТ СН'!$I$6-'СЕТ СН'!$I$19</f>
        <v>1425.7619676899999</v>
      </c>
      <c r="S132" s="37">
        <f>SUMIFS(СВЦЭМ!$C$34:$C$777,СВЦЭМ!$A$34:$A$777,$A132,СВЦЭМ!$B$34:$B$777,S$119)+'СЕТ СН'!$I$9+СВЦЭМ!$D$10+'СЕТ СН'!$I$6-'СЕТ СН'!$I$19</f>
        <v>1426.4337235799999</v>
      </c>
      <c r="T132" s="37">
        <f>SUMIFS(СВЦЭМ!$C$34:$C$777,СВЦЭМ!$A$34:$A$777,$A132,СВЦЭМ!$B$34:$B$777,T$119)+'СЕТ СН'!$I$9+СВЦЭМ!$D$10+'СЕТ СН'!$I$6-'СЕТ СН'!$I$19</f>
        <v>1422.7901105399999</v>
      </c>
      <c r="U132" s="37">
        <f>SUMIFS(СВЦЭМ!$C$34:$C$777,СВЦЭМ!$A$34:$A$777,$A132,СВЦЭМ!$B$34:$B$777,U$119)+'СЕТ СН'!$I$9+СВЦЭМ!$D$10+'СЕТ СН'!$I$6-'СЕТ СН'!$I$19</f>
        <v>1436.9224783099999</v>
      </c>
      <c r="V132" s="37">
        <f>SUMIFS(СВЦЭМ!$C$34:$C$777,СВЦЭМ!$A$34:$A$777,$A132,СВЦЭМ!$B$34:$B$777,V$119)+'СЕТ СН'!$I$9+СВЦЭМ!$D$10+'СЕТ СН'!$I$6-'СЕТ СН'!$I$19</f>
        <v>1453.0118490099999</v>
      </c>
      <c r="W132" s="37">
        <f>SUMIFS(СВЦЭМ!$C$34:$C$777,СВЦЭМ!$A$34:$A$777,$A132,СВЦЭМ!$B$34:$B$777,W$119)+'СЕТ СН'!$I$9+СВЦЭМ!$D$10+'СЕТ СН'!$I$6-'СЕТ СН'!$I$19</f>
        <v>1514.2566262099999</v>
      </c>
      <c r="X132" s="37">
        <f>SUMIFS(СВЦЭМ!$C$34:$C$777,СВЦЭМ!$A$34:$A$777,$A132,СВЦЭМ!$B$34:$B$777,X$119)+'СЕТ СН'!$I$9+СВЦЭМ!$D$10+'СЕТ СН'!$I$6-'СЕТ СН'!$I$19</f>
        <v>1559.2979365000001</v>
      </c>
      <c r="Y132" s="37">
        <f>SUMIFS(СВЦЭМ!$C$34:$C$777,СВЦЭМ!$A$34:$A$777,$A132,СВЦЭМ!$B$34:$B$777,Y$119)+'СЕТ СН'!$I$9+СВЦЭМ!$D$10+'СЕТ СН'!$I$6-'СЕТ СН'!$I$19</f>
        <v>1617.6440906099997</v>
      </c>
    </row>
    <row r="133" spans="1:25" ht="15.75" x14ac:dyDescent="0.2">
      <c r="A133" s="36">
        <f t="shared" si="3"/>
        <v>42992</v>
      </c>
      <c r="B133" s="37">
        <f>SUMIFS(СВЦЭМ!$C$34:$C$777,СВЦЭМ!$A$34:$A$777,$A133,СВЦЭМ!$B$34:$B$777,B$119)+'СЕТ СН'!$I$9+СВЦЭМ!$D$10+'СЕТ СН'!$I$6-'СЕТ СН'!$I$19</f>
        <v>1681.5533263899997</v>
      </c>
      <c r="C133" s="37">
        <f>SUMIFS(СВЦЭМ!$C$34:$C$777,СВЦЭМ!$A$34:$A$777,$A133,СВЦЭМ!$B$34:$B$777,C$119)+'СЕТ СН'!$I$9+СВЦЭМ!$D$10+'СЕТ СН'!$I$6-'СЕТ СН'!$I$19</f>
        <v>1722.0748139300003</v>
      </c>
      <c r="D133" s="37">
        <f>SUMIFS(СВЦЭМ!$C$34:$C$777,СВЦЭМ!$A$34:$A$777,$A133,СВЦЭМ!$B$34:$B$777,D$119)+'СЕТ СН'!$I$9+СВЦЭМ!$D$10+'СЕТ СН'!$I$6-'СЕТ СН'!$I$19</f>
        <v>1734.7716108699997</v>
      </c>
      <c r="E133" s="37">
        <f>SUMIFS(СВЦЭМ!$C$34:$C$777,СВЦЭМ!$A$34:$A$777,$A133,СВЦЭМ!$B$34:$B$777,E$119)+'СЕТ СН'!$I$9+СВЦЭМ!$D$10+'СЕТ СН'!$I$6-'СЕТ СН'!$I$19</f>
        <v>1727.75552371</v>
      </c>
      <c r="F133" s="37">
        <f>SUMIFS(СВЦЭМ!$C$34:$C$777,СВЦЭМ!$A$34:$A$777,$A133,СВЦЭМ!$B$34:$B$777,F$119)+'СЕТ СН'!$I$9+СВЦЭМ!$D$10+'СЕТ СН'!$I$6-'СЕТ СН'!$I$19</f>
        <v>1729.0397069099999</v>
      </c>
      <c r="G133" s="37">
        <f>SUMIFS(СВЦЭМ!$C$34:$C$777,СВЦЭМ!$A$34:$A$777,$A133,СВЦЭМ!$B$34:$B$777,G$119)+'СЕТ СН'!$I$9+СВЦЭМ!$D$10+'СЕТ СН'!$I$6-'СЕТ СН'!$I$19</f>
        <v>1736.0230635500002</v>
      </c>
      <c r="H133" s="37">
        <f>SUMIFS(СВЦЭМ!$C$34:$C$777,СВЦЭМ!$A$34:$A$777,$A133,СВЦЭМ!$B$34:$B$777,H$119)+'СЕТ СН'!$I$9+СВЦЭМ!$D$10+'СЕТ СН'!$I$6-'СЕТ СН'!$I$19</f>
        <v>1685.8742148000001</v>
      </c>
      <c r="I133" s="37">
        <f>SUMIFS(СВЦЭМ!$C$34:$C$777,СВЦЭМ!$A$34:$A$777,$A133,СВЦЭМ!$B$34:$B$777,I$119)+'СЕТ СН'!$I$9+СВЦЭМ!$D$10+'СЕТ СН'!$I$6-'СЕТ СН'!$I$19</f>
        <v>1606.1397212499996</v>
      </c>
      <c r="J133" s="37">
        <f>SUMIFS(СВЦЭМ!$C$34:$C$777,СВЦЭМ!$A$34:$A$777,$A133,СВЦЭМ!$B$34:$B$777,J$119)+'СЕТ СН'!$I$9+СВЦЭМ!$D$10+'СЕТ СН'!$I$6-'СЕТ СН'!$I$19</f>
        <v>1570.5705751100004</v>
      </c>
      <c r="K133" s="37">
        <f>SUMIFS(СВЦЭМ!$C$34:$C$777,СВЦЭМ!$A$34:$A$777,$A133,СВЦЭМ!$B$34:$B$777,K$119)+'СЕТ СН'!$I$9+СВЦЭМ!$D$10+'СЕТ СН'!$I$6-'СЕТ СН'!$I$19</f>
        <v>1535.5023895499999</v>
      </c>
      <c r="L133" s="37">
        <f>SUMIFS(СВЦЭМ!$C$34:$C$777,СВЦЭМ!$A$34:$A$777,$A133,СВЦЭМ!$B$34:$B$777,L$119)+'СЕТ СН'!$I$9+СВЦЭМ!$D$10+'СЕТ СН'!$I$6-'СЕТ СН'!$I$19</f>
        <v>1450.0477725999999</v>
      </c>
      <c r="M133" s="37">
        <f>SUMIFS(СВЦЭМ!$C$34:$C$777,СВЦЭМ!$A$34:$A$777,$A133,СВЦЭМ!$B$34:$B$777,M$119)+'СЕТ СН'!$I$9+СВЦЭМ!$D$10+'СЕТ СН'!$I$6-'СЕТ СН'!$I$19</f>
        <v>1418.8883606300001</v>
      </c>
      <c r="N133" s="37">
        <f>SUMIFS(СВЦЭМ!$C$34:$C$777,СВЦЭМ!$A$34:$A$777,$A133,СВЦЭМ!$B$34:$B$777,N$119)+'СЕТ СН'!$I$9+СВЦЭМ!$D$10+'СЕТ СН'!$I$6-'СЕТ СН'!$I$19</f>
        <v>1427.7610731199998</v>
      </c>
      <c r="O133" s="37">
        <f>SUMIFS(СВЦЭМ!$C$34:$C$777,СВЦЭМ!$A$34:$A$777,$A133,СВЦЭМ!$B$34:$B$777,O$119)+'СЕТ СН'!$I$9+СВЦЭМ!$D$10+'СЕТ СН'!$I$6-'СЕТ СН'!$I$19</f>
        <v>1425.14603926</v>
      </c>
      <c r="P133" s="37">
        <f>SUMIFS(СВЦЭМ!$C$34:$C$777,СВЦЭМ!$A$34:$A$777,$A133,СВЦЭМ!$B$34:$B$777,P$119)+'СЕТ СН'!$I$9+СВЦЭМ!$D$10+'СЕТ СН'!$I$6-'СЕТ СН'!$I$19</f>
        <v>1422.1595964799999</v>
      </c>
      <c r="Q133" s="37">
        <f>SUMIFS(СВЦЭМ!$C$34:$C$777,СВЦЭМ!$A$34:$A$777,$A133,СВЦЭМ!$B$34:$B$777,Q$119)+'СЕТ СН'!$I$9+СВЦЭМ!$D$10+'СЕТ СН'!$I$6-'СЕТ СН'!$I$19</f>
        <v>1425.9838319</v>
      </c>
      <c r="R133" s="37">
        <f>SUMIFS(СВЦЭМ!$C$34:$C$777,СВЦЭМ!$A$34:$A$777,$A133,СВЦЭМ!$B$34:$B$777,R$119)+'СЕТ СН'!$I$9+СВЦЭМ!$D$10+'СЕТ СН'!$I$6-'СЕТ СН'!$I$19</f>
        <v>1425.7964201099999</v>
      </c>
      <c r="S133" s="37">
        <f>SUMIFS(СВЦЭМ!$C$34:$C$777,СВЦЭМ!$A$34:$A$777,$A133,СВЦЭМ!$B$34:$B$777,S$119)+'СЕТ СН'!$I$9+СВЦЭМ!$D$10+'СЕТ СН'!$I$6-'СЕТ СН'!$I$19</f>
        <v>1421.81150153</v>
      </c>
      <c r="T133" s="37">
        <f>SUMIFS(СВЦЭМ!$C$34:$C$777,СВЦЭМ!$A$34:$A$777,$A133,СВЦЭМ!$B$34:$B$777,T$119)+'СЕТ СН'!$I$9+СВЦЭМ!$D$10+'СЕТ СН'!$I$6-'СЕТ СН'!$I$19</f>
        <v>1418.90429331</v>
      </c>
      <c r="U133" s="37">
        <f>SUMIFS(СВЦЭМ!$C$34:$C$777,СВЦЭМ!$A$34:$A$777,$A133,СВЦЭМ!$B$34:$B$777,U$119)+'СЕТ СН'!$I$9+СВЦЭМ!$D$10+'СЕТ СН'!$I$6-'СЕТ СН'!$I$19</f>
        <v>1432.87427736</v>
      </c>
      <c r="V133" s="37">
        <f>SUMIFS(СВЦЭМ!$C$34:$C$777,СВЦЭМ!$A$34:$A$777,$A133,СВЦЭМ!$B$34:$B$777,V$119)+'СЕТ СН'!$I$9+СВЦЭМ!$D$10+'СЕТ СН'!$I$6-'СЕТ СН'!$I$19</f>
        <v>1459.0944873199999</v>
      </c>
      <c r="W133" s="37">
        <f>SUMIFS(СВЦЭМ!$C$34:$C$777,СВЦЭМ!$A$34:$A$777,$A133,СВЦЭМ!$B$34:$B$777,W$119)+'СЕТ СН'!$I$9+СВЦЭМ!$D$10+'СЕТ СН'!$I$6-'СЕТ СН'!$I$19</f>
        <v>1513.6657445000001</v>
      </c>
      <c r="X133" s="37">
        <f>SUMIFS(СВЦЭМ!$C$34:$C$777,СВЦЭМ!$A$34:$A$777,$A133,СВЦЭМ!$B$34:$B$777,X$119)+'СЕТ СН'!$I$9+СВЦЭМ!$D$10+'СЕТ СН'!$I$6-'СЕТ СН'!$I$19</f>
        <v>1563.6423725200002</v>
      </c>
      <c r="Y133" s="37">
        <f>SUMIFS(СВЦЭМ!$C$34:$C$777,СВЦЭМ!$A$34:$A$777,$A133,СВЦЭМ!$B$34:$B$777,Y$119)+'СЕТ СН'!$I$9+СВЦЭМ!$D$10+'СЕТ СН'!$I$6-'СЕТ СН'!$I$19</f>
        <v>1627.59720999</v>
      </c>
    </row>
    <row r="134" spans="1:25" ht="15.75" x14ac:dyDescent="0.2">
      <c r="A134" s="36">
        <f t="shared" si="3"/>
        <v>42993</v>
      </c>
      <c r="B134" s="37">
        <f>SUMIFS(СВЦЭМ!$C$34:$C$777,СВЦЭМ!$A$34:$A$777,$A134,СВЦЭМ!$B$34:$B$777,B$119)+'СЕТ СН'!$I$9+СВЦЭМ!$D$10+'СЕТ СН'!$I$6-'СЕТ СН'!$I$19</f>
        <v>1727.62840134</v>
      </c>
      <c r="C134" s="37">
        <f>SUMIFS(СВЦЭМ!$C$34:$C$777,СВЦЭМ!$A$34:$A$777,$A134,СВЦЭМ!$B$34:$B$777,C$119)+'СЕТ СН'!$I$9+СВЦЭМ!$D$10+'СЕТ СН'!$I$6-'СЕТ СН'!$I$19</f>
        <v>1721.2915319499998</v>
      </c>
      <c r="D134" s="37">
        <f>SUMIFS(СВЦЭМ!$C$34:$C$777,СВЦЭМ!$A$34:$A$777,$A134,СВЦЭМ!$B$34:$B$777,D$119)+'СЕТ СН'!$I$9+СВЦЭМ!$D$10+'СЕТ СН'!$I$6-'СЕТ СН'!$I$19</f>
        <v>1701.6469079999997</v>
      </c>
      <c r="E134" s="37">
        <f>SUMIFS(СВЦЭМ!$C$34:$C$777,СВЦЭМ!$A$34:$A$777,$A134,СВЦЭМ!$B$34:$B$777,E$119)+'СЕТ СН'!$I$9+СВЦЭМ!$D$10+'СЕТ СН'!$I$6-'СЕТ СН'!$I$19</f>
        <v>1694.7023832699997</v>
      </c>
      <c r="F134" s="37">
        <f>SUMIFS(СВЦЭМ!$C$34:$C$777,СВЦЭМ!$A$34:$A$777,$A134,СВЦЭМ!$B$34:$B$777,F$119)+'СЕТ СН'!$I$9+СВЦЭМ!$D$10+'СЕТ СН'!$I$6-'СЕТ СН'!$I$19</f>
        <v>1694.8921424700002</v>
      </c>
      <c r="G134" s="37">
        <f>SUMIFS(СВЦЭМ!$C$34:$C$777,СВЦЭМ!$A$34:$A$777,$A134,СВЦЭМ!$B$34:$B$777,G$119)+'СЕТ СН'!$I$9+СВЦЭМ!$D$10+'СЕТ СН'!$I$6-'СЕТ СН'!$I$19</f>
        <v>1693.9682886999999</v>
      </c>
      <c r="H134" s="37">
        <f>SUMIFS(СВЦЭМ!$C$34:$C$777,СВЦЭМ!$A$34:$A$777,$A134,СВЦЭМ!$B$34:$B$777,H$119)+'СЕТ СН'!$I$9+СВЦЭМ!$D$10+'СЕТ СН'!$I$6-'СЕТ СН'!$I$19</f>
        <v>1706.2166440600004</v>
      </c>
      <c r="I134" s="37">
        <f>SUMIFS(СВЦЭМ!$C$34:$C$777,СВЦЭМ!$A$34:$A$777,$A134,СВЦЭМ!$B$34:$B$777,I$119)+'СЕТ СН'!$I$9+СВЦЭМ!$D$10+'СЕТ СН'!$I$6-'СЕТ СН'!$I$19</f>
        <v>1637.8292419500003</v>
      </c>
      <c r="J134" s="37">
        <f>SUMIFS(СВЦЭМ!$C$34:$C$777,СВЦЭМ!$A$34:$A$777,$A134,СВЦЭМ!$B$34:$B$777,J$119)+'СЕТ СН'!$I$9+СВЦЭМ!$D$10+'СЕТ СН'!$I$6-'СЕТ СН'!$I$19</f>
        <v>1617.2035247100002</v>
      </c>
      <c r="K134" s="37">
        <f>SUMIFS(СВЦЭМ!$C$34:$C$777,СВЦЭМ!$A$34:$A$777,$A134,СВЦЭМ!$B$34:$B$777,K$119)+'СЕТ СН'!$I$9+СВЦЭМ!$D$10+'СЕТ СН'!$I$6-'СЕТ СН'!$I$19</f>
        <v>1569.2455885099998</v>
      </c>
      <c r="L134" s="37">
        <f>SUMIFS(СВЦЭМ!$C$34:$C$777,СВЦЭМ!$A$34:$A$777,$A134,СВЦЭМ!$B$34:$B$777,L$119)+'СЕТ СН'!$I$9+СВЦЭМ!$D$10+'СЕТ СН'!$I$6-'СЕТ СН'!$I$19</f>
        <v>1483.5670024399997</v>
      </c>
      <c r="M134" s="37">
        <f>SUMIFS(СВЦЭМ!$C$34:$C$777,СВЦЭМ!$A$34:$A$777,$A134,СВЦЭМ!$B$34:$B$777,M$119)+'СЕТ СН'!$I$9+СВЦЭМ!$D$10+'СЕТ СН'!$I$6-'СЕТ СН'!$I$19</f>
        <v>1456.41292896</v>
      </c>
      <c r="N134" s="37">
        <f>SUMIFS(СВЦЭМ!$C$34:$C$777,СВЦЭМ!$A$34:$A$777,$A134,СВЦЭМ!$B$34:$B$777,N$119)+'СЕТ СН'!$I$9+СВЦЭМ!$D$10+'СЕТ СН'!$I$6-'СЕТ СН'!$I$19</f>
        <v>1455.9106587199999</v>
      </c>
      <c r="O134" s="37">
        <f>SUMIFS(СВЦЭМ!$C$34:$C$777,СВЦЭМ!$A$34:$A$777,$A134,СВЦЭМ!$B$34:$B$777,O$119)+'СЕТ СН'!$I$9+СВЦЭМ!$D$10+'СЕТ СН'!$I$6-'СЕТ СН'!$I$19</f>
        <v>1453.39891945</v>
      </c>
      <c r="P134" s="37">
        <f>SUMIFS(СВЦЭМ!$C$34:$C$777,СВЦЭМ!$A$34:$A$777,$A134,СВЦЭМ!$B$34:$B$777,P$119)+'СЕТ СН'!$I$9+СВЦЭМ!$D$10+'СЕТ СН'!$I$6-'СЕТ СН'!$I$19</f>
        <v>1460.15940202</v>
      </c>
      <c r="Q134" s="37">
        <f>SUMIFS(СВЦЭМ!$C$34:$C$777,СВЦЭМ!$A$34:$A$777,$A134,СВЦЭМ!$B$34:$B$777,Q$119)+'СЕТ СН'!$I$9+СВЦЭМ!$D$10+'СЕТ СН'!$I$6-'СЕТ СН'!$I$19</f>
        <v>1468.26093479</v>
      </c>
      <c r="R134" s="37">
        <f>SUMIFS(СВЦЭМ!$C$34:$C$777,СВЦЭМ!$A$34:$A$777,$A134,СВЦЭМ!$B$34:$B$777,R$119)+'СЕТ СН'!$I$9+СВЦЭМ!$D$10+'СЕТ СН'!$I$6-'СЕТ СН'!$I$19</f>
        <v>1468.04960424</v>
      </c>
      <c r="S134" s="37">
        <f>SUMIFS(СВЦЭМ!$C$34:$C$777,СВЦЭМ!$A$34:$A$777,$A134,СВЦЭМ!$B$34:$B$777,S$119)+'СЕТ СН'!$I$9+СВЦЭМ!$D$10+'СЕТ СН'!$I$6-'СЕТ СН'!$I$19</f>
        <v>1465.9395575499998</v>
      </c>
      <c r="T134" s="37">
        <f>SUMIFS(СВЦЭМ!$C$34:$C$777,СВЦЭМ!$A$34:$A$777,$A134,СВЦЭМ!$B$34:$B$777,T$119)+'СЕТ СН'!$I$9+СВЦЭМ!$D$10+'СЕТ СН'!$I$6-'СЕТ СН'!$I$19</f>
        <v>1467.20251676</v>
      </c>
      <c r="U134" s="37">
        <f>SUMIFS(СВЦЭМ!$C$34:$C$777,СВЦЭМ!$A$34:$A$777,$A134,СВЦЭМ!$B$34:$B$777,U$119)+'СЕТ СН'!$I$9+СВЦЭМ!$D$10+'СЕТ СН'!$I$6-'СЕТ СН'!$I$19</f>
        <v>1460.0050557</v>
      </c>
      <c r="V134" s="37">
        <f>SUMIFS(СВЦЭМ!$C$34:$C$777,СВЦЭМ!$A$34:$A$777,$A134,СВЦЭМ!$B$34:$B$777,V$119)+'СЕТ СН'!$I$9+СВЦЭМ!$D$10+'СЕТ СН'!$I$6-'СЕТ СН'!$I$19</f>
        <v>1472.5709827999999</v>
      </c>
      <c r="W134" s="37">
        <f>SUMIFS(СВЦЭМ!$C$34:$C$777,СВЦЭМ!$A$34:$A$777,$A134,СВЦЭМ!$B$34:$B$777,W$119)+'СЕТ СН'!$I$9+СВЦЭМ!$D$10+'СЕТ СН'!$I$6-'СЕТ СН'!$I$19</f>
        <v>1563.1501397499997</v>
      </c>
      <c r="X134" s="37">
        <f>SUMIFS(СВЦЭМ!$C$34:$C$777,СВЦЭМ!$A$34:$A$777,$A134,СВЦЭМ!$B$34:$B$777,X$119)+'СЕТ СН'!$I$9+СВЦЭМ!$D$10+'СЕТ СН'!$I$6-'СЕТ СН'!$I$19</f>
        <v>1626.5890268800003</v>
      </c>
      <c r="Y134" s="37">
        <f>SUMIFS(СВЦЭМ!$C$34:$C$777,СВЦЭМ!$A$34:$A$777,$A134,СВЦЭМ!$B$34:$B$777,Y$119)+'СЕТ СН'!$I$9+СВЦЭМ!$D$10+'СЕТ СН'!$I$6-'СЕТ СН'!$I$19</f>
        <v>1683.2896155400003</v>
      </c>
    </row>
    <row r="135" spans="1:25" ht="15.75" x14ac:dyDescent="0.2">
      <c r="A135" s="36">
        <f t="shared" si="3"/>
        <v>42994</v>
      </c>
      <c r="B135" s="37">
        <f>SUMIFS(СВЦЭМ!$C$34:$C$777,СВЦЭМ!$A$34:$A$777,$A135,СВЦЭМ!$B$34:$B$777,B$119)+'СЕТ СН'!$I$9+СВЦЭМ!$D$10+'СЕТ СН'!$I$6-'СЕТ СН'!$I$19</f>
        <v>1686.6265172399999</v>
      </c>
      <c r="C135" s="37">
        <f>SUMIFS(СВЦЭМ!$C$34:$C$777,СВЦЭМ!$A$34:$A$777,$A135,СВЦЭМ!$B$34:$B$777,C$119)+'СЕТ СН'!$I$9+СВЦЭМ!$D$10+'СЕТ СН'!$I$6-'СЕТ СН'!$I$19</f>
        <v>1683.0327621400002</v>
      </c>
      <c r="D135" s="37">
        <f>SUMIFS(СВЦЭМ!$C$34:$C$777,СВЦЭМ!$A$34:$A$777,$A135,СВЦЭМ!$B$34:$B$777,D$119)+'СЕТ СН'!$I$9+СВЦЭМ!$D$10+'СЕТ СН'!$I$6-'СЕТ СН'!$I$19</f>
        <v>1695.8750296899998</v>
      </c>
      <c r="E135" s="37">
        <f>SUMIFS(СВЦЭМ!$C$34:$C$777,СВЦЭМ!$A$34:$A$777,$A135,СВЦЭМ!$B$34:$B$777,E$119)+'СЕТ СН'!$I$9+СВЦЭМ!$D$10+'СЕТ СН'!$I$6-'СЕТ СН'!$I$19</f>
        <v>1684.25229326</v>
      </c>
      <c r="F135" s="37">
        <f>SUMIFS(СВЦЭМ!$C$34:$C$777,СВЦЭМ!$A$34:$A$777,$A135,СВЦЭМ!$B$34:$B$777,F$119)+'СЕТ СН'!$I$9+СВЦЭМ!$D$10+'СЕТ СН'!$I$6-'СЕТ СН'!$I$19</f>
        <v>1680.9039888899997</v>
      </c>
      <c r="G135" s="37">
        <f>SUMIFS(СВЦЭМ!$C$34:$C$777,СВЦЭМ!$A$34:$A$777,$A135,СВЦЭМ!$B$34:$B$777,G$119)+'СЕТ СН'!$I$9+СВЦЭМ!$D$10+'СЕТ СН'!$I$6-'СЕТ СН'!$I$19</f>
        <v>1685.8658341400001</v>
      </c>
      <c r="H135" s="37">
        <f>SUMIFS(СВЦЭМ!$C$34:$C$777,СВЦЭМ!$A$34:$A$777,$A135,СВЦЭМ!$B$34:$B$777,H$119)+'СЕТ СН'!$I$9+СВЦЭМ!$D$10+'СЕТ СН'!$I$6-'СЕТ СН'!$I$19</f>
        <v>1687.3385153899999</v>
      </c>
      <c r="I135" s="37">
        <f>SUMIFS(СВЦЭМ!$C$34:$C$777,СВЦЭМ!$A$34:$A$777,$A135,СВЦЭМ!$B$34:$B$777,I$119)+'СЕТ СН'!$I$9+СВЦЭМ!$D$10+'СЕТ СН'!$I$6-'СЕТ СН'!$I$19</f>
        <v>1666.37366101</v>
      </c>
      <c r="J135" s="37">
        <f>SUMIFS(СВЦЭМ!$C$34:$C$777,СВЦЭМ!$A$34:$A$777,$A135,СВЦЭМ!$B$34:$B$777,J$119)+'СЕТ СН'!$I$9+СВЦЭМ!$D$10+'СЕТ СН'!$I$6-'СЕТ СН'!$I$19</f>
        <v>1615.4523183600004</v>
      </c>
      <c r="K135" s="37">
        <f>SUMIFS(СВЦЭМ!$C$34:$C$777,СВЦЭМ!$A$34:$A$777,$A135,СВЦЭМ!$B$34:$B$777,K$119)+'СЕТ СН'!$I$9+СВЦЭМ!$D$10+'СЕТ СН'!$I$6-'СЕТ СН'!$I$19</f>
        <v>1575.3672551</v>
      </c>
      <c r="L135" s="37">
        <f>SUMIFS(СВЦЭМ!$C$34:$C$777,СВЦЭМ!$A$34:$A$777,$A135,СВЦЭМ!$B$34:$B$777,L$119)+'СЕТ СН'!$I$9+СВЦЭМ!$D$10+'СЕТ СН'!$I$6-'СЕТ СН'!$I$19</f>
        <v>1481.3150307199999</v>
      </c>
      <c r="M135" s="37">
        <f>SUMIFS(СВЦЭМ!$C$34:$C$777,СВЦЭМ!$A$34:$A$777,$A135,СВЦЭМ!$B$34:$B$777,M$119)+'СЕТ СН'!$I$9+СВЦЭМ!$D$10+'СЕТ СН'!$I$6-'СЕТ СН'!$I$19</f>
        <v>1453.1591699999999</v>
      </c>
      <c r="N135" s="37">
        <f>SUMIFS(СВЦЭМ!$C$34:$C$777,СВЦЭМ!$A$34:$A$777,$A135,СВЦЭМ!$B$34:$B$777,N$119)+'СЕТ СН'!$I$9+СВЦЭМ!$D$10+'СЕТ СН'!$I$6-'СЕТ СН'!$I$19</f>
        <v>1459.75437547</v>
      </c>
      <c r="O135" s="37">
        <f>SUMIFS(СВЦЭМ!$C$34:$C$777,СВЦЭМ!$A$34:$A$777,$A135,СВЦЭМ!$B$34:$B$777,O$119)+'СЕТ СН'!$I$9+СВЦЭМ!$D$10+'СЕТ СН'!$I$6-'СЕТ СН'!$I$19</f>
        <v>1459.3011473199999</v>
      </c>
      <c r="P135" s="37">
        <f>SUMIFS(СВЦЭМ!$C$34:$C$777,СВЦЭМ!$A$34:$A$777,$A135,СВЦЭМ!$B$34:$B$777,P$119)+'СЕТ СН'!$I$9+СВЦЭМ!$D$10+'СЕТ СН'!$I$6-'СЕТ СН'!$I$19</f>
        <v>1467.07203521</v>
      </c>
      <c r="Q135" s="37">
        <f>SUMIFS(СВЦЭМ!$C$34:$C$777,СВЦЭМ!$A$34:$A$777,$A135,СВЦЭМ!$B$34:$B$777,Q$119)+'СЕТ СН'!$I$9+СВЦЭМ!$D$10+'СЕТ СН'!$I$6-'СЕТ СН'!$I$19</f>
        <v>1470.0224958600002</v>
      </c>
      <c r="R135" s="37">
        <f>SUMIFS(СВЦЭМ!$C$34:$C$777,СВЦЭМ!$A$34:$A$777,$A135,СВЦЭМ!$B$34:$B$777,R$119)+'СЕТ СН'!$I$9+СВЦЭМ!$D$10+'СЕТ СН'!$I$6-'СЕТ СН'!$I$19</f>
        <v>1467.5889697099999</v>
      </c>
      <c r="S135" s="37">
        <f>SUMIFS(СВЦЭМ!$C$34:$C$777,СВЦЭМ!$A$34:$A$777,$A135,СВЦЭМ!$B$34:$B$777,S$119)+'СЕТ СН'!$I$9+СВЦЭМ!$D$10+'СЕТ СН'!$I$6-'СЕТ СН'!$I$19</f>
        <v>1464.8805515999998</v>
      </c>
      <c r="T135" s="37">
        <f>SUMIFS(СВЦЭМ!$C$34:$C$777,СВЦЭМ!$A$34:$A$777,$A135,СВЦЭМ!$B$34:$B$777,T$119)+'СЕТ СН'!$I$9+СВЦЭМ!$D$10+'СЕТ СН'!$I$6-'СЕТ СН'!$I$19</f>
        <v>1463.3638802599999</v>
      </c>
      <c r="U135" s="37">
        <f>SUMIFS(СВЦЭМ!$C$34:$C$777,СВЦЭМ!$A$34:$A$777,$A135,СВЦЭМ!$B$34:$B$777,U$119)+'СЕТ СН'!$I$9+СВЦЭМ!$D$10+'СЕТ СН'!$I$6-'СЕТ СН'!$I$19</f>
        <v>1455.34487072</v>
      </c>
      <c r="V135" s="37">
        <f>SUMIFS(СВЦЭМ!$C$34:$C$777,СВЦЭМ!$A$34:$A$777,$A135,СВЦЭМ!$B$34:$B$777,V$119)+'СЕТ СН'!$I$9+СВЦЭМ!$D$10+'СЕТ СН'!$I$6-'СЕТ СН'!$I$19</f>
        <v>1467.8716830999999</v>
      </c>
      <c r="W135" s="37">
        <f>SUMIFS(СВЦЭМ!$C$34:$C$777,СВЦЭМ!$A$34:$A$777,$A135,СВЦЭМ!$B$34:$B$777,W$119)+'СЕТ СН'!$I$9+СВЦЭМ!$D$10+'СЕТ СН'!$I$6-'СЕТ СН'!$I$19</f>
        <v>1542.3528052699999</v>
      </c>
      <c r="X135" s="37">
        <f>SUMIFS(СВЦЭМ!$C$34:$C$777,СВЦЭМ!$A$34:$A$777,$A135,СВЦЭМ!$B$34:$B$777,X$119)+'СЕТ СН'!$I$9+СВЦЭМ!$D$10+'СЕТ СН'!$I$6-'СЕТ СН'!$I$19</f>
        <v>1607.8500424599997</v>
      </c>
      <c r="Y135" s="37">
        <f>SUMIFS(СВЦЭМ!$C$34:$C$777,СВЦЭМ!$A$34:$A$777,$A135,СВЦЭМ!$B$34:$B$777,Y$119)+'СЕТ СН'!$I$9+СВЦЭМ!$D$10+'СЕТ СН'!$I$6-'СЕТ СН'!$I$19</f>
        <v>1647.2470519400003</v>
      </c>
    </row>
    <row r="136" spans="1:25" ht="15.75" x14ac:dyDescent="0.2">
      <c r="A136" s="36">
        <f t="shared" si="3"/>
        <v>42995</v>
      </c>
      <c r="B136" s="37">
        <f>SUMIFS(СВЦЭМ!$C$34:$C$777,СВЦЭМ!$A$34:$A$777,$A136,СВЦЭМ!$B$34:$B$777,B$119)+'СЕТ СН'!$I$9+СВЦЭМ!$D$10+'СЕТ СН'!$I$6-'СЕТ СН'!$I$19</f>
        <v>1624.0851518300001</v>
      </c>
      <c r="C136" s="37">
        <f>SUMIFS(СВЦЭМ!$C$34:$C$777,СВЦЭМ!$A$34:$A$777,$A136,СВЦЭМ!$B$34:$B$777,C$119)+'СЕТ СН'!$I$9+СВЦЭМ!$D$10+'СЕТ СН'!$I$6-'СЕТ СН'!$I$19</f>
        <v>1673.7521163199999</v>
      </c>
      <c r="D136" s="37">
        <f>SUMIFS(СВЦЭМ!$C$34:$C$777,СВЦЭМ!$A$34:$A$777,$A136,СВЦЭМ!$B$34:$B$777,D$119)+'СЕТ СН'!$I$9+СВЦЭМ!$D$10+'СЕТ СН'!$I$6-'СЕТ СН'!$I$19</f>
        <v>1692.3206725500004</v>
      </c>
      <c r="E136" s="37">
        <f>SUMIFS(СВЦЭМ!$C$34:$C$777,СВЦЭМ!$A$34:$A$777,$A136,СВЦЭМ!$B$34:$B$777,E$119)+'СЕТ СН'!$I$9+СВЦЭМ!$D$10+'СЕТ СН'!$I$6-'СЕТ СН'!$I$19</f>
        <v>1683.2251657699999</v>
      </c>
      <c r="F136" s="37">
        <f>SUMIFS(СВЦЭМ!$C$34:$C$777,СВЦЭМ!$A$34:$A$777,$A136,СВЦЭМ!$B$34:$B$777,F$119)+'СЕТ СН'!$I$9+СВЦЭМ!$D$10+'СЕТ СН'!$I$6-'СЕТ СН'!$I$19</f>
        <v>1677.0247946999998</v>
      </c>
      <c r="G136" s="37">
        <f>SUMIFS(СВЦЭМ!$C$34:$C$777,СВЦЭМ!$A$34:$A$777,$A136,СВЦЭМ!$B$34:$B$777,G$119)+'СЕТ СН'!$I$9+СВЦЭМ!$D$10+'СЕТ СН'!$I$6-'СЕТ СН'!$I$19</f>
        <v>1684.5922560999998</v>
      </c>
      <c r="H136" s="37">
        <f>SUMIFS(СВЦЭМ!$C$34:$C$777,СВЦЭМ!$A$34:$A$777,$A136,СВЦЭМ!$B$34:$B$777,H$119)+'СЕТ СН'!$I$9+СВЦЭМ!$D$10+'СЕТ СН'!$I$6-'СЕТ СН'!$I$19</f>
        <v>1679.1250594000003</v>
      </c>
      <c r="I136" s="37">
        <f>SUMIFS(СВЦЭМ!$C$34:$C$777,СВЦЭМ!$A$34:$A$777,$A136,СВЦЭМ!$B$34:$B$777,I$119)+'СЕТ СН'!$I$9+СВЦЭМ!$D$10+'СЕТ СН'!$I$6-'СЕТ СН'!$I$19</f>
        <v>1660.1174771300002</v>
      </c>
      <c r="J136" s="37">
        <f>SUMIFS(СВЦЭМ!$C$34:$C$777,СВЦЭМ!$A$34:$A$777,$A136,СВЦЭМ!$B$34:$B$777,J$119)+'СЕТ СН'!$I$9+СВЦЭМ!$D$10+'СЕТ СН'!$I$6-'СЕТ СН'!$I$19</f>
        <v>1611.0571556200002</v>
      </c>
      <c r="K136" s="37">
        <f>SUMIFS(СВЦЭМ!$C$34:$C$777,СВЦЭМ!$A$34:$A$777,$A136,СВЦЭМ!$B$34:$B$777,K$119)+'СЕТ СН'!$I$9+СВЦЭМ!$D$10+'СЕТ СН'!$I$6-'СЕТ СН'!$I$19</f>
        <v>1578.4496735399998</v>
      </c>
      <c r="L136" s="37">
        <f>SUMIFS(СВЦЭМ!$C$34:$C$777,СВЦЭМ!$A$34:$A$777,$A136,СВЦЭМ!$B$34:$B$777,L$119)+'СЕТ СН'!$I$9+СВЦЭМ!$D$10+'СЕТ СН'!$I$6-'СЕТ СН'!$I$19</f>
        <v>1487.9616001200002</v>
      </c>
      <c r="M136" s="37">
        <f>SUMIFS(СВЦЭМ!$C$34:$C$777,СВЦЭМ!$A$34:$A$777,$A136,СВЦЭМ!$B$34:$B$777,M$119)+'СЕТ СН'!$I$9+СВЦЭМ!$D$10+'СЕТ СН'!$I$6-'СЕТ СН'!$I$19</f>
        <v>1461.6222679799998</v>
      </c>
      <c r="N136" s="37">
        <f>SUMIFS(СВЦЭМ!$C$34:$C$777,СВЦЭМ!$A$34:$A$777,$A136,СВЦЭМ!$B$34:$B$777,N$119)+'СЕТ СН'!$I$9+СВЦЭМ!$D$10+'СЕТ СН'!$I$6-'СЕТ СН'!$I$19</f>
        <v>1459.7959686199999</v>
      </c>
      <c r="O136" s="37">
        <f>SUMIFS(СВЦЭМ!$C$34:$C$777,СВЦЭМ!$A$34:$A$777,$A136,СВЦЭМ!$B$34:$B$777,O$119)+'СЕТ СН'!$I$9+СВЦЭМ!$D$10+'СЕТ СН'!$I$6-'СЕТ СН'!$I$19</f>
        <v>1458.2090117899997</v>
      </c>
      <c r="P136" s="37">
        <f>SUMIFS(СВЦЭМ!$C$34:$C$777,СВЦЭМ!$A$34:$A$777,$A136,СВЦЭМ!$B$34:$B$777,P$119)+'СЕТ СН'!$I$9+СВЦЭМ!$D$10+'СЕТ СН'!$I$6-'СЕТ СН'!$I$19</f>
        <v>1457.6539616800001</v>
      </c>
      <c r="Q136" s="37">
        <f>SUMIFS(СВЦЭМ!$C$34:$C$777,СВЦЭМ!$A$34:$A$777,$A136,СВЦЭМ!$B$34:$B$777,Q$119)+'СЕТ СН'!$I$9+СВЦЭМ!$D$10+'СЕТ СН'!$I$6-'СЕТ СН'!$I$19</f>
        <v>1457.2187886899999</v>
      </c>
      <c r="R136" s="37">
        <f>SUMIFS(СВЦЭМ!$C$34:$C$777,СВЦЭМ!$A$34:$A$777,$A136,СВЦЭМ!$B$34:$B$777,R$119)+'СЕТ СН'!$I$9+СВЦЭМ!$D$10+'СЕТ СН'!$I$6-'СЕТ СН'!$I$19</f>
        <v>1454.5214284499998</v>
      </c>
      <c r="S136" s="37">
        <f>SUMIFS(СВЦЭМ!$C$34:$C$777,СВЦЭМ!$A$34:$A$777,$A136,СВЦЭМ!$B$34:$B$777,S$119)+'СЕТ СН'!$I$9+СВЦЭМ!$D$10+'СЕТ СН'!$I$6-'СЕТ СН'!$I$19</f>
        <v>1453.7616130399999</v>
      </c>
      <c r="T136" s="37">
        <f>SUMIFS(СВЦЭМ!$C$34:$C$777,СВЦЭМ!$A$34:$A$777,$A136,СВЦЭМ!$B$34:$B$777,T$119)+'СЕТ СН'!$I$9+СВЦЭМ!$D$10+'СЕТ СН'!$I$6-'СЕТ СН'!$I$19</f>
        <v>1451.3826824499999</v>
      </c>
      <c r="U136" s="37">
        <f>SUMIFS(СВЦЭМ!$C$34:$C$777,СВЦЭМ!$A$34:$A$777,$A136,СВЦЭМ!$B$34:$B$777,U$119)+'СЕТ СН'!$I$9+СВЦЭМ!$D$10+'СЕТ СН'!$I$6-'СЕТ СН'!$I$19</f>
        <v>1448.1081244399998</v>
      </c>
      <c r="V136" s="37">
        <f>SUMIFS(СВЦЭМ!$C$34:$C$777,СВЦЭМ!$A$34:$A$777,$A136,СВЦЭМ!$B$34:$B$777,V$119)+'СЕТ СН'!$I$9+СВЦЭМ!$D$10+'СЕТ СН'!$I$6-'СЕТ СН'!$I$19</f>
        <v>1459.25404192</v>
      </c>
      <c r="W136" s="37">
        <f>SUMIFS(СВЦЭМ!$C$34:$C$777,СВЦЭМ!$A$34:$A$777,$A136,СВЦЭМ!$B$34:$B$777,W$119)+'СЕТ СН'!$I$9+СВЦЭМ!$D$10+'СЕТ СН'!$I$6-'СЕТ СН'!$I$19</f>
        <v>1532.9132407299999</v>
      </c>
      <c r="X136" s="37">
        <f>SUMIFS(СВЦЭМ!$C$34:$C$777,СВЦЭМ!$A$34:$A$777,$A136,СВЦЭМ!$B$34:$B$777,X$119)+'СЕТ СН'!$I$9+СВЦЭМ!$D$10+'СЕТ СН'!$I$6-'СЕТ СН'!$I$19</f>
        <v>1587.7171881100003</v>
      </c>
      <c r="Y136" s="37">
        <f>SUMIFS(СВЦЭМ!$C$34:$C$777,СВЦЭМ!$A$34:$A$777,$A136,СВЦЭМ!$B$34:$B$777,Y$119)+'СЕТ СН'!$I$9+СВЦЭМ!$D$10+'СЕТ СН'!$I$6-'СЕТ СН'!$I$19</f>
        <v>1584.5714357799998</v>
      </c>
    </row>
    <row r="137" spans="1:25" ht="15.75" x14ac:dyDescent="0.2">
      <c r="A137" s="36">
        <f t="shared" si="3"/>
        <v>42996</v>
      </c>
      <c r="B137" s="37">
        <f>SUMIFS(СВЦЭМ!$C$34:$C$777,СВЦЭМ!$A$34:$A$777,$A137,СВЦЭМ!$B$34:$B$777,B$119)+'СЕТ СН'!$I$9+СВЦЭМ!$D$10+'СЕТ СН'!$I$6-'СЕТ СН'!$I$19</f>
        <v>1608.0364459700004</v>
      </c>
      <c r="C137" s="37">
        <f>SUMIFS(СВЦЭМ!$C$34:$C$777,СВЦЭМ!$A$34:$A$777,$A137,СВЦЭМ!$B$34:$B$777,C$119)+'СЕТ СН'!$I$9+СВЦЭМ!$D$10+'СЕТ СН'!$I$6-'СЕТ СН'!$I$19</f>
        <v>1687.13085976</v>
      </c>
      <c r="D137" s="37">
        <f>SUMIFS(СВЦЭМ!$C$34:$C$777,СВЦЭМ!$A$34:$A$777,$A137,СВЦЭМ!$B$34:$B$777,D$119)+'СЕТ СН'!$I$9+СВЦЭМ!$D$10+'СЕТ СН'!$I$6-'СЕТ СН'!$I$19</f>
        <v>1721.6772891000001</v>
      </c>
      <c r="E137" s="37">
        <f>SUMIFS(СВЦЭМ!$C$34:$C$777,СВЦЭМ!$A$34:$A$777,$A137,СВЦЭМ!$B$34:$B$777,E$119)+'СЕТ СН'!$I$9+СВЦЭМ!$D$10+'СЕТ СН'!$I$6-'СЕТ СН'!$I$19</f>
        <v>1730.8451999199997</v>
      </c>
      <c r="F137" s="37">
        <f>SUMIFS(СВЦЭМ!$C$34:$C$777,СВЦЭМ!$A$34:$A$777,$A137,СВЦЭМ!$B$34:$B$777,F$119)+'СЕТ СН'!$I$9+СВЦЭМ!$D$10+'СЕТ СН'!$I$6-'СЕТ СН'!$I$19</f>
        <v>1730.8512447599996</v>
      </c>
      <c r="G137" s="37">
        <f>SUMIFS(СВЦЭМ!$C$34:$C$777,СВЦЭМ!$A$34:$A$777,$A137,СВЦЭМ!$B$34:$B$777,G$119)+'СЕТ СН'!$I$9+СВЦЭМ!$D$10+'СЕТ СН'!$I$6-'СЕТ СН'!$I$19</f>
        <v>1715.1190307400002</v>
      </c>
      <c r="H137" s="37">
        <f>SUMIFS(СВЦЭМ!$C$34:$C$777,СВЦЭМ!$A$34:$A$777,$A137,СВЦЭМ!$B$34:$B$777,H$119)+'СЕТ СН'!$I$9+СВЦЭМ!$D$10+'СЕТ СН'!$I$6-'СЕТ СН'!$I$19</f>
        <v>1669.34006645</v>
      </c>
      <c r="I137" s="37">
        <f>SUMIFS(СВЦЭМ!$C$34:$C$777,СВЦЭМ!$A$34:$A$777,$A137,СВЦЭМ!$B$34:$B$777,I$119)+'СЕТ СН'!$I$9+СВЦЭМ!$D$10+'СЕТ СН'!$I$6-'СЕТ СН'!$I$19</f>
        <v>1639.0297082699999</v>
      </c>
      <c r="J137" s="37">
        <f>SUMIFS(СВЦЭМ!$C$34:$C$777,СВЦЭМ!$A$34:$A$777,$A137,СВЦЭМ!$B$34:$B$777,J$119)+'СЕТ СН'!$I$9+СВЦЭМ!$D$10+'СЕТ СН'!$I$6-'СЕТ СН'!$I$19</f>
        <v>1603.73224054</v>
      </c>
      <c r="K137" s="37">
        <f>SUMIFS(СВЦЭМ!$C$34:$C$777,СВЦЭМ!$A$34:$A$777,$A137,СВЦЭМ!$B$34:$B$777,K$119)+'СЕТ СН'!$I$9+СВЦЭМ!$D$10+'СЕТ СН'!$I$6-'СЕТ СН'!$I$19</f>
        <v>1539.10233268</v>
      </c>
      <c r="L137" s="37">
        <f>SUMIFS(СВЦЭМ!$C$34:$C$777,СВЦЭМ!$A$34:$A$777,$A137,СВЦЭМ!$B$34:$B$777,L$119)+'СЕТ СН'!$I$9+СВЦЭМ!$D$10+'СЕТ СН'!$I$6-'СЕТ СН'!$I$19</f>
        <v>1479.3358199499999</v>
      </c>
      <c r="M137" s="37">
        <f>SUMIFS(СВЦЭМ!$C$34:$C$777,СВЦЭМ!$A$34:$A$777,$A137,СВЦЭМ!$B$34:$B$777,M$119)+'СЕТ СН'!$I$9+СВЦЭМ!$D$10+'СЕТ СН'!$I$6-'СЕТ СН'!$I$19</f>
        <v>1458.8276156499999</v>
      </c>
      <c r="N137" s="37">
        <f>SUMIFS(СВЦЭМ!$C$34:$C$777,СВЦЭМ!$A$34:$A$777,$A137,СВЦЭМ!$B$34:$B$777,N$119)+'СЕТ СН'!$I$9+СВЦЭМ!$D$10+'СЕТ СН'!$I$6-'СЕТ СН'!$I$19</f>
        <v>1461.6092754699998</v>
      </c>
      <c r="O137" s="37">
        <f>SUMIFS(СВЦЭМ!$C$34:$C$777,СВЦЭМ!$A$34:$A$777,$A137,СВЦЭМ!$B$34:$B$777,O$119)+'СЕТ СН'!$I$9+СВЦЭМ!$D$10+'СЕТ СН'!$I$6-'СЕТ СН'!$I$19</f>
        <v>1459.1418231099999</v>
      </c>
      <c r="P137" s="37">
        <f>SUMIFS(СВЦЭМ!$C$34:$C$777,СВЦЭМ!$A$34:$A$777,$A137,СВЦЭМ!$B$34:$B$777,P$119)+'СЕТ СН'!$I$9+СВЦЭМ!$D$10+'СЕТ СН'!$I$6-'СЕТ СН'!$I$19</f>
        <v>1460.9979796399998</v>
      </c>
      <c r="Q137" s="37">
        <f>SUMIFS(СВЦЭМ!$C$34:$C$777,СВЦЭМ!$A$34:$A$777,$A137,СВЦЭМ!$B$34:$B$777,Q$119)+'СЕТ СН'!$I$9+СВЦЭМ!$D$10+'СЕТ СН'!$I$6-'СЕТ СН'!$I$19</f>
        <v>1458.9096684799999</v>
      </c>
      <c r="R137" s="37">
        <f>SUMIFS(СВЦЭМ!$C$34:$C$777,СВЦЭМ!$A$34:$A$777,$A137,СВЦЭМ!$B$34:$B$777,R$119)+'СЕТ СН'!$I$9+СВЦЭМ!$D$10+'СЕТ СН'!$I$6-'СЕТ СН'!$I$19</f>
        <v>1457.16882341</v>
      </c>
      <c r="S137" s="37">
        <f>SUMIFS(СВЦЭМ!$C$34:$C$777,СВЦЭМ!$A$34:$A$777,$A137,СВЦЭМ!$B$34:$B$777,S$119)+'СЕТ СН'!$I$9+СВЦЭМ!$D$10+'СЕТ СН'!$I$6-'СЕТ СН'!$I$19</f>
        <v>1456.9969391599998</v>
      </c>
      <c r="T137" s="37">
        <f>SUMIFS(СВЦЭМ!$C$34:$C$777,СВЦЭМ!$A$34:$A$777,$A137,СВЦЭМ!$B$34:$B$777,T$119)+'СЕТ СН'!$I$9+СВЦЭМ!$D$10+'СЕТ СН'!$I$6-'СЕТ СН'!$I$19</f>
        <v>1452.0859430099999</v>
      </c>
      <c r="U137" s="37">
        <f>SUMIFS(СВЦЭМ!$C$34:$C$777,СВЦЭМ!$A$34:$A$777,$A137,СВЦЭМ!$B$34:$B$777,U$119)+'СЕТ СН'!$I$9+СВЦЭМ!$D$10+'СЕТ СН'!$I$6-'СЕТ СН'!$I$19</f>
        <v>1458.5219462699999</v>
      </c>
      <c r="V137" s="37">
        <f>SUMIFS(СВЦЭМ!$C$34:$C$777,СВЦЭМ!$A$34:$A$777,$A137,СВЦЭМ!$B$34:$B$777,V$119)+'СЕТ СН'!$I$9+СВЦЭМ!$D$10+'СЕТ СН'!$I$6-'СЕТ СН'!$I$19</f>
        <v>1465.00462148</v>
      </c>
      <c r="W137" s="37">
        <f>SUMIFS(СВЦЭМ!$C$34:$C$777,СВЦЭМ!$A$34:$A$777,$A137,СВЦЭМ!$B$34:$B$777,W$119)+'СЕТ СН'!$I$9+СВЦЭМ!$D$10+'СЕТ СН'!$I$6-'СЕТ СН'!$I$19</f>
        <v>1527.3658671899998</v>
      </c>
      <c r="X137" s="37">
        <f>SUMIFS(СВЦЭМ!$C$34:$C$777,СВЦЭМ!$A$34:$A$777,$A137,СВЦЭМ!$B$34:$B$777,X$119)+'СЕТ СН'!$I$9+СВЦЭМ!$D$10+'СЕТ СН'!$I$6-'СЕТ СН'!$I$19</f>
        <v>1591.5513208100001</v>
      </c>
      <c r="Y137" s="37">
        <f>SUMIFS(СВЦЭМ!$C$34:$C$777,СВЦЭМ!$A$34:$A$777,$A137,СВЦЭМ!$B$34:$B$777,Y$119)+'СЕТ СН'!$I$9+СВЦЭМ!$D$10+'СЕТ СН'!$I$6-'СЕТ СН'!$I$19</f>
        <v>1598.00166846</v>
      </c>
    </row>
    <row r="138" spans="1:25" ht="15.75" x14ac:dyDescent="0.2">
      <c r="A138" s="36">
        <f t="shared" si="3"/>
        <v>42997</v>
      </c>
      <c r="B138" s="37">
        <f>SUMIFS(СВЦЭМ!$C$34:$C$777,СВЦЭМ!$A$34:$A$777,$A138,СВЦЭМ!$B$34:$B$777,B$119)+'СЕТ СН'!$I$9+СВЦЭМ!$D$10+'СЕТ СН'!$I$6-'СЕТ СН'!$I$19</f>
        <v>1689.1558521300003</v>
      </c>
      <c r="C138" s="37">
        <f>SUMIFS(СВЦЭМ!$C$34:$C$777,СВЦЭМ!$A$34:$A$777,$A138,СВЦЭМ!$B$34:$B$777,C$119)+'СЕТ СН'!$I$9+СВЦЭМ!$D$10+'СЕТ СН'!$I$6-'СЕТ СН'!$I$19</f>
        <v>1757.5912948300002</v>
      </c>
      <c r="D138" s="37">
        <f>SUMIFS(СВЦЭМ!$C$34:$C$777,СВЦЭМ!$A$34:$A$777,$A138,СВЦЭМ!$B$34:$B$777,D$119)+'СЕТ СН'!$I$9+СВЦЭМ!$D$10+'СЕТ СН'!$I$6-'СЕТ СН'!$I$19</f>
        <v>1770.41410107</v>
      </c>
      <c r="E138" s="37">
        <f>SUMIFS(СВЦЭМ!$C$34:$C$777,СВЦЭМ!$A$34:$A$777,$A138,СВЦЭМ!$B$34:$B$777,E$119)+'СЕТ СН'!$I$9+СВЦЭМ!$D$10+'СЕТ СН'!$I$6-'СЕТ СН'!$I$19</f>
        <v>1767.8419105499997</v>
      </c>
      <c r="F138" s="37">
        <f>SUMIFS(СВЦЭМ!$C$34:$C$777,СВЦЭМ!$A$34:$A$777,$A138,СВЦЭМ!$B$34:$B$777,F$119)+'СЕТ СН'!$I$9+СВЦЭМ!$D$10+'СЕТ СН'!$I$6-'СЕТ СН'!$I$19</f>
        <v>1767.6839912200003</v>
      </c>
      <c r="G138" s="37">
        <f>SUMIFS(СВЦЭМ!$C$34:$C$777,СВЦЭМ!$A$34:$A$777,$A138,СВЦЭМ!$B$34:$B$777,G$119)+'СЕТ СН'!$I$9+СВЦЭМ!$D$10+'СЕТ СН'!$I$6-'СЕТ СН'!$I$19</f>
        <v>1767.7979280899999</v>
      </c>
      <c r="H138" s="37">
        <f>SUMIFS(СВЦЭМ!$C$34:$C$777,СВЦЭМ!$A$34:$A$777,$A138,СВЦЭМ!$B$34:$B$777,H$119)+'СЕТ СН'!$I$9+СВЦЭМ!$D$10+'СЕТ СН'!$I$6-'СЕТ СН'!$I$19</f>
        <v>1728.4675465</v>
      </c>
      <c r="I138" s="37">
        <f>SUMIFS(СВЦЭМ!$C$34:$C$777,СВЦЭМ!$A$34:$A$777,$A138,СВЦЭМ!$B$34:$B$777,I$119)+'СЕТ СН'!$I$9+СВЦЭМ!$D$10+'СЕТ СН'!$I$6-'СЕТ СН'!$I$19</f>
        <v>1632.18671249</v>
      </c>
      <c r="J138" s="37">
        <f>SUMIFS(СВЦЭМ!$C$34:$C$777,СВЦЭМ!$A$34:$A$777,$A138,СВЦЭМ!$B$34:$B$777,J$119)+'СЕТ СН'!$I$9+СВЦЭМ!$D$10+'СЕТ СН'!$I$6-'СЕТ СН'!$I$19</f>
        <v>1596.1878708100003</v>
      </c>
      <c r="K138" s="37">
        <f>SUMIFS(СВЦЭМ!$C$34:$C$777,СВЦЭМ!$A$34:$A$777,$A138,СВЦЭМ!$B$34:$B$777,K$119)+'СЕТ СН'!$I$9+СВЦЭМ!$D$10+'СЕТ СН'!$I$6-'СЕТ СН'!$I$19</f>
        <v>1546.1014511599997</v>
      </c>
      <c r="L138" s="37">
        <f>SUMIFS(СВЦЭМ!$C$34:$C$777,СВЦЭМ!$A$34:$A$777,$A138,СВЦЭМ!$B$34:$B$777,L$119)+'СЕТ СН'!$I$9+СВЦЭМ!$D$10+'СЕТ СН'!$I$6-'СЕТ СН'!$I$19</f>
        <v>1464.4632014199999</v>
      </c>
      <c r="M138" s="37">
        <f>SUMIFS(СВЦЭМ!$C$34:$C$777,СВЦЭМ!$A$34:$A$777,$A138,СВЦЭМ!$B$34:$B$777,M$119)+'СЕТ СН'!$I$9+СВЦЭМ!$D$10+'СЕТ СН'!$I$6-'СЕТ СН'!$I$19</f>
        <v>1441.9760778199998</v>
      </c>
      <c r="N138" s="37">
        <f>SUMIFS(СВЦЭМ!$C$34:$C$777,СВЦЭМ!$A$34:$A$777,$A138,СВЦЭМ!$B$34:$B$777,N$119)+'СЕТ СН'!$I$9+СВЦЭМ!$D$10+'СЕТ СН'!$I$6-'СЕТ СН'!$I$19</f>
        <v>1451.4659960199999</v>
      </c>
      <c r="O138" s="37">
        <f>SUMIFS(СВЦЭМ!$C$34:$C$777,СВЦЭМ!$A$34:$A$777,$A138,СВЦЭМ!$B$34:$B$777,O$119)+'СЕТ СН'!$I$9+СВЦЭМ!$D$10+'СЕТ СН'!$I$6-'СЕТ СН'!$I$19</f>
        <v>1449.3886652299998</v>
      </c>
      <c r="P138" s="37">
        <f>SUMIFS(СВЦЭМ!$C$34:$C$777,СВЦЭМ!$A$34:$A$777,$A138,СВЦЭМ!$B$34:$B$777,P$119)+'СЕТ СН'!$I$9+СВЦЭМ!$D$10+'СЕТ СН'!$I$6-'СЕТ СН'!$I$19</f>
        <v>1452.36318729</v>
      </c>
      <c r="Q138" s="37">
        <f>SUMIFS(СВЦЭМ!$C$34:$C$777,СВЦЭМ!$A$34:$A$777,$A138,СВЦЭМ!$B$34:$B$777,Q$119)+'СЕТ СН'!$I$9+СВЦЭМ!$D$10+'СЕТ СН'!$I$6-'СЕТ СН'!$I$19</f>
        <v>1476.0153003400001</v>
      </c>
      <c r="R138" s="37">
        <f>SUMIFS(СВЦЭМ!$C$34:$C$777,СВЦЭМ!$A$34:$A$777,$A138,СВЦЭМ!$B$34:$B$777,R$119)+'СЕТ СН'!$I$9+СВЦЭМ!$D$10+'СЕТ СН'!$I$6-'СЕТ СН'!$I$19</f>
        <v>1500.7970650500001</v>
      </c>
      <c r="S138" s="37">
        <f>SUMIFS(СВЦЭМ!$C$34:$C$777,СВЦЭМ!$A$34:$A$777,$A138,СВЦЭМ!$B$34:$B$777,S$119)+'СЕТ СН'!$I$9+СВЦЭМ!$D$10+'СЕТ СН'!$I$6-'СЕТ СН'!$I$19</f>
        <v>1505.4560454399998</v>
      </c>
      <c r="T138" s="37">
        <f>SUMIFS(СВЦЭМ!$C$34:$C$777,СВЦЭМ!$A$34:$A$777,$A138,СВЦЭМ!$B$34:$B$777,T$119)+'СЕТ СН'!$I$9+СВЦЭМ!$D$10+'СЕТ СН'!$I$6-'СЕТ СН'!$I$19</f>
        <v>1466.01470718</v>
      </c>
      <c r="U138" s="37">
        <f>SUMIFS(СВЦЭМ!$C$34:$C$777,СВЦЭМ!$A$34:$A$777,$A138,СВЦЭМ!$B$34:$B$777,U$119)+'СЕТ СН'!$I$9+СВЦЭМ!$D$10+'СЕТ СН'!$I$6-'СЕТ СН'!$I$19</f>
        <v>1460.1230970699999</v>
      </c>
      <c r="V138" s="37">
        <f>SUMIFS(СВЦЭМ!$C$34:$C$777,СВЦЭМ!$A$34:$A$777,$A138,СВЦЭМ!$B$34:$B$777,V$119)+'СЕТ СН'!$I$9+СВЦЭМ!$D$10+'СЕТ СН'!$I$6-'СЕТ СН'!$I$19</f>
        <v>1488.73737188</v>
      </c>
      <c r="W138" s="37">
        <f>SUMIFS(СВЦЭМ!$C$34:$C$777,СВЦЭМ!$A$34:$A$777,$A138,СВЦЭМ!$B$34:$B$777,W$119)+'СЕТ СН'!$I$9+СВЦЭМ!$D$10+'СЕТ СН'!$I$6-'СЕТ СН'!$I$19</f>
        <v>1584.0161756400003</v>
      </c>
      <c r="X138" s="37">
        <f>SUMIFS(СВЦЭМ!$C$34:$C$777,СВЦЭМ!$A$34:$A$777,$A138,СВЦЭМ!$B$34:$B$777,X$119)+'СЕТ СН'!$I$9+СВЦЭМ!$D$10+'СЕТ СН'!$I$6-'СЕТ СН'!$I$19</f>
        <v>1586.8521088300004</v>
      </c>
      <c r="Y138" s="37">
        <f>SUMIFS(СВЦЭМ!$C$34:$C$777,СВЦЭМ!$A$34:$A$777,$A138,СВЦЭМ!$B$34:$B$777,Y$119)+'СЕТ СН'!$I$9+СВЦЭМ!$D$10+'СЕТ СН'!$I$6-'СЕТ СН'!$I$19</f>
        <v>1605.3916744500002</v>
      </c>
    </row>
    <row r="139" spans="1:25" ht="15.75" x14ac:dyDescent="0.2">
      <c r="A139" s="36">
        <f t="shared" si="3"/>
        <v>42998</v>
      </c>
      <c r="B139" s="37">
        <f>SUMIFS(СВЦЭМ!$C$34:$C$777,СВЦЭМ!$A$34:$A$777,$A139,СВЦЭМ!$B$34:$B$777,B$119)+'СЕТ СН'!$I$9+СВЦЭМ!$D$10+'СЕТ СН'!$I$6-'СЕТ СН'!$I$19</f>
        <v>1714.2124524999999</v>
      </c>
      <c r="C139" s="37">
        <f>SUMIFS(СВЦЭМ!$C$34:$C$777,СВЦЭМ!$A$34:$A$777,$A139,СВЦЭМ!$B$34:$B$777,C$119)+'СЕТ СН'!$I$9+СВЦЭМ!$D$10+'СЕТ СН'!$I$6-'СЕТ СН'!$I$19</f>
        <v>1762.2063372900002</v>
      </c>
      <c r="D139" s="37">
        <f>SUMIFS(СВЦЭМ!$C$34:$C$777,СВЦЭМ!$A$34:$A$777,$A139,СВЦЭМ!$B$34:$B$777,D$119)+'СЕТ СН'!$I$9+СВЦЭМ!$D$10+'СЕТ СН'!$I$6-'СЕТ СН'!$I$19</f>
        <v>1787.5762070700002</v>
      </c>
      <c r="E139" s="37">
        <f>SUMIFS(СВЦЭМ!$C$34:$C$777,СВЦЭМ!$A$34:$A$777,$A139,СВЦЭМ!$B$34:$B$777,E$119)+'СЕТ СН'!$I$9+СВЦЭМ!$D$10+'СЕТ СН'!$I$6-'СЕТ СН'!$I$19</f>
        <v>1784.7696326</v>
      </c>
      <c r="F139" s="37">
        <f>SUMIFS(СВЦЭМ!$C$34:$C$777,СВЦЭМ!$A$34:$A$777,$A139,СВЦЭМ!$B$34:$B$777,F$119)+'СЕТ СН'!$I$9+СВЦЭМ!$D$10+'СЕТ СН'!$I$6-'СЕТ СН'!$I$19</f>
        <v>1784.7764387500001</v>
      </c>
      <c r="G139" s="37">
        <f>SUMIFS(СВЦЭМ!$C$34:$C$777,СВЦЭМ!$A$34:$A$777,$A139,СВЦЭМ!$B$34:$B$777,G$119)+'СЕТ СН'!$I$9+СВЦЭМ!$D$10+'СЕТ СН'!$I$6-'СЕТ СН'!$I$19</f>
        <v>1790.9078781300004</v>
      </c>
      <c r="H139" s="37">
        <f>SUMIFS(СВЦЭМ!$C$34:$C$777,СВЦЭМ!$A$34:$A$777,$A139,СВЦЭМ!$B$34:$B$777,H$119)+'СЕТ СН'!$I$9+СВЦЭМ!$D$10+'СЕТ СН'!$I$6-'СЕТ СН'!$I$19</f>
        <v>1723.8952780199998</v>
      </c>
      <c r="I139" s="37">
        <f>SUMIFS(СВЦЭМ!$C$34:$C$777,СВЦЭМ!$A$34:$A$777,$A139,СВЦЭМ!$B$34:$B$777,I$119)+'СЕТ СН'!$I$9+СВЦЭМ!$D$10+'СЕТ СН'!$I$6-'СЕТ СН'!$I$19</f>
        <v>1660.0158885000001</v>
      </c>
      <c r="J139" s="37">
        <f>SUMIFS(СВЦЭМ!$C$34:$C$777,СВЦЭМ!$A$34:$A$777,$A139,СВЦЭМ!$B$34:$B$777,J$119)+'СЕТ СН'!$I$9+СВЦЭМ!$D$10+'СЕТ СН'!$I$6-'СЕТ СН'!$I$19</f>
        <v>1610.1489754100003</v>
      </c>
      <c r="K139" s="37">
        <f>SUMIFS(СВЦЭМ!$C$34:$C$777,СВЦЭМ!$A$34:$A$777,$A139,СВЦЭМ!$B$34:$B$777,K$119)+'СЕТ СН'!$I$9+СВЦЭМ!$D$10+'СЕТ СН'!$I$6-'СЕТ СН'!$I$19</f>
        <v>1567.21277839</v>
      </c>
      <c r="L139" s="37">
        <f>SUMIFS(СВЦЭМ!$C$34:$C$777,СВЦЭМ!$A$34:$A$777,$A139,СВЦЭМ!$B$34:$B$777,L$119)+'СЕТ СН'!$I$9+СВЦЭМ!$D$10+'СЕТ СН'!$I$6-'СЕТ СН'!$I$19</f>
        <v>1482.10280134</v>
      </c>
      <c r="M139" s="37">
        <f>SUMIFS(СВЦЭМ!$C$34:$C$777,СВЦЭМ!$A$34:$A$777,$A139,СВЦЭМ!$B$34:$B$777,M$119)+'СЕТ СН'!$I$9+СВЦЭМ!$D$10+'СЕТ СН'!$I$6-'СЕТ СН'!$I$19</f>
        <v>1460.5245848</v>
      </c>
      <c r="N139" s="37">
        <f>SUMIFS(СВЦЭМ!$C$34:$C$777,СВЦЭМ!$A$34:$A$777,$A139,СВЦЭМ!$B$34:$B$777,N$119)+'СЕТ СН'!$I$9+СВЦЭМ!$D$10+'СЕТ СН'!$I$6-'СЕТ СН'!$I$19</f>
        <v>1466.4463150899999</v>
      </c>
      <c r="O139" s="37">
        <f>SUMIFS(СВЦЭМ!$C$34:$C$777,СВЦЭМ!$A$34:$A$777,$A139,СВЦЭМ!$B$34:$B$777,O$119)+'СЕТ СН'!$I$9+СВЦЭМ!$D$10+'СЕТ СН'!$I$6-'СЕТ СН'!$I$19</f>
        <v>1457.2506576599999</v>
      </c>
      <c r="P139" s="37">
        <f>SUMIFS(СВЦЭМ!$C$34:$C$777,СВЦЭМ!$A$34:$A$777,$A139,СВЦЭМ!$B$34:$B$777,P$119)+'СЕТ СН'!$I$9+СВЦЭМ!$D$10+'СЕТ СН'!$I$6-'СЕТ СН'!$I$19</f>
        <v>1463.2940990699999</v>
      </c>
      <c r="Q139" s="37">
        <f>SUMIFS(СВЦЭМ!$C$34:$C$777,СВЦЭМ!$A$34:$A$777,$A139,СВЦЭМ!$B$34:$B$777,Q$119)+'СЕТ СН'!$I$9+СВЦЭМ!$D$10+'СЕТ СН'!$I$6-'СЕТ СН'!$I$19</f>
        <v>1467.6427406399998</v>
      </c>
      <c r="R139" s="37">
        <f>SUMIFS(СВЦЭМ!$C$34:$C$777,СВЦЭМ!$A$34:$A$777,$A139,СВЦЭМ!$B$34:$B$777,R$119)+'СЕТ СН'!$I$9+СВЦЭМ!$D$10+'СЕТ СН'!$I$6-'СЕТ СН'!$I$19</f>
        <v>1488.4572566400002</v>
      </c>
      <c r="S139" s="37">
        <f>SUMIFS(СВЦЭМ!$C$34:$C$777,СВЦЭМ!$A$34:$A$777,$A139,СВЦЭМ!$B$34:$B$777,S$119)+'СЕТ СН'!$I$9+СВЦЭМ!$D$10+'СЕТ СН'!$I$6-'СЕТ СН'!$I$19</f>
        <v>1482.0060475499999</v>
      </c>
      <c r="T139" s="37">
        <f>SUMIFS(СВЦЭМ!$C$34:$C$777,СВЦЭМ!$A$34:$A$777,$A139,СВЦЭМ!$B$34:$B$777,T$119)+'СЕТ СН'!$I$9+СВЦЭМ!$D$10+'СЕТ СН'!$I$6-'СЕТ СН'!$I$19</f>
        <v>1464.9713434999999</v>
      </c>
      <c r="U139" s="37">
        <f>SUMIFS(СВЦЭМ!$C$34:$C$777,СВЦЭМ!$A$34:$A$777,$A139,СВЦЭМ!$B$34:$B$777,U$119)+'СЕТ СН'!$I$9+СВЦЭМ!$D$10+'СЕТ СН'!$I$6-'СЕТ СН'!$I$19</f>
        <v>1464.3198024799999</v>
      </c>
      <c r="V139" s="37">
        <f>SUMIFS(СВЦЭМ!$C$34:$C$777,СВЦЭМ!$A$34:$A$777,$A139,СВЦЭМ!$B$34:$B$777,V$119)+'СЕТ СН'!$I$9+СВЦЭМ!$D$10+'СЕТ СН'!$I$6-'СЕТ СН'!$I$19</f>
        <v>1478.0540016699997</v>
      </c>
      <c r="W139" s="37">
        <f>SUMIFS(СВЦЭМ!$C$34:$C$777,СВЦЭМ!$A$34:$A$777,$A139,СВЦЭМ!$B$34:$B$777,W$119)+'СЕТ СН'!$I$9+СВЦЭМ!$D$10+'СЕТ СН'!$I$6-'СЕТ СН'!$I$19</f>
        <v>1540.1006151699999</v>
      </c>
      <c r="X139" s="37">
        <f>SUMIFS(СВЦЭМ!$C$34:$C$777,СВЦЭМ!$A$34:$A$777,$A139,СВЦЭМ!$B$34:$B$777,X$119)+'СЕТ СН'!$I$9+СВЦЭМ!$D$10+'СЕТ СН'!$I$6-'СЕТ СН'!$I$19</f>
        <v>1590.3680395299998</v>
      </c>
      <c r="Y139" s="37">
        <f>SUMIFS(СВЦЭМ!$C$34:$C$777,СВЦЭМ!$A$34:$A$777,$A139,СВЦЭМ!$B$34:$B$777,Y$119)+'СЕТ СН'!$I$9+СВЦЭМ!$D$10+'СЕТ СН'!$I$6-'СЕТ СН'!$I$19</f>
        <v>1647.2626260500001</v>
      </c>
    </row>
    <row r="140" spans="1:25" ht="15.75" x14ac:dyDescent="0.2">
      <c r="A140" s="36">
        <f t="shared" si="3"/>
        <v>42999</v>
      </c>
      <c r="B140" s="37">
        <f>SUMIFS(СВЦЭМ!$C$34:$C$777,СВЦЭМ!$A$34:$A$777,$A140,СВЦЭМ!$B$34:$B$777,B$119)+'СЕТ СН'!$I$9+СВЦЭМ!$D$10+'СЕТ СН'!$I$6-'СЕТ СН'!$I$19</f>
        <v>1717.8334611999999</v>
      </c>
      <c r="C140" s="37">
        <f>SUMIFS(СВЦЭМ!$C$34:$C$777,СВЦЭМ!$A$34:$A$777,$A140,СВЦЭМ!$B$34:$B$777,C$119)+'СЕТ СН'!$I$9+СВЦЭМ!$D$10+'СЕТ СН'!$I$6-'СЕТ СН'!$I$19</f>
        <v>1752.95158575</v>
      </c>
      <c r="D140" s="37">
        <f>SUMIFS(СВЦЭМ!$C$34:$C$777,СВЦЭМ!$A$34:$A$777,$A140,СВЦЭМ!$B$34:$B$777,D$119)+'СЕТ СН'!$I$9+СВЦЭМ!$D$10+'СЕТ СН'!$I$6-'СЕТ СН'!$I$19</f>
        <v>1790.0379050800002</v>
      </c>
      <c r="E140" s="37">
        <f>SUMIFS(СВЦЭМ!$C$34:$C$777,СВЦЭМ!$A$34:$A$777,$A140,СВЦЭМ!$B$34:$B$777,E$119)+'СЕТ СН'!$I$9+СВЦЭМ!$D$10+'СЕТ СН'!$I$6-'СЕТ СН'!$I$19</f>
        <v>1796.81422157</v>
      </c>
      <c r="F140" s="37">
        <f>SUMIFS(СВЦЭМ!$C$34:$C$777,СВЦЭМ!$A$34:$A$777,$A140,СВЦЭМ!$B$34:$B$777,F$119)+'СЕТ СН'!$I$9+СВЦЭМ!$D$10+'СЕТ СН'!$I$6-'СЕТ СН'!$I$19</f>
        <v>1800.3862384399999</v>
      </c>
      <c r="G140" s="37">
        <f>SUMIFS(СВЦЭМ!$C$34:$C$777,СВЦЭМ!$A$34:$A$777,$A140,СВЦЭМ!$B$34:$B$777,G$119)+'СЕТ СН'!$I$9+СВЦЭМ!$D$10+'СЕТ СН'!$I$6-'СЕТ СН'!$I$19</f>
        <v>1790.1179782600002</v>
      </c>
      <c r="H140" s="37">
        <f>SUMIFS(СВЦЭМ!$C$34:$C$777,СВЦЭМ!$A$34:$A$777,$A140,СВЦЭМ!$B$34:$B$777,H$119)+'СЕТ СН'!$I$9+СВЦЭМ!$D$10+'СЕТ СН'!$I$6-'СЕТ СН'!$I$19</f>
        <v>1723.5234797800003</v>
      </c>
      <c r="I140" s="37">
        <f>SUMIFS(СВЦЭМ!$C$34:$C$777,СВЦЭМ!$A$34:$A$777,$A140,СВЦЭМ!$B$34:$B$777,I$119)+'СЕТ СН'!$I$9+СВЦЭМ!$D$10+'СЕТ СН'!$I$6-'СЕТ СН'!$I$19</f>
        <v>1658.1731133499998</v>
      </c>
      <c r="J140" s="37">
        <f>SUMIFS(СВЦЭМ!$C$34:$C$777,СВЦЭМ!$A$34:$A$777,$A140,СВЦЭМ!$B$34:$B$777,J$119)+'СЕТ СН'!$I$9+СВЦЭМ!$D$10+'СЕТ СН'!$I$6-'СЕТ СН'!$I$19</f>
        <v>1618.32995734</v>
      </c>
      <c r="K140" s="37">
        <f>SUMIFS(СВЦЭМ!$C$34:$C$777,СВЦЭМ!$A$34:$A$777,$A140,СВЦЭМ!$B$34:$B$777,K$119)+'СЕТ СН'!$I$9+СВЦЭМ!$D$10+'СЕТ СН'!$I$6-'СЕТ СН'!$I$19</f>
        <v>1577.9009742799999</v>
      </c>
      <c r="L140" s="37">
        <f>SUMIFS(СВЦЭМ!$C$34:$C$777,СВЦЭМ!$A$34:$A$777,$A140,СВЦЭМ!$B$34:$B$777,L$119)+'СЕТ СН'!$I$9+СВЦЭМ!$D$10+'СЕТ СН'!$I$6-'СЕТ СН'!$I$19</f>
        <v>1496.6283043399999</v>
      </c>
      <c r="M140" s="37">
        <f>SUMIFS(СВЦЭМ!$C$34:$C$777,СВЦЭМ!$A$34:$A$777,$A140,СВЦЭМ!$B$34:$B$777,M$119)+'СЕТ СН'!$I$9+СВЦЭМ!$D$10+'СЕТ СН'!$I$6-'СЕТ СН'!$I$19</f>
        <v>1466.6695651699999</v>
      </c>
      <c r="N140" s="37">
        <f>SUMIFS(СВЦЭМ!$C$34:$C$777,СВЦЭМ!$A$34:$A$777,$A140,СВЦЭМ!$B$34:$B$777,N$119)+'СЕТ СН'!$I$9+СВЦЭМ!$D$10+'СЕТ СН'!$I$6-'СЕТ СН'!$I$19</f>
        <v>1476.1344481599999</v>
      </c>
      <c r="O140" s="37">
        <f>SUMIFS(СВЦЭМ!$C$34:$C$777,СВЦЭМ!$A$34:$A$777,$A140,СВЦЭМ!$B$34:$B$777,O$119)+'СЕТ СН'!$I$9+СВЦЭМ!$D$10+'СЕТ СН'!$I$6-'СЕТ СН'!$I$19</f>
        <v>1462.8832862899999</v>
      </c>
      <c r="P140" s="37">
        <f>SUMIFS(СВЦЭМ!$C$34:$C$777,СВЦЭМ!$A$34:$A$777,$A140,СВЦЭМ!$B$34:$B$777,P$119)+'СЕТ СН'!$I$9+СВЦЭМ!$D$10+'СЕТ СН'!$I$6-'СЕТ СН'!$I$19</f>
        <v>1465.6283305399998</v>
      </c>
      <c r="Q140" s="37">
        <f>SUMIFS(СВЦЭМ!$C$34:$C$777,СВЦЭМ!$A$34:$A$777,$A140,СВЦЭМ!$B$34:$B$777,Q$119)+'СЕТ СН'!$I$9+СВЦЭМ!$D$10+'СЕТ СН'!$I$6-'СЕТ СН'!$I$19</f>
        <v>1467.2545124399999</v>
      </c>
      <c r="R140" s="37">
        <f>SUMIFS(СВЦЭМ!$C$34:$C$777,СВЦЭМ!$A$34:$A$777,$A140,СВЦЭМ!$B$34:$B$777,R$119)+'СЕТ СН'!$I$9+СВЦЭМ!$D$10+'СЕТ СН'!$I$6-'СЕТ СН'!$I$19</f>
        <v>1488.1899607799996</v>
      </c>
      <c r="S140" s="37">
        <f>SUMIFS(СВЦЭМ!$C$34:$C$777,СВЦЭМ!$A$34:$A$777,$A140,СВЦЭМ!$B$34:$B$777,S$119)+'СЕТ СН'!$I$9+СВЦЭМ!$D$10+'СЕТ СН'!$I$6-'СЕТ СН'!$I$19</f>
        <v>1485.9318609000002</v>
      </c>
      <c r="T140" s="37">
        <f>SUMIFS(СВЦЭМ!$C$34:$C$777,СВЦЭМ!$A$34:$A$777,$A140,СВЦЭМ!$B$34:$B$777,T$119)+'СЕТ СН'!$I$9+СВЦЭМ!$D$10+'СЕТ СН'!$I$6-'СЕТ СН'!$I$19</f>
        <v>1466.8288716499999</v>
      </c>
      <c r="U140" s="37">
        <f>SUMIFS(СВЦЭМ!$C$34:$C$777,СВЦЭМ!$A$34:$A$777,$A140,СВЦЭМ!$B$34:$B$777,U$119)+'СЕТ СН'!$I$9+СВЦЭМ!$D$10+'СЕТ СН'!$I$6-'СЕТ СН'!$I$19</f>
        <v>1455.3077773699999</v>
      </c>
      <c r="V140" s="37">
        <f>SUMIFS(СВЦЭМ!$C$34:$C$777,СВЦЭМ!$A$34:$A$777,$A140,СВЦЭМ!$B$34:$B$777,V$119)+'СЕТ СН'!$I$9+СВЦЭМ!$D$10+'СЕТ СН'!$I$6-'СЕТ СН'!$I$19</f>
        <v>1473.6753764300001</v>
      </c>
      <c r="W140" s="37">
        <f>SUMIFS(СВЦЭМ!$C$34:$C$777,СВЦЭМ!$A$34:$A$777,$A140,СВЦЭМ!$B$34:$B$777,W$119)+'СЕТ СН'!$I$9+СВЦЭМ!$D$10+'СЕТ СН'!$I$6-'СЕТ СН'!$I$19</f>
        <v>1540.7044399799997</v>
      </c>
      <c r="X140" s="37">
        <f>SUMIFS(СВЦЭМ!$C$34:$C$777,СВЦЭМ!$A$34:$A$777,$A140,СВЦЭМ!$B$34:$B$777,X$119)+'СЕТ СН'!$I$9+СВЦЭМ!$D$10+'СЕТ СН'!$I$6-'СЕТ СН'!$I$19</f>
        <v>1601.9461814400001</v>
      </c>
      <c r="Y140" s="37">
        <f>SUMIFS(СВЦЭМ!$C$34:$C$777,СВЦЭМ!$A$34:$A$777,$A140,СВЦЭМ!$B$34:$B$777,Y$119)+'СЕТ СН'!$I$9+СВЦЭМ!$D$10+'СЕТ СН'!$I$6-'СЕТ СН'!$I$19</f>
        <v>1653.6227016700004</v>
      </c>
    </row>
    <row r="141" spans="1:25" ht="15.75" x14ac:dyDescent="0.2">
      <c r="A141" s="36">
        <f t="shared" si="3"/>
        <v>43000</v>
      </c>
      <c r="B141" s="37">
        <f>SUMIFS(СВЦЭМ!$C$34:$C$777,СВЦЭМ!$A$34:$A$777,$A141,СВЦЭМ!$B$34:$B$777,B$119)+'СЕТ СН'!$I$9+СВЦЭМ!$D$10+'СЕТ СН'!$I$6-'СЕТ СН'!$I$19</f>
        <v>1705.64129306</v>
      </c>
      <c r="C141" s="37">
        <f>SUMIFS(СВЦЭМ!$C$34:$C$777,СВЦЭМ!$A$34:$A$777,$A141,СВЦЭМ!$B$34:$B$777,C$119)+'СЕТ СН'!$I$9+СВЦЭМ!$D$10+'СЕТ СН'!$I$6-'СЕТ СН'!$I$19</f>
        <v>1753.6931703</v>
      </c>
      <c r="D141" s="37">
        <f>SUMIFS(СВЦЭМ!$C$34:$C$777,СВЦЭМ!$A$34:$A$777,$A141,СВЦЭМ!$B$34:$B$777,D$119)+'СЕТ СН'!$I$9+СВЦЭМ!$D$10+'СЕТ СН'!$I$6-'СЕТ СН'!$I$19</f>
        <v>1780.3086468700003</v>
      </c>
      <c r="E141" s="37">
        <f>SUMIFS(СВЦЭМ!$C$34:$C$777,СВЦЭМ!$A$34:$A$777,$A141,СВЦЭМ!$B$34:$B$777,E$119)+'СЕТ СН'!$I$9+СВЦЭМ!$D$10+'СЕТ СН'!$I$6-'СЕТ СН'!$I$19</f>
        <v>1782.68390912</v>
      </c>
      <c r="F141" s="37">
        <f>SUMIFS(СВЦЭМ!$C$34:$C$777,СВЦЭМ!$A$34:$A$777,$A141,СВЦЭМ!$B$34:$B$777,F$119)+'СЕТ СН'!$I$9+СВЦЭМ!$D$10+'СЕТ СН'!$I$6-'СЕТ СН'!$I$19</f>
        <v>1781.0884046800002</v>
      </c>
      <c r="G141" s="37">
        <f>SUMIFS(СВЦЭМ!$C$34:$C$777,СВЦЭМ!$A$34:$A$777,$A141,СВЦЭМ!$B$34:$B$777,G$119)+'СЕТ СН'!$I$9+СВЦЭМ!$D$10+'СЕТ СН'!$I$6-'СЕТ СН'!$I$19</f>
        <v>1778.5523661699999</v>
      </c>
      <c r="H141" s="37">
        <f>SUMIFS(СВЦЭМ!$C$34:$C$777,СВЦЭМ!$A$34:$A$777,$A141,СВЦЭМ!$B$34:$B$777,H$119)+'СЕТ СН'!$I$9+СВЦЭМ!$D$10+'СЕТ СН'!$I$6-'СЕТ СН'!$I$19</f>
        <v>1718.01265728</v>
      </c>
      <c r="I141" s="37">
        <f>SUMIFS(СВЦЭМ!$C$34:$C$777,СВЦЭМ!$A$34:$A$777,$A141,СВЦЭМ!$B$34:$B$777,I$119)+'СЕТ СН'!$I$9+СВЦЭМ!$D$10+'СЕТ СН'!$I$6-'СЕТ СН'!$I$19</f>
        <v>1651.5577272700002</v>
      </c>
      <c r="J141" s="37">
        <f>SUMIFS(СВЦЭМ!$C$34:$C$777,СВЦЭМ!$A$34:$A$777,$A141,СВЦЭМ!$B$34:$B$777,J$119)+'СЕТ СН'!$I$9+СВЦЭМ!$D$10+'СЕТ СН'!$I$6-'СЕТ СН'!$I$19</f>
        <v>1610.0480058100002</v>
      </c>
      <c r="K141" s="37">
        <f>SUMIFS(СВЦЭМ!$C$34:$C$777,СВЦЭМ!$A$34:$A$777,$A141,СВЦЭМ!$B$34:$B$777,K$119)+'СЕТ СН'!$I$9+СВЦЭМ!$D$10+'СЕТ СН'!$I$6-'СЕТ СН'!$I$19</f>
        <v>1573.9754331200002</v>
      </c>
      <c r="L141" s="37">
        <f>SUMIFS(СВЦЭМ!$C$34:$C$777,СВЦЭМ!$A$34:$A$777,$A141,СВЦЭМ!$B$34:$B$777,L$119)+'СЕТ СН'!$I$9+СВЦЭМ!$D$10+'СЕТ СН'!$I$6-'СЕТ СН'!$I$19</f>
        <v>1494.0663330500001</v>
      </c>
      <c r="M141" s="37">
        <f>SUMIFS(СВЦЭМ!$C$34:$C$777,СВЦЭМ!$A$34:$A$777,$A141,СВЦЭМ!$B$34:$B$777,M$119)+'СЕТ СН'!$I$9+СВЦЭМ!$D$10+'СЕТ СН'!$I$6-'СЕТ СН'!$I$19</f>
        <v>1465.05284506</v>
      </c>
      <c r="N141" s="37">
        <f>SUMIFS(СВЦЭМ!$C$34:$C$777,СВЦЭМ!$A$34:$A$777,$A141,СВЦЭМ!$B$34:$B$777,N$119)+'СЕТ СН'!$I$9+СВЦЭМ!$D$10+'СЕТ СН'!$I$6-'СЕТ СН'!$I$19</f>
        <v>1474.8839636399998</v>
      </c>
      <c r="O141" s="37">
        <f>SUMIFS(СВЦЭМ!$C$34:$C$777,СВЦЭМ!$A$34:$A$777,$A141,СВЦЭМ!$B$34:$B$777,O$119)+'СЕТ СН'!$I$9+СВЦЭМ!$D$10+'СЕТ СН'!$I$6-'СЕТ СН'!$I$19</f>
        <v>1459.9508068800001</v>
      </c>
      <c r="P141" s="37">
        <f>SUMIFS(СВЦЭМ!$C$34:$C$777,СВЦЭМ!$A$34:$A$777,$A141,СВЦЭМ!$B$34:$B$777,P$119)+'СЕТ СН'!$I$9+СВЦЭМ!$D$10+'СЕТ СН'!$I$6-'СЕТ СН'!$I$19</f>
        <v>1463.58471571</v>
      </c>
      <c r="Q141" s="37">
        <f>SUMIFS(СВЦЭМ!$C$34:$C$777,СВЦЭМ!$A$34:$A$777,$A141,СВЦЭМ!$B$34:$B$777,Q$119)+'СЕТ СН'!$I$9+СВЦЭМ!$D$10+'СЕТ СН'!$I$6-'СЕТ СН'!$I$19</f>
        <v>1471.79854127</v>
      </c>
      <c r="R141" s="37">
        <f>SUMIFS(СВЦЭМ!$C$34:$C$777,СВЦЭМ!$A$34:$A$777,$A141,СВЦЭМ!$B$34:$B$777,R$119)+'СЕТ СН'!$I$9+СВЦЭМ!$D$10+'СЕТ СН'!$I$6-'СЕТ СН'!$I$19</f>
        <v>1482.3855288499999</v>
      </c>
      <c r="S141" s="37">
        <f>SUMIFS(СВЦЭМ!$C$34:$C$777,СВЦЭМ!$A$34:$A$777,$A141,СВЦЭМ!$B$34:$B$777,S$119)+'СЕТ СН'!$I$9+СВЦЭМ!$D$10+'СЕТ СН'!$I$6-'СЕТ СН'!$I$19</f>
        <v>1480.93788176</v>
      </c>
      <c r="T141" s="37">
        <f>SUMIFS(СВЦЭМ!$C$34:$C$777,СВЦЭМ!$A$34:$A$777,$A141,СВЦЭМ!$B$34:$B$777,T$119)+'СЕТ СН'!$I$9+СВЦЭМ!$D$10+'СЕТ СН'!$I$6-'СЕТ СН'!$I$19</f>
        <v>1470.85379397</v>
      </c>
      <c r="U141" s="37">
        <f>SUMIFS(СВЦЭМ!$C$34:$C$777,СВЦЭМ!$A$34:$A$777,$A141,СВЦЭМ!$B$34:$B$777,U$119)+'СЕТ СН'!$I$9+СВЦЭМ!$D$10+'СЕТ СН'!$I$6-'СЕТ СН'!$I$19</f>
        <v>1451.46382417</v>
      </c>
      <c r="V141" s="37">
        <f>SUMIFS(СВЦЭМ!$C$34:$C$777,СВЦЭМ!$A$34:$A$777,$A141,СВЦЭМ!$B$34:$B$777,V$119)+'СЕТ СН'!$I$9+СВЦЭМ!$D$10+'СЕТ СН'!$I$6-'СЕТ СН'!$I$19</f>
        <v>1463.7045006499998</v>
      </c>
      <c r="W141" s="37">
        <f>SUMIFS(СВЦЭМ!$C$34:$C$777,СВЦЭМ!$A$34:$A$777,$A141,СВЦЭМ!$B$34:$B$777,W$119)+'СЕТ СН'!$I$9+СВЦЭМ!$D$10+'СЕТ СН'!$I$6-'СЕТ СН'!$I$19</f>
        <v>1548.2226104199999</v>
      </c>
      <c r="X141" s="37">
        <f>SUMIFS(СВЦЭМ!$C$34:$C$777,СВЦЭМ!$A$34:$A$777,$A141,СВЦЭМ!$B$34:$B$777,X$119)+'СЕТ СН'!$I$9+СВЦЭМ!$D$10+'СЕТ СН'!$I$6-'СЕТ СН'!$I$19</f>
        <v>1605.2610905299998</v>
      </c>
      <c r="Y141" s="37">
        <f>SUMIFS(СВЦЭМ!$C$34:$C$777,СВЦЭМ!$A$34:$A$777,$A141,СВЦЭМ!$B$34:$B$777,Y$119)+'СЕТ СН'!$I$9+СВЦЭМ!$D$10+'СЕТ СН'!$I$6-'СЕТ СН'!$I$19</f>
        <v>1651.9772945100003</v>
      </c>
    </row>
    <row r="142" spans="1:25" ht="15.75" x14ac:dyDescent="0.2">
      <c r="A142" s="36">
        <f t="shared" si="3"/>
        <v>43001</v>
      </c>
      <c r="B142" s="37">
        <f>SUMIFS(СВЦЭМ!$C$34:$C$777,СВЦЭМ!$A$34:$A$777,$A142,СВЦЭМ!$B$34:$B$777,B$119)+'СЕТ СН'!$I$9+СВЦЭМ!$D$10+'СЕТ СН'!$I$6-'СЕТ СН'!$I$19</f>
        <v>1655.3929329299999</v>
      </c>
      <c r="C142" s="37">
        <f>SUMIFS(СВЦЭМ!$C$34:$C$777,СВЦЭМ!$A$34:$A$777,$A142,СВЦЭМ!$B$34:$B$777,C$119)+'СЕТ СН'!$I$9+СВЦЭМ!$D$10+'СЕТ СН'!$I$6-'СЕТ СН'!$I$19</f>
        <v>1653.0791435000001</v>
      </c>
      <c r="D142" s="37">
        <f>SUMIFS(СВЦЭМ!$C$34:$C$777,СВЦЭМ!$A$34:$A$777,$A142,СВЦЭМ!$B$34:$B$777,D$119)+'СЕТ СН'!$I$9+СВЦЭМ!$D$10+'СЕТ СН'!$I$6-'СЕТ СН'!$I$19</f>
        <v>1663.4412055600001</v>
      </c>
      <c r="E142" s="37">
        <f>SUMIFS(СВЦЭМ!$C$34:$C$777,СВЦЭМ!$A$34:$A$777,$A142,СВЦЭМ!$B$34:$B$777,E$119)+'СЕТ СН'!$I$9+СВЦЭМ!$D$10+'СЕТ СН'!$I$6-'СЕТ СН'!$I$19</f>
        <v>1684.4026653700002</v>
      </c>
      <c r="F142" s="37">
        <f>SUMIFS(СВЦЭМ!$C$34:$C$777,СВЦЭМ!$A$34:$A$777,$A142,СВЦЭМ!$B$34:$B$777,F$119)+'СЕТ СН'!$I$9+СВЦЭМ!$D$10+'СЕТ СН'!$I$6-'СЕТ СН'!$I$19</f>
        <v>1687.6476384400003</v>
      </c>
      <c r="G142" s="37">
        <f>SUMIFS(СВЦЭМ!$C$34:$C$777,СВЦЭМ!$A$34:$A$777,$A142,СВЦЭМ!$B$34:$B$777,G$119)+'СЕТ СН'!$I$9+СВЦЭМ!$D$10+'СЕТ СН'!$I$6-'СЕТ СН'!$I$19</f>
        <v>1680.0185646099999</v>
      </c>
      <c r="H142" s="37">
        <f>SUMIFS(СВЦЭМ!$C$34:$C$777,СВЦЭМ!$A$34:$A$777,$A142,СВЦЭМ!$B$34:$B$777,H$119)+'СЕТ СН'!$I$9+СВЦЭМ!$D$10+'СЕТ СН'!$I$6-'СЕТ СН'!$I$19</f>
        <v>1670.2684232199999</v>
      </c>
      <c r="I142" s="37">
        <f>SUMIFS(СВЦЭМ!$C$34:$C$777,СВЦЭМ!$A$34:$A$777,$A142,СВЦЭМ!$B$34:$B$777,I$119)+'СЕТ СН'!$I$9+СВЦЭМ!$D$10+'СЕТ СН'!$I$6-'СЕТ СН'!$I$19</f>
        <v>1669.13773442</v>
      </c>
      <c r="J142" s="37">
        <f>SUMIFS(СВЦЭМ!$C$34:$C$777,СВЦЭМ!$A$34:$A$777,$A142,СВЦЭМ!$B$34:$B$777,J$119)+'СЕТ СН'!$I$9+СВЦЭМ!$D$10+'СЕТ СН'!$I$6-'СЕТ СН'!$I$19</f>
        <v>1630.9885829200002</v>
      </c>
      <c r="K142" s="37">
        <f>SUMIFS(СВЦЭМ!$C$34:$C$777,СВЦЭМ!$A$34:$A$777,$A142,СВЦЭМ!$B$34:$B$777,K$119)+'СЕТ СН'!$I$9+СВЦЭМ!$D$10+'СЕТ СН'!$I$6-'СЕТ СН'!$I$19</f>
        <v>1566.4087266200004</v>
      </c>
      <c r="L142" s="37">
        <f>SUMIFS(СВЦЭМ!$C$34:$C$777,СВЦЭМ!$A$34:$A$777,$A142,СВЦЭМ!$B$34:$B$777,L$119)+'СЕТ СН'!$I$9+СВЦЭМ!$D$10+'СЕТ СН'!$I$6-'СЕТ СН'!$I$19</f>
        <v>1474.6848402000001</v>
      </c>
      <c r="M142" s="37">
        <f>SUMIFS(СВЦЭМ!$C$34:$C$777,СВЦЭМ!$A$34:$A$777,$A142,СВЦЭМ!$B$34:$B$777,M$119)+'СЕТ СН'!$I$9+СВЦЭМ!$D$10+'СЕТ СН'!$I$6-'СЕТ СН'!$I$19</f>
        <v>1445.9600923799999</v>
      </c>
      <c r="N142" s="37">
        <f>SUMIFS(СВЦЭМ!$C$34:$C$777,СВЦЭМ!$A$34:$A$777,$A142,СВЦЭМ!$B$34:$B$777,N$119)+'СЕТ СН'!$I$9+СВЦЭМ!$D$10+'СЕТ СН'!$I$6-'СЕТ СН'!$I$19</f>
        <v>1455.3523084599999</v>
      </c>
      <c r="O142" s="37">
        <f>SUMIFS(СВЦЭМ!$C$34:$C$777,СВЦЭМ!$A$34:$A$777,$A142,СВЦЭМ!$B$34:$B$777,O$119)+'СЕТ СН'!$I$9+СВЦЭМ!$D$10+'СЕТ СН'!$I$6-'СЕТ СН'!$I$19</f>
        <v>1442.5059791399999</v>
      </c>
      <c r="P142" s="37">
        <f>SUMIFS(СВЦЭМ!$C$34:$C$777,СВЦЭМ!$A$34:$A$777,$A142,СВЦЭМ!$B$34:$B$777,P$119)+'СЕТ СН'!$I$9+СВЦЭМ!$D$10+'СЕТ СН'!$I$6-'СЕТ СН'!$I$19</f>
        <v>1450.6896002799999</v>
      </c>
      <c r="Q142" s="37">
        <f>SUMIFS(СВЦЭМ!$C$34:$C$777,СВЦЭМ!$A$34:$A$777,$A142,СВЦЭМ!$B$34:$B$777,Q$119)+'СЕТ СН'!$I$9+СВЦЭМ!$D$10+'СЕТ СН'!$I$6-'СЕТ СН'!$I$19</f>
        <v>1456.1406150299999</v>
      </c>
      <c r="R142" s="37">
        <f>SUMIFS(СВЦЭМ!$C$34:$C$777,СВЦЭМ!$A$34:$A$777,$A142,СВЦЭМ!$B$34:$B$777,R$119)+'СЕТ СН'!$I$9+СВЦЭМ!$D$10+'СЕТ СН'!$I$6-'СЕТ СН'!$I$19</f>
        <v>1471.1657507199998</v>
      </c>
      <c r="S142" s="37">
        <f>SUMIFS(СВЦЭМ!$C$34:$C$777,СВЦЭМ!$A$34:$A$777,$A142,СВЦЭМ!$B$34:$B$777,S$119)+'СЕТ СН'!$I$9+СВЦЭМ!$D$10+'СЕТ СН'!$I$6-'СЕТ СН'!$I$19</f>
        <v>1463.40505957</v>
      </c>
      <c r="T142" s="37">
        <f>SUMIFS(СВЦЭМ!$C$34:$C$777,СВЦЭМ!$A$34:$A$777,$A142,СВЦЭМ!$B$34:$B$777,T$119)+'СЕТ СН'!$I$9+СВЦЭМ!$D$10+'СЕТ СН'!$I$6-'СЕТ СН'!$I$19</f>
        <v>1446.2261321799999</v>
      </c>
      <c r="U142" s="37">
        <f>SUMIFS(СВЦЭМ!$C$34:$C$777,СВЦЭМ!$A$34:$A$777,$A142,СВЦЭМ!$B$34:$B$777,U$119)+'СЕТ СН'!$I$9+СВЦЭМ!$D$10+'СЕТ СН'!$I$6-'СЕТ СН'!$I$19</f>
        <v>1431.3281369699998</v>
      </c>
      <c r="V142" s="37">
        <f>SUMIFS(СВЦЭМ!$C$34:$C$777,СВЦЭМ!$A$34:$A$777,$A142,СВЦЭМ!$B$34:$B$777,V$119)+'СЕТ СН'!$I$9+СВЦЭМ!$D$10+'СЕТ СН'!$I$6-'СЕТ СН'!$I$19</f>
        <v>1439.39414986</v>
      </c>
      <c r="W142" s="37">
        <f>SUMIFS(СВЦЭМ!$C$34:$C$777,СВЦЭМ!$A$34:$A$777,$A142,СВЦЭМ!$B$34:$B$777,W$119)+'СЕТ СН'!$I$9+СВЦЭМ!$D$10+'СЕТ СН'!$I$6-'СЕТ СН'!$I$19</f>
        <v>1520.2117338500002</v>
      </c>
      <c r="X142" s="37">
        <f>SUMIFS(СВЦЭМ!$C$34:$C$777,СВЦЭМ!$A$34:$A$777,$A142,СВЦЭМ!$B$34:$B$777,X$119)+'СЕТ СН'!$I$9+СВЦЭМ!$D$10+'СЕТ СН'!$I$6-'СЕТ СН'!$I$19</f>
        <v>1580.5984964600002</v>
      </c>
      <c r="Y142" s="37">
        <f>SUMIFS(СВЦЭМ!$C$34:$C$777,СВЦЭМ!$A$34:$A$777,$A142,СВЦЭМ!$B$34:$B$777,Y$119)+'СЕТ СН'!$I$9+СВЦЭМ!$D$10+'СЕТ СН'!$I$6-'СЕТ СН'!$I$19</f>
        <v>1606.7681305699998</v>
      </c>
    </row>
    <row r="143" spans="1:25" ht="15.75" x14ac:dyDescent="0.2">
      <c r="A143" s="36">
        <f t="shared" si="3"/>
        <v>43002</v>
      </c>
      <c r="B143" s="37">
        <f>SUMIFS(СВЦЭМ!$C$34:$C$777,СВЦЭМ!$A$34:$A$777,$A143,СВЦЭМ!$B$34:$B$777,B$119)+'СЕТ СН'!$I$9+СВЦЭМ!$D$10+'СЕТ СН'!$I$6-'СЕТ СН'!$I$19</f>
        <v>1625.5333152000003</v>
      </c>
      <c r="C143" s="37">
        <f>SUMIFS(СВЦЭМ!$C$34:$C$777,СВЦЭМ!$A$34:$A$777,$A143,СВЦЭМ!$B$34:$B$777,C$119)+'СЕТ СН'!$I$9+СВЦЭМ!$D$10+'СЕТ СН'!$I$6-'СЕТ СН'!$I$19</f>
        <v>1646.9055052399999</v>
      </c>
      <c r="D143" s="37">
        <f>SUMIFS(СВЦЭМ!$C$34:$C$777,СВЦЭМ!$A$34:$A$777,$A143,СВЦЭМ!$B$34:$B$777,D$119)+'СЕТ СН'!$I$9+СВЦЭМ!$D$10+'СЕТ СН'!$I$6-'СЕТ СН'!$I$19</f>
        <v>1653.2327205900001</v>
      </c>
      <c r="E143" s="37">
        <f>SUMIFS(СВЦЭМ!$C$34:$C$777,СВЦЭМ!$A$34:$A$777,$A143,СВЦЭМ!$B$34:$B$777,E$119)+'СЕТ СН'!$I$9+СВЦЭМ!$D$10+'СЕТ СН'!$I$6-'СЕТ СН'!$I$19</f>
        <v>1664.4630219299997</v>
      </c>
      <c r="F143" s="37">
        <f>SUMIFS(СВЦЭМ!$C$34:$C$777,СВЦЭМ!$A$34:$A$777,$A143,СВЦЭМ!$B$34:$B$777,F$119)+'СЕТ СН'!$I$9+СВЦЭМ!$D$10+'СЕТ СН'!$I$6-'СЕТ СН'!$I$19</f>
        <v>1666.7935124300002</v>
      </c>
      <c r="G143" s="37">
        <f>SUMIFS(СВЦЭМ!$C$34:$C$777,СВЦЭМ!$A$34:$A$777,$A143,СВЦЭМ!$B$34:$B$777,G$119)+'СЕТ СН'!$I$9+СВЦЭМ!$D$10+'СЕТ СН'!$I$6-'СЕТ СН'!$I$19</f>
        <v>1658.32142793</v>
      </c>
      <c r="H143" s="37">
        <f>SUMIFS(СВЦЭМ!$C$34:$C$777,СВЦЭМ!$A$34:$A$777,$A143,СВЦЭМ!$B$34:$B$777,H$119)+'СЕТ СН'!$I$9+СВЦЭМ!$D$10+'СЕТ СН'!$I$6-'СЕТ СН'!$I$19</f>
        <v>1583.7646705699999</v>
      </c>
      <c r="I143" s="37">
        <f>SUMIFS(СВЦЭМ!$C$34:$C$777,СВЦЭМ!$A$34:$A$777,$A143,СВЦЭМ!$B$34:$B$777,I$119)+'СЕТ СН'!$I$9+СВЦЭМ!$D$10+'СЕТ СН'!$I$6-'СЕТ СН'!$I$19</f>
        <v>1587.2300320699997</v>
      </c>
      <c r="J143" s="37">
        <f>SUMIFS(СВЦЭМ!$C$34:$C$777,СВЦЭМ!$A$34:$A$777,$A143,СВЦЭМ!$B$34:$B$777,J$119)+'СЕТ СН'!$I$9+СВЦЭМ!$D$10+'СЕТ СН'!$I$6-'СЕТ СН'!$I$19</f>
        <v>1616.8853210799998</v>
      </c>
      <c r="K143" s="37">
        <f>SUMIFS(СВЦЭМ!$C$34:$C$777,СВЦЭМ!$A$34:$A$777,$A143,СВЦЭМ!$B$34:$B$777,K$119)+'СЕТ СН'!$I$9+СВЦЭМ!$D$10+'СЕТ СН'!$I$6-'СЕТ СН'!$I$19</f>
        <v>1560.3732187300002</v>
      </c>
      <c r="L143" s="37">
        <f>SUMIFS(СВЦЭМ!$C$34:$C$777,СВЦЭМ!$A$34:$A$777,$A143,СВЦЭМ!$B$34:$B$777,L$119)+'СЕТ СН'!$I$9+СВЦЭМ!$D$10+'СЕТ СН'!$I$6-'СЕТ СН'!$I$19</f>
        <v>1479.69595295</v>
      </c>
      <c r="M143" s="37">
        <f>SUMIFS(СВЦЭМ!$C$34:$C$777,СВЦЭМ!$A$34:$A$777,$A143,СВЦЭМ!$B$34:$B$777,M$119)+'СЕТ СН'!$I$9+СВЦЭМ!$D$10+'СЕТ СН'!$I$6-'СЕТ СН'!$I$19</f>
        <v>1464.7187796499998</v>
      </c>
      <c r="N143" s="37">
        <f>SUMIFS(СВЦЭМ!$C$34:$C$777,СВЦЭМ!$A$34:$A$777,$A143,СВЦЭМ!$B$34:$B$777,N$119)+'СЕТ СН'!$I$9+СВЦЭМ!$D$10+'СЕТ СН'!$I$6-'СЕТ СН'!$I$19</f>
        <v>1496.7374470099999</v>
      </c>
      <c r="O143" s="37">
        <f>SUMIFS(СВЦЭМ!$C$34:$C$777,СВЦЭМ!$A$34:$A$777,$A143,СВЦЭМ!$B$34:$B$777,O$119)+'СЕТ СН'!$I$9+СВЦЭМ!$D$10+'СЕТ СН'!$I$6-'СЕТ СН'!$I$19</f>
        <v>1502.7719651099997</v>
      </c>
      <c r="P143" s="37">
        <f>SUMIFS(СВЦЭМ!$C$34:$C$777,СВЦЭМ!$A$34:$A$777,$A143,СВЦЭМ!$B$34:$B$777,P$119)+'СЕТ СН'!$I$9+СВЦЭМ!$D$10+'СЕТ СН'!$I$6-'СЕТ СН'!$I$19</f>
        <v>1500.6671877199997</v>
      </c>
      <c r="Q143" s="37">
        <f>SUMIFS(СВЦЭМ!$C$34:$C$777,СВЦЭМ!$A$34:$A$777,$A143,СВЦЭМ!$B$34:$B$777,Q$119)+'СЕТ СН'!$I$9+СВЦЭМ!$D$10+'СЕТ СН'!$I$6-'СЕТ СН'!$I$19</f>
        <v>1487.3454970899998</v>
      </c>
      <c r="R143" s="37">
        <f>SUMIFS(СВЦЭМ!$C$34:$C$777,СВЦЭМ!$A$34:$A$777,$A143,СВЦЭМ!$B$34:$B$777,R$119)+'СЕТ СН'!$I$9+СВЦЭМ!$D$10+'СЕТ СН'!$I$6-'СЕТ СН'!$I$19</f>
        <v>1490.6876907699998</v>
      </c>
      <c r="S143" s="37">
        <f>SUMIFS(СВЦЭМ!$C$34:$C$777,СВЦЭМ!$A$34:$A$777,$A143,СВЦЭМ!$B$34:$B$777,S$119)+'СЕТ СН'!$I$9+СВЦЭМ!$D$10+'СЕТ СН'!$I$6-'СЕТ СН'!$I$19</f>
        <v>1480.41509546</v>
      </c>
      <c r="T143" s="37">
        <f>SUMIFS(СВЦЭМ!$C$34:$C$777,СВЦЭМ!$A$34:$A$777,$A143,СВЦЭМ!$B$34:$B$777,T$119)+'СЕТ СН'!$I$9+СВЦЭМ!$D$10+'СЕТ СН'!$I$6-'СЕТ СН'!$I$19</f>
        <v>1458.3144400199999</v>
      </c>
      <c r="U143" s="37">
        <f>SUMIFS(СВЦЭМ!$C$34:$C$777,СВЦЭМ!$A$34:$A$777,$A143,СВЦЭМ!$B$34:$B$777,U$119)+'СЕТ СН'!$I$9+СВЦЭМ!$D$10+'СЕТ СН'!$I$6-'СЕТ СН'!$I$19</f>
        <v>1447.8392129599999</v>
      </c>
      <c r="V143" s="37">
        <f>SUMIFS(СВЦЭМ!$C$34:$C$777,СВЦЭМ!$A$34:$A$777,$A143,СВЦЭМ!$B$34:$B$777,V$119)+'СЕТ СН'!$I$9+СВЦЭМ!$D$10+'СЕТ СН'!$I$6-'СЕТ СН'!$I$19</f>
        <v>1459.4402752999999</v>
      </c>
      <c r="W143" s="37">
        <f>SUMIFS(СВЦЭМ!$C$34:$C$777,СВЦЭМ!$A$34:$A$777,$A143,СВЦЭМ!$B$34:$B$777,W$119)+'СЕТ СН'!$I$9+СВЦЭМ!$D$10+'СЕТ СН'!$I$6-'СЕТ СН'!$I$19</f>
        <v>1536.6745038700001</v>
      </c>
      <c r="X143" s="37">
        <f>SUMIFS(СВЦЭМ!$C$34:$C$777,СВЦЭМ!$A$34:$A$777,$A143,СВЦЭМ!$B$34:$B$777,X$119)+'СЕТ СН'!$I$9+СВЦЭМ!$D$10+'СЕТ СН'!$I$6-'СЕТ СН'!$I$19</f>
        <v>1599.6995100200002</v>
      </c>
      <c r="Y143" s="37">
        <f>SUMIFS(СВЦЭМ!$C$34:$C$777,СВЦЭМ!$A$34:$A$777,$A143,СВЦЭМ!$B$34:$B$777,Y$119)+'СЕТ СН'!$I$9+СВЦЭМ!$D$10+'СЕТ СН'!$I$6-'СЕТ СН'!$I$19</f>
        <v>1643.3935476699999</v>
      </c>
    </row>
    <row r="144" spans="1:25" ht="15.75" x14ac:dyDescent="0.2">
      <c r="A144" s="36">
        <f t="shared" si="3"/>
        <v>43003</v>
      </c>
      <c r="B144" s="37">
        <f>SUMIFS(СВЦЭМ!$C$34:$C$777,СВЦЭМ!$A$34:$A$777,$A144,СВЦЭМ!$B$34:$B$777,B$119)+'СЕТ СН'!$I$9+СВЦЭМ!$D$10+'СЕТ СН'!$I$6-'СЕТ СН'!$I$19</f>
        <v>1735.7107207400004</v>
      </c>
      <c r="C144" s="37">
        <f>SUMIFS(СВЦЭМ!$C$34:$C$777,СВЦЭМ!$A$34:$A$777,$A144,СВЦЭМ!$B$34:$B$777,C$119)+'СЕТ СН'!$I$9+СВЦЭМ!$D$10+'СЕТ СН'!$I$6-'СЕТ СН'!$I$19</f>
        <v>1736.2041803000002</v>
      </c>
      <c r="D144" s="37">
        <f>SUMIFS(СВЦЭМ!$C$34:$C$777,СВЦЭМ!$A$34:$A$777,$A144,СВЦЭМ!$B$34:$B$777,D$119)+'СЕТ СН'!$I$9+СВЦЭМ!$D$10+'СЕТ СН'!$I$6-'СЕТ СН'!$I$19</f>
        <v>1758.4765970199996</v>
      </c>
      <c r="E144" s="37">
        <f>SUMIFS(СВЦЭМ!$C$34:$C$777,СВЦЭМ!$A$34:$A$777,$A144,СВЦЭМ!$B$34:$B$777,E$119)+'СЕТ СН'!$I$9+СВЦЭМ!$D$10+'СЕТ СН'!$I$6-'СЕТ СН'!$I$19</f>
        <v>1772.4469336499997</v>
      </c>
      <c r="F144" s="37">
        <f>SUMIFS(СВЦЭМ!$C$34:$C$777,СВЦЭМ!$A$34:$A$777,$A144,СВЦЭМ!$B$34:$B$777,F$119)+'СЕТ СН'!$I$9+СВЦЭМ!$D$10+'СЕТ СН'!$I$6-'СЕТ СН'!$I$19</f>
        <v>1772.01002427</v>
      </c>
      <c r="G144" s="37">
        <f>SUMIFS(СВЦЭМ!$C$34:$C$777,СВЦЭМ!$A$34:$A$777,$A144,СВЦЭМ!$B$34:$B$777,G$119)+'СЕТ СН'!$I$9+СВЦЭМ!$D$10+'СЕТ СН'!$I$6-'СЕТ СН'!$I$19</f>
        <v>1736.2243072900001</v>
      </c>
      <c r="H144" s="37">
        <f>SUMIFS(СВЦЭМ!$C$34:$C$777,СВЦЭМ!$A$34:$A$777,$A144,СВЦЭМ!$B$34:$B$777,H$119)+'СЕТ СН'!$I$9+СВЦЭМ!$D$10+'СЕТ СН'!$I$6-'СЕТ СН'!$I$19</f>
        <v>1695.0749509899997</v>
      </c>
      <c r="I144" s="37">
        <f>SUMIFS(СВЦЭМ!$C$34:$C$777,СВЦЭМ!$A$34:$A$777,$A144,СВЦЭМ!$B$34:$B$777,I$119)+'СЕТ СН'!$I$9+СВЦЭМ!$D$10+'СЕТ СН'!$I$6-'СЕТ СН'!$I$19</f>
        <v>1633.91854625</v>
      </c>
      <c r="J144" s="37">
        <f>SUMIFS(СВЦЭМ!$C$34:$C$777,СВЦЭМ!$A$34:$A$777,$A144,СВЦЭМ!$B$34:$B$777,J$119)+'СЕТ СН'!$I$9+СВЦЭМ!$D$10+'СЕТ СН'!$I$6-'СЕТ СН'!$I$19</f>
        <v>1603.7305724400003</v>
      </c>
      <c r="K144" s="37">
        <f>SUMIFS(СВЦЭМ!$C$34:$C$777,СВЦЭМ!$A$34:$A$777,$A144,СВЦЭМ!$B$34:$B$777,K$119)+'СЕТ СН'!$I$9+СВЦЭМ!$D$10+'СЕТ СН'!$I$6-'СЕТ СН'!$I$19</f>
        <v>1557.58526777</v>
      </c>
      <c r="L144" s="37">
        <f>SUMIFS(СВЦЭМ!$C$34:$C$777,СВЦЭМ!$A$34:$A$777,$A144,СВЦЭМ!$B$34:$B$777,L$119)+'СЕТ СН'!$I$9+СВЦЭМ!$D$10+'СЕТ СН'!$I$6-'СЕТ СН'!$I$19</f>
        <v>1477.32889819</v>
      </c>
      <c r="M144" s="37">
        <f>SUMIFS(СВЦЭМ!$C$34:$C$777,СВЦЭМ!$A$34:$A$777,$A144,СВЦЭМ!$B$34:$B$777,M$119)+'СЕТ СН'!$I$9+СВЦЭМ!$D$10+'СЕТ СН'!$I$6-'СЕТ СН'!$I$19</f>
        <v>1455.6966502400001</v>
      </c>
      <c r="N144" s="37">
        <f>SUMIFS(СВЦЭМ!$C$34:$C$777,СВЦЭМ!$A$34:$A$777,$A144,СВЦЭМ!$B$34:$B$777,N$119)+'СЕТ СН'!$I$9+СВЦЭМ!$D$10+'СЕТ СН'!$I$6-'СЕТ СН'!$I$19</f>
        <v>1461.5239024099999</v>
      </c>
      <c r="O144" s="37">
        <f>SUMIFS(СВЦЭМ!$C$34:$C$777,СВЦЭМ!$A$34:$A$777,$A144,СВЦЭМ!$B$34:$B$777,O$119)+'СЕТ СН'!$I$9+СВЦЭМ!$D$10+'СЕТ СН'!$I$6-'СЕТ СН'!$I$19</f>
        <v>1460.6957708499999</v>
      </c>
      <c r="P144" s="37">
        <f>SUMIFS(СВЦЭМ!$C$34:$C$777,СВЦЭМ!$A$34:$A$777,$A144,СВЦЭМ!$B$34:$B$777,P$119)+'СЕТ СН'!$I$9+СВЦЭМ!$D$10+'СЕТ СН'!$I$6-'СЕТ СН'!$I$19</f>
        <v>1465.8429943599999</v>
      </c>
      <c r="Q144" s="37">
        <f>SUMIFS(СВЦЭМ!$C$34:$C$777,СВЦЭМ!$A$34:$A$777,$A144,СВЦЭМ!$B$34:$B$777,Q$119)+'СЕТ СН'!$I$9+СВЦЭМ!$D$10+'СЕТ СН'!$I$6-'СЕТ СН'!$I$19</f>
        <v>1471.8896874900001</v>
      </c>
      <c r="R144" s="37">
        <f>SUMIFS(СВЦЭМ!$C$34:$C$777,СВЦЭМ!$A$34:$A$777,$A144,СВЦЭМ!$B$34:$B$777,R$119)+'СЕТ СН'!$I$9+СВЦЭМ!$D$10+'СЕТ СН'!$I$6-'СЕТ СН'!$I$19</f>
        <v>1478.2874405299999</v>
      </c>
      <c r="S144" s="37">
        <f>SUMIFS(СВЦЭМ!$C$34:$C$777,СВЦЭМ!$A$34:$A$777,$A144,СВЦЭМ!$B$34:$B$777,S$119)+'СЕТ СН'!$I$9+СВЦЭМ!$D$10+'СЕТ СН'!$I$6-'СЕТ СН'!$I$19</f>
        <v>1469.03963251</v>
      </c>
      <c r="T144" s="37">
        <f>SUMIFS(СВЦЭМ!$C$34:$C$777,СВЦЭМ!$A$34:$A$777,$A144,СВЦЭМ!$B$34:$B$777,T$119)+'СЕТ СН'!$I$9+СВЦЭМ!$D$10+'СЕТ СН'!$I$6-'СЕТ СН'!$I$19</f>
        <v>1459.7088644199998</v>
      </c>
      <c r="U144" s="37">
        <f>SUMIFS(СВЦЭМ!$C$34:$C$777,СВЦЭМ!$A$34:$A$777,$A144,СВЦЭМ!$B$34:$B$777,U$119)+'СЕТ СН'!$I$9+СВЦЭМ!$D$10+'СЕТ СН'!$I$6-'СЕТ СН'!$I$19</f>
        <v>1457.1284839</v>
      </c>
      <c r="V144" s="37">
        <f>SUMIFS(СВЦЭМ!$C$34:$C$777,СВЦЭМ!$A$34:$A$777,$A144,СВЦЭМ!$B$34:$B$777,V$119)+'СЕТ СН'!$I$9+СВЦЭМ!$D$10+'СЕТ СН'!$I$6-'СЕТ СН'!$I$19</f>
        <v>1455.7593400399999</v>
      </c>
      <c r="W144" s="37">
        <f>SUMIFS(СВЦЭМ!$C$34:$C$777,СВЦЭМ!$A$34:$A$777,$A144,СВЦЭМ!$B$34:$B$777,W$119)+'СЕТ СН'!$I$9+СВЦЭМ!$D$10+'СЕТ СН'!$I$6-'СЕТ СН'!$I$19</f>
        <v>1521.7372163499999</v>
      </c>
      <c r="X144" s="37">
        <f>SUMIFS(СВЦЭМ!$C$34:$C$777,СВЦЭМ!$A$34:$A$777,$A144,СВЦЭМ!$B$34:$B$777,X$119)+'СЕТ СН'!$I$9+СВЦЭМ!$D$10+'СЕТ СН'!$I$6-'СЕТ СН'!$I$19</f>
        <v>1586.3403701400002</v>
      </c>
      <c r="Y144" s="37">
        <f>SUMIFS(СВЦЭМ!$C$34:$C$777,СВЦЭМ!$A$34:$A$777,$A144,СВЦЭМ!$B$34:$B$777,Y$119)+'СЕТ СН'!$I$9+СВЦЭМ!$D$10+'СЕТ СН'!$I$6-'СЕТ СН'!$I$19</f>
        <v>1637.2212026699999</v>
      </c>
    </row>
    <row r="145" spans="1:26" ht="15.75" x14ac:dyDescent="0.2">
      <c r="A145" s="36">
        <f t="shared" si="3"/>
        <v>43004</v>
      </c>
      <c r="B145" s="37">
        <f>SUMIFS(СВЦЭМ!$C$34:$C$777,СВЦЭМ!$A$34:$A$777,$A145,СВЦЭМ!$B$34:$B$777,B$119)+'СЕТ СН'!$I$9+СВЦЭМ!$D$10+'СЕТ СН'!$I$6-'СЕТ СН'!$I$19</f>
        <v>1703.2192045800002</v>
      </c>
      <c r="C145" s="37">
        <f>SUMIFS(СВЦЭМ!$C$34:$C$777,СВЦЭМ!$A$34:$A$777,$A145,СВЦЭМ!$B$34:$B$777,C$119)+'СЕТ СН'!$I$9+СВЦЭМ!$D$10+'СЕТ СН'!$I$6-'СЕТ СН'!$I$19</f>
        <v>1726.4972229900004</v>
      </c>
      <c r="D145" s="37">
        <f>SUMIFS(СВЦЭМ!$C$34:$C$777,СВЦЭМ!$A$34:$A$777,$A145,СВЦЭМ!$B$34:$B$777,D$119)+'СЕТ СН'!$I$9+СВЦЭМ!$D$10+'СЕТ СН'!$I$6-'СЕТ СН'!$I$19</f>
        <v>1737.73350837</v>
      </c>
      <c r="E145" s="37">
        <f>SUMIFS(СВЦЭМ!$C$34:$C$777,СВЦЭМ!$A$34:$A$777,$A145,СВЦЭМ!$B$34:$B$777,E$119)+'СЕТ СН'!$I$9+СВЦЭМ!$D$10+'СЕТ СН'!$I$6-'СЕТ СН'!$I$19</f>
        <v>1751.2832416000001</v>
      </c>
      <c r="F145" s="37">
        <f>SUMIFS(СВЦЭМ!$C$34:$C$777,СВЦЭМ!$A$34:$A$777,$A145,СВЦЭМ!$B$34:$B$777,F$119)+'СЕТ СН'!$I$9+СВЦЭМ!$D$10+'СЕТ СН'!$I$6-'СЕТ СН'!$I$19</f>
        <v>1755.1169786</v>
      </c>
      <c r="G145" s="37">
        <f>SUMIFS(СВЦЭМ!$C$34:$C$777,СВЦЭМ!$A$34:$A$777,$A145,СВЦЭМ!$B$34:$B$777,G$119)+'СЕТ СН'!$I$9+СВЦЭМ!$D$10+'СЕТ СН'!$I$6-'СЕТ СН'!$I$19</f>
        <v>1737.37173828</v>
      </c>
      <c r="H145" s="37">
        <f>SUMIFS(СВЦЭМ!$C$34:$C$777,СВЦЭМ!$A$34:$A$777,$A145,СВЦЭМ!$B$34:$B$777,H$119)+'СЕТ СН'!$I$9+СВЦЭМ!$D$10+'СЕТ СН'!$I$6-'СЕТ СН'!$I$19</f>
        <v>1701.8207307600001</v>
      </c>
      <c r="I145" s="37">
        <f>SUMIFS(СВЦЭМ!$C$34:$C$777,СВЦЭМ!$A$34:$A$777,$A145,СВЦЭМ!$B$34:$B$777,I$119)+'СЕТ СН'!$I$9+СВЦЭМ!$D$10+'СЕТ СН'!$I$6-'СЕТ СН'!$I$19</f>
        <v>1638.3077541900002</v>
      </c>
      <c r="J145" s="37">
        <f>SUMIFS(СВЦЭМ!$C$34:$C$777,СВЦЭМ!$A$34:$A$777,$A145,СВЦЭМ!$B$34:$B$777,J$119)+'СЕТ СН'!$I$9+СВЦЭМ!$D$10+'СЕТ СН'!$I$6-'СЕТ СН'!$I$19</f>
        <v>1602.7579488199999</v>
      </c>
      <c r="K145" s="37">
        <f>SUMIFS(СВЦЭМ!$C$34:$C$777,СВЦЭМ!$A$34:$A$777,$A145,СВЦЭМ!$B$34:$B$777,K$119)+'СЕТ СН'!$I$9+СВЦЭМ!$D$10+'СЕТ СН'!$I$6-'СЕТ СН'!$I$19</f>
        <v>1558.51804408</v>
      </c>
      <c r="L145" s="37">
        <f>SUMIFS(СВЦЭМ!$C$34:$C$777,СВЦЭМ!$A$34:$A$777,$A145,СВЦЭМ!$B$34:$B$777,L$119)+'СЕТ СН'!$I$9+СВЦЭМ!$D$10+'СЕТ СН'!$I$6-'СЕТ СН'!$I$19</f>
        <v>1482.1346554699999</v>
      </c>
      <c r="M145" s="37">
        <f>SUMIFS(СВЦЭМ!$C$34:$C$777,СВЦЭМ!$A$34:$A$777,$A145,СВЦЭМ!$B$34:$B$777,M$119)+'СЕТ СН'!$I$9+СВЦЭМ!$D$10+'СЕТ СН'!$I$6-'СЕТ СН'!$I$19</f>
        <v>1456.8847389499999</v>
      </c>
      <c r="N145" s="37">
        <f>SUMIFS(СВЦЭМ!$C$34:$C$777,СВЦЭМ!$A$34:$A$777,$A145,СВЦЭМ!$B$34:$B$777,N$119)+'СЕТ СН'!$I$9+СВЦЭМ!$D$10+'СЕТ СН'!$I$6-'СЕТ СН'!$I$19</f>
        <v>1466.7062340699999</v>
      </c>
      <c r="O145" s="37">
        <f>SUMIFS(СВЦЭМ!$C$34:$C$777,СВЦЭМ!$A$34:$A$777,$A145,СВЦЭМ!$B$34:$B$777,O$119)+'СЕТ СН'!$I$9+СВЦЭМ!$D$10+'СЕТ СН'!$I$6-'СЕТ СН'!$I$19</f>
        <v>1466.3770285799999</v>
      </c>
      <c r="P145" s="37">
        <f>SUMIFS(СВЦЭМ!$C$34:$C$777,СВЦЭМ!$A$34:$A$777,$A145,СВЦЭМ!$B$34:$B$777,P$119)+'СЕТ СН'!$I$9+СВЦЭМ!$D$10+'СЕТ СН'!$I$6-'СЕТ СН'!$I$19</f>
        <v>1472.5932033999998</v>
      </c>
      <c r="Q145" s="37">
        <f>SUMIFS(СВЦЭМ!$C$34:$C$777,СВЦЭМ!$A$34:$A$777,$A145,СВЦЭМ!$B$34:$B$777,Q$119)+'СЕТ СН'!$I$9+СВЦЭМ!$D$10+'СЕТ СН'!$I$6-'СЕТ СН'!$I$19</f>
        <v>1475.7857695100001</v>
      </c>
      <c r="R145" s="37">
        <f>SUMIFS(СВЦЭМ!$C$34:$C$777,СВЦЭМ!$A$34:$A$777,$A145,СВЦЭМ!$B$34:$B$777,R$119)+'СЕТ СН'!$I$9+СВЦЭМ!$D$10+'СЕТ СН'!$I$6-'СЕТ СН'!$I$19</f>
        <v>1476.5130019899998</v>
      </c>
      <c r="S145" s="37">
        <f>SUMIFS(СВЦЭМ!$C$34:$C$777,СВЦЭМ!$A$34:$A$777,$A145,СВЦЭМ!$B$34:$B$777,S$119)+'СЕТ СН'!$I$9+СВЦЭМ!$D$10+'СЕТ СН'!$I$6-'СЕТ СН'!$I$19</f>
        <v>1470.12931192</v>
      </c>
      <c r="T145" s="37">
        <f>SUMIFS(СВЦЭМ!$C$34:$C$777,СВЦЭМ!$A$34:$A$777,$A145,СВЦЭМ!$B$34:$B$777,T$119)+'СЕТ СН'!$I$9+СВЦЭМ!$D$10+'СЕТ СН'!$I$6-'СЕТ СН'!$I$19</f>
        <v>1467.2152933099999</v>
      </c>
      <c r="U145" s="37">
        <f>SUMIFS(СВЦЭМ!$C$34:$C$777,СВЦЭМ!$A$34:$A$777,$A145,СВЦЭМ!$B$34:$B$777,U$119)+'СЕТ СН'!$I$9+СВЦЭМ!$D$10+'СЕТ СН'!$I$6-'СЕТ СН'!$I$19</f>
        <v>1449.26284498</v>
      </c>
      <c r="V145" s="37">
        <f>SUMIFS(СВЦЭМ!$C$34:$C$777,СВЦЭМ!$A$34:$A$777,$A145,СВЦЭМ!$B$34:$B$777,V$119)+'СЕТ СН'!$I$9+СВЦЭМ!$D$10+'СЕТ СН'!$I$6-'СЕТ СН'!$I$19</f>
        <v>1464.4391238999999</v>
      </c>
      <c r="W145" s="37">
        <f>SUMIFS(СВЦЭМ!$C$34:$C$777,СВЦЭМ!$A$34:$A$777,$A145,СВЦЭМ!$B$34:$B$777,W$119)+'СЕТ СН'!$I$9+СВЦЭМ!$D$10+'СЕТ СН'!$I$6-'СЕТ СН'!$I$19</f>
        <v>1544.6611116200002</v>
      </c>
      <c r="X145" s="37">
        <f>SUMIFS(СВЦЭМ!$C$34:$C$777,СВЦЭМ!$A$34:$A$777,$A145,СВЦЭМ!$B$34:$B$777,X$119)+'СЕТ СН'!$I$9+СВЦЭМ!$D$10+'СЕТ СН'!$I$6-'СЕТ СН'!$I$19</f>
        <v>1603.80596616</v>
      </c>
      <c r="Y145" s="37">
        <f>SUMIFS(СВЦЭМ!$C$34:$C$777,СВЦЭМ!$A$34:$A$777,$A145,СВЦЭМ!$B$34:$B$777,Y$119)+'СЕТ СН'!$I$9+СВЦЭМ!$D$10+'СЕТ СН'!$I$6-'СЕТ СН'!$I$19</f>
        <v>1659.7791505200003</v>
      </c>
    </row>
    <row r="146" spans="1:26" ht="15.75" x14ac:dyDescent="0.2">
      <c r="A146" s="36">
        <f t="shared" si="3"/>
        <v>43005</v>
      </c>
      <c r="B146" s="37">
        <f>SUMIFS(СВЦЭМ!$C$34:$C$777,СВЦЭМ!$A$34:$A$777,$A146,СВЦЭМ!$B$34:$B$777,B$119)+'СЕТ СН'!$I$9+СВЦЭМ!$D$10+'СЕТ СН'!$I$6-'СЕТ СН'!$I$19</f>
        <v>1699.39797434</v>
      </c>
      <c r="C146" s="37">
        <f>SUMIFS(СВЦЭМ!$C$34:$C$777,СВЦЭМ!$A$34:$A$777,$A146,СВЦЭМ!$B$34:$B$777,C$119)+'СЕТ СН'!$I$9+СВЦЭМ!$D$10+'СЕТ СН'!$I$6-'СЕТ СН'!$I$19</f>
        <v>1739.2226151100003</v>
      </c>
      <c r="D146" s="37">
        <f>SUMIFS(СВЦЭМ!$C$34:$C$777,СВЦЭМ!$A$34:$A$777,$A146,СВЦЭМ!$B$34:$B$777,D$119)+'СЕТ СН'!$I$9+СВЦЭМ!$D$10+'СЕТ СН'!$I$6-'СЕТ СН'!$I$19</f>
        <v>1733.30631485</v>
      </c>
      <c r="E146" s="37">
        <f>SUMIFS(СВЦЭМ!$C$34:$C$777,СВЦЭМ!$A$34:$A$777,$A146,СВЦЭМ!$B$34:$B$777,E$119)+'СЕТ СН'!$I$9+СВЦЭМ!$D$10+'СЕТ СН'!$I$6-'СЕТ СН'!$I$19</f>
        <v>1722.7516389499997</v>
      </c>
      <c r="F146" s="37">
        <f>SUMIFS(СВЦЭМ!$C$34:$C$777,СВЦЭМ!$A$34:$A$777,$A146,СВЦЭМ!$B$34:$B$777,F$119)+'СЕТ СН'!$I$9+СВЦЭМ!$D$10+'СЕТ СН'!$I$6-'СЕТ СН'!$I$19</f>
        <v>1720.7410423900001</v>
      </c>
      <c r="G146" s="37">
        <f>SUMIFS(СВЦЭМ!$C$34:$C$777,СВЦЭМ!$A$34:$A$777,$A146,СВЦЭМ!$B$34:$B$777,G$119)+'СЕТ СН'!$I$9+СВЦЭМ!$D$10+'СЕТ СН'!$I$6-'СЕТ СН'!$I$19</f>
        <v>1730.8963055599997</v>
      </c>
      <c r="H146" s="37">
        <f>SUMIFS(СВЦЭМ!$C$34:$C$777,СВЦЭМ!$A$34:$A$777,$A146,СВЦЭМ!$B$34:$B$777,H$119)+'СЕТ СН'!$I$9+СВЦЭМ!$D$10+'СЕТ СН'!$I$6-'СЕТ СН'!$I$19</f>
        <v>1705.2572798299998</v>
      </c>
      <c r="I146" s="37">
        <f>SUMIFS(СВЦЭМ!$C$34:$C$777,СВЦЭМ!$A$34:$A$777,$A146,СВЦЭМ!$B$34:$B$777,I$119)+'СЕТ СН'!$I$9+СВЦЭМ!$D$10+'СЕТ СН'!$I$6-'СЕТ СН'!$I$19</f>
        <v>1641.83752387</v>
      </c>
      <c r="J146" s="37">
        <f>SUMIFS(СВЦЭМ!$C$34:$C$777,СВЦЭМ!$A$34:$A$777,$A146,СВЦЭМ!$B$34:$B$777,J$119)+'СЕТ СН'!$I$9+СВЦЭМ!$D$10+'СЕТ СН'!$I$6-'СЕТ СН'!$I$19</f>
        <v>1609.8222200199998</v>
      </c>
      <c r="K146" s="37">
        <f>SUMIFS(СВЦЭМ!$C$34:$C$777,СВЦЭМ!$A$34:$A$777,$A146,СВЦЭМ!$B$34:$B$777,K$119)+'СЕТ СН'!$I$9+СВЦЭМ!$D$10+'СЕТ СН'!$I$6-'СЕТ СН'!$I$19</f>
        <v>1565.0810968000001</v>
      </c>
      <c r="L146" s="37">
        <f>SUMIFS(СВЦЭМ!$C$34:$C$777,СВЦЭМ!$A$34:$A$777,$A146,СВЦЭМ!$B$34:$B$777,L$119)+'СЕТ СН'!$I$9+СВЦЭМ!$D$10+'СЕТ СН'!$I$6-'СЕТ СН'!$I$19</f>
        <v>1486.4106162500002</v>
      </c>
      <c r="M146" s="37">
        <f>SUMIFS(СВЦЭМ!$C$34:$C$777,СВЦЭМ!$A$34:$A$777,$A146,СВЦЭМ!$B$34:$B$777,M$119)+'СЕТ СН'!$I$9+СВЦЭМ!$D$10+'СЕТ СН'!$I$6-'СЕТ СН'!$I$19</f>
        <v>1461.53869986</v>
      </c>
      <c r="N146" s="37">
        <f>SUMIFS(СВЦЭМ!$C$34:$C$777,СВЦЭМ!$A$34:$A$777,$A146,СВЦЭМ!$B$34:$B$777,N$119)+'СЕТ СН'!$I$9+СВЦЭМ!$D$10+'СЕТ СН'!$I$6-'СЕТ СН'!$I$19</f>
        <v>1473.3509739800002</v>
      </c>
      <c r="O146" s="37">
        <f>SUMIFS(СВЦЭМ!$C$34:$C$777,СВЦЭМ!$A$34:$A$777,$A146,СВЦЭМ!$B$34:$B$777,O$119)+'СЕТ СН'!$I$9+СВЦЭМ!$D$10+'СЕТ СН'!$I$6-'СЕТ СН'!$I$19</f>
        <v>1479.28276925</v>
      </c>
      <c r="P146" s="37">
        <f>SUMIFS(СВЦЭМ!$C$34:$C$777,СВЦЭМ!$A$34:$A$777,$A146,СВЦЭМ!$B$34:$B$777,P$119)+'СЕТ СН'!$I$9+СВЦЭМ!$D$10+'СЕТ СН'!$I$6-'СЕТ СН'!$I$19</f>
        <v>1483.1485814399998</v>
      </c>
      <c r="Q146" s="37">
        <f>SUMIFS(СВЦЭМ!$C$34:$C$777,СВЦЭМ!$A$34:$A$777,$A146,СВЦЭМ!$B$34:$B$777,Q$119)+'СЕТ СН'!$I$9+СВЦЭМ!$D$10+'СЕТ СН'!$I$6-'СЕТ СН'!$I$19</f>
        <v>1489.5929172599999</v>
      </c>
      <c r="R146" s="37">
        <f>SUMIFS(СВЦЭМ!$C$34:$C$777,СВЦЭМ!$A$34:$A$777,$A146,СВЦЭМ!$B$34:$B$777,R$119)+'СЕТ СН'!$I$9+СВЦЭМ!$D$10+'СЕТ СН'!$I$6-'СЕТ СН'!$I$19</f>
        <v>1490.13511466</v>
      </c>
      <c r="S146" s="37">
        <f>SUMIFS(СВЦЭМ!$C$34:$C$777,СВЦЭМ!$A$34:$A$777,$A146,СВЦЭМ!$B$34:$B$777,S$119)+'СЕТ СН'!$I$9+СВЦЭМ!$D$10+'СЕТ СН'!$I$6-'СЕТ СН'!$I$19</f>
        <v>1485.30321159</v>
      </c>
      <c r="T146" s="37">
        <f>SUMIFS(СВЦЭМ!$C$34:$C$777,СВЦЭМ!$A$34:$A$777,$A146,СВЦЭМ!$B$34:$B$777,T$119)+'СЕТ СН'!$I$9+СВЦЭМ!$D$10+'СЕТ СН'!$I$6-'СЕТ СН'!$I$19</f>
        <v>1478.50980639</v>
      </c>
      <c r="U146" s="37">
        <f>SUMIFS(СВЦЭМ!$C$34:$C$777,СВЦЭМ!$A$34:$A$777,$A146,СВЦЭМ!$B$34:$B$777,U$119)+'СЕТ СН'!$I$9+СВЦЭМ!$D$10+'СЕТ СН'!$I$6-'СЕТ СН'!$I$19</f>
        <v>1464.7966922699998</v>
      </c>
      <c r="V146" s="37">
        <f>SUMIFS(СВЦЭМ!$C$34:$C$777,СВЦЭМ!$A$34:$A$777,$A146,СВЦЭМ!$B$34:$B$777,V$119)+'СЕТ СН'!$I$9+СВЦЭМ!$D$10+'СЕТ СН'!$I$6-'СЕТ СН'!$I$19</f>
        <v>1477.3458254500001</v>
      </c>
      <c r="W146" s="37">
        <f>SUMIFS(СВЦЭМ!$C$34:$C$777,СВЦЭМ!$A$34:$A$777,$A146,СВЦЭМ!$B$34:$B$777,W$119)+'СЕТ СН'!$I$9+СВЦЭМ!$D$10+'СЕТ СН'!$I$6-'СЕТ СН'!$I$19</f>
        <v>1547.7991800099999</v>
      </c>
      <c r="X146" s="37">
        <f>SUMIFS(СВЦЭМ!$C$34:$C$777,СВЦЭМ!$A$34:$A$777,$A146,СВЦЭМ!$B$34:$B$777,X$119)+'СЕТ СН'!$I$9+СВЦЭМ!$D$10+'СЕТ СН'!$I$6-'СЕТ СН'!$I$19</f>
        <v>1604.2691154700001</v>
      </c>
      <c r="Y146" s="37">
        <f>SUMIFS(СВЦЭМ!$C$34:$C$777,СВЦЭМ!$A$34:$A$777,$A146,СВЦЭМ!$B$34:$B$777,Y$119)+'СЕТ СН'!$I$9+СВЦЭМ!$D$10+'СЕТ СН'!$I$6-'СЕТ СН'!$I$19</f>
        <v>1651.2209999400002</v>
      </c>
    </row>
    <row r="147" spans="1:26" ht="15.75" x14ac:dyDescent="0.2">
      <c r="A147" s="36">
        <f t="shared" si="3"/>
        <v>43006</v>
      </c>
      <c r="B147" s="37">
        <f>SUMIFS(СВЦЭМ!$C$34:$C$777,СВЦЭМ!$A$34:$A$777,$A147,СВЦЭМ!$B$34:$B$777,B$119)+'СЕТ СН'!$I$9+СВЦЭМ!$D$10+'СЕТ СН'!$I$6-'СЕТ СН'!$I$19</f>
        <v>1595.5139801200003</v>
      </c>
      <c r="C147" s="37">
        <f>SUMIFS(СВЦЭМ!$C$34:$C$777,СВЦЭМ!$A$34:$A$777,$A147,СВЦЭМ!$B$34:$B$777,C$119)+'СЕТ СН'!$I$9+СВЦЭМ!$D$10+'СЕТ СН'!$I$6-'СЕТ СН'!$I$19</f>
        <v>1658.4737339200001</v>
      </c>
      <c r="D147" s="37">
        <f>SUMIFS(СВЦЭМ!$C$34:$C$777,СВЦЭМ!$A$34:$A$777,$A147,СВЦЭМ!$B$34:$B$777,D$119)+'СЕТ СН'!$I$9+СВЦЭМ!$D$10+'СЕТ СН'!$I$6-'СЕТ СН'!$I$19</f>
        <v>1697.1363181500001</v>
      </c>
      <c r="E147" s="37">
        <f>SUMIFS(СВЦЭМ!$C$34:$C$777,СВЦЭМ!$A$34:$A$777,$A147,СВЦЭМ!$B$34:$B$777,E$119)+'СЕТ СН'!$I$9+СВЦЭМ!$D$10+'СЕТ СН'!$I$6-'СЕТ СН'!$I$19</f>
        <v>1722.0489207400001</v>
      </c>
      <c r="F147" s="37">
        <f>SUMIFS(СВЦЭМ!$C$34:$C$777,СВЦЭМ!$A$34:$A$777,$A147,СВЦЭМ!$B$34:$B$777,F$119)+'СЕТ СН'!$I$9+СВЦЭМ!$D$10+'СЕТ СН'!$I$6-'СЕТ СН'!$I$19</f>
        <v>1724.0624209099997</v>
      </c>
      <c r="G147" s="37">
        <f>SUMIFS(СВЦЭМ!$C$34:$C$777,СВЦЭМ!$A$34:$A$777,$A147,СВЦЭМ!$B$34:$B$777,G$119)+'СЕТ СН'!$I$9+СВЦЭМ!$D$10+'СЕТ СН'!$I$6-'СЕТ СН'!$I$19</f>
        <v>1725.52262389</v>
      </c>
      <c r="H147" s="37">
        <f>SUMIFS(СВЦЭМ!$C$34:$C$777,СВЦЭМ!$A$34:$A$777,$A147,СВЦЭМ!$B$34:$B$777,H$119)+'СЕТ СН'!$I$9+СВЦЭМ!$D$10+'СЕТ СН'!$I$6-'СЕТ СН'!$I$19</f>
        <v>1686.0842631599999</v>
      </c>
      <c r="I147" s="37">
        <f>SUMIFS(СВЦЭМ!$C$34:$C$777,СВЦЭМ!$A$34:$A$777,$A147,СВЦЭМ!$B$34:$B$777,I$119)+'СЕТ СН'!$I$9+СВЦЭМ!$D$10+'СЕТ СН'!$I$6-'СЕТ СН'!$I$19</f>
        <v>1619.3632896600002</v>
      </c>
      <c r="J147" s="37">
        <f>SUMIFS(СВЦЭМ!$C$34:$C$777,СВЦЭМ!$A$34:$A$777,$A147,СВЦЭМ!$B$34:$B$777,J$119)+'СЕТ СН'!$I$9+СВЦЭМ!$D$10+'СЕТ СН'!$I$6-'СЕТ СН'!$I$19</f>
        <v>1574.9629000800001</v>
      </c>
      <c r="K147" s="37">
        <f>SUMIFS(СВЦЭМ!$C$34:$C$777,СВЦЭМ!$A$34:$A$777,$A147,СВЦЭМ!$B$34:$B$777,K$119)+'СЕТ СН'!$I$9+СВЦЭМ!$D$10+'СЕТ СН'!$I$6-'СЕТ СН'!$I$19</f>
        <v>1538.90555524</v>
      </c>
      <c r="L147" s="37">
        <f>SUMIFS(СВЦЭМ!$C$34:$C$777,СВЦЭМ!$A$34:$A$777,$A147,СВЦЭМ!$B$34:$B$777,L$119)+'СЕТ СН'!$I$9+СВЦЭМ!$D$10+'СЕТ СН'!$I$6-'СЕТ СН'!$I$19</f>
        <v>1458.2280481299999</v>
      </c>
      <c r="M147" s="37">
        <f>SUMIFS(СВЦЭМ!$C$34:$C$777,СВЦЭМ!$A$34:$A$777,$A147,СВЦЭМ!$B$34:$B$777,M$119)+'СЕТ СН'!$I$9+СВЦЭМ!$D$10+'СЕТ СН'!$I$6-'СЕТ СН'!$I$19</f>
        <v>1429.4232932999998</v>
      </c>
      <c r="N147" s="37">
        <f>SUMIFS(СВЦЭМ!$C$34:$C$777,СВЦЭМ!$A$34:$A$777,$A147,СВЦЭМ!$B$34:$B$777,N$119)+'СЕТ СН'!$I$9+СВЦЭМ!$D$10+'СЕТ СН'!$I$6-'СЕТ СН'!$I$19</f>
        <v>1434.3828052700001</v>
      </c>
      <c r="O147" s="37">
        <f>SUMIFS(СВЦЭМ!$C$34:$C$777,СВЦЭМ!$A$34:$A$777,$A147,СВЦЭМ!$B$34:$B$777,O$119)+'СЕТ СН'!$I$9+СВЦЭМ!$D$10+'СЕТ СН'!$I$6-'СЕТ СН'!$I$19</f>
        <v>1434.359567</v>
      </c>
      <c r="P147" s="37">
        <f>SUMIFS(СВЦЭМ!$C$34:$C$777,СВЦЭМ!$A$34:$A$777,$A147,СВЦЭМ!$B$34:$B$777,P$119)+'СЕТ СН'!$I$9+СВЦЭМ!$D$10+'СЕТ СН'!$I$6-'СЕТ СН'!$I$19</f>
        <v>1436.3837951599999</v>
      </c>
      <c r="Q147" s="37">
        <f>SUMIFS(СВЦЭМ!$C$34:$C$777,СВЦЭМ!$A$34:$A$777,$A147,СВЦЭМ!$B$34:$B$777,Q$119)+'СЕТ СН'!$I$9+СВЦЭМ!$D$10+'СЕТ СН'!$I$6-'СЕТ СН'!$I$19</f>
        <v>1442.27819011</v>
      </c>
      <c r="R147" s="37">
        <f>SUMIFS(СВЦЭМ!$C$34:$C$777,СВЦЭМ!$A$34:$A$777,$A147,СВЦЭМ!$B$34:$B$777,R$119)+'СЕТ СН'!$I$9+СВЦЭМ!$D$10+'СЕТ СН'!$I$6-'СЕТ СН'!$I$19</f>
        <v>1448.08287341</v>
      </c>
      <c r="S147" s="37">
        <f>SUMIFS(СВЦЭМ!$C$34:$C$777,СВЦЭМ!$A$34:$A$777,$A147,СВЦЭМ!$B$34:$B$777,S$119)+'СЕТ СН'!$I$9+СВЦЭМ!$D$10+'СЕТ СН'!$I$6-'СЕТ СН'!$I$19</f>
        <v>1445.9240307299999</v>
      </c>
      <c r="T147" s="37">
        <f>SUMIFS(СВЦЭМ!$C$34:$C$777,СВЦЭМ!$A$34:$A$777,$A147,СВЦЭМ!$B$34:$B$777,T$119)+'СЕТ СН'!$I$9+СВЦЭМ!$D$10+'СЕТ СН'!$I$6-'СЕТ СН'!$I$19</f>
        <v>1438.1818772699999</v>
      </c>
      <c r="U147" s="37">
        <f>SUMIFS(СВЦЭМ!$C$34:$C$777,СВЦЭМ!$A$34:$A$777,$A147,СВЦЭМ!$B$34:$B$777,U$119)+'СЕТ СН'!$I$9+СВЦЭМ!$D$10+'СЕТ СН'!$I$6-'СЕТ СН'!$I$19</f>
        <v>1422.7629739399999</v>
      </c>
      <c r="V147" s="37">
        <f>SUMIFS(СВЦЭМ!$C$34:$C$777,СВЦЭМ!$A$34:$A$777,$A147,СВЦЭМ!$B$34:$B$777,V$119)+'СЕТ СН'!$I$9+СВЦЭМ!$D$10+'СЕТ СН'!$I$6-'СЕТ СН'!$I$19</f>
        <v>1435.4700442499998</v>
      </c>
      <c r="W147" s="37">
        <f>SUMIFS(СВЦЭМ!$C$34:$C$777,СВЦЭМ!$A$34:$A$777,$A147,СВЦЭМ!$B$34:$B$777,W$119)+'СЕТ СН'!$I$9+СВЦЭМ!$D$10+'СЕТ СН'!$I$6-'СЕТ СН'!$I$19</f>
        <v>1515.1228423499997</v>
      </c>
      <c r="X147" s="37">
        <f>SUMIFS(СВЦЭМ!$C$34:$C$777,СВЦЭМ!$A$34:$A$777,$A147,СВЦЭМ!$B$34:$B$777,X$119)+'СЕТ СН'!$I$9+СВЦЭМ!$D$10+'СЕТ СН'!$I$6-'СЕТ СН'!$I$19</f>
        <v>1579.2949093500001</v>
      </c>
      <c r="Y147" s="37">
        <f>SUMIFS(СВЦЭМ!$C$34:$C$777,СВЦЭМ!$A$34:$A$777,$A147,СВЦЭМ!$B$34:$B$777,Y$119)+'СЕТ СН'!$I$9+СВЦЭМ!$D$10+'СЕТ СН'!$I$6-'СЕТ СН'!$I$19</f>
        <v>1629.64119037</v>
      </c>
    </row>
    <row r="148" spans="1:26" ht="15.75" x14ac:dyDescent="0.2">
      <c r="A148" s="36">
        <f t="shared" si="3"/>
        <v>43007</v>
      </c>
      <c r="B148" s="37">
        <f>SUMIFS(СВЦЭМ!$C$34:$C$777,СВЦЭМ!$A$34:$A$777,$A148,СВЦЭМ!$B$34:$B$777,B$119)+'СЕТ СН'!$I$9+СВЦЭМ!$D$10+'СЕТ СН'!$I$6-'СЕТ СН'!$I$19</f>
        <v>1617.6869309599997</v>
      </c>
      <c r="C148" s="37">
        <f>SUMIFS(СВЦЭМ!$C$34:$C$777,СВЦЭМ!$A$34:$A$777,$A148,СВЦЭМ!$B$34:$B$777,C$119)+'СЕТ СН'!$I$9+СВЦЭМ!$D$10+'СЕТ СН'!$I$6-'СЕТ СН'!$I$19</f>
        <v>1720.9940817699999</v>
      </c>
      <c r="D148" s="37">
        <f>SUMIFS(СВЦЭМ!$C$34:$C$777,СВЦЭМ!$A$34:$A$777,$A148,СВЦЭМ!$B$34:$B$777,D$119)+'СЕТ СН'!$I$9+СВЦЭМ!$D$10+'СЕТ СН'!$I$6-'СЕТ СН'!$I$19</f>
        <v>1721.7114710400001</v>
      </c>
      <c r="E148" s="37">
        <f>SUMIFS(СВЦЭМ!$C$34:$C$777,СВЦЭМ!$A$34:$A$777,$A148,СВЦЭМ!$B$34:$B$777,E$119)+'СЕТ СН'!$I$9+СВЦЭМ!$D$10+'СЕТ СН'!$I$6-'СЕТ СН'!$I$19</f>
        <v>1722.72241209</v>
      </c>
      <c r="F148" s="37">
        <f>SUMIFS(СВЦЭМ!$C$34:$C$777,СВЦЭМ!$A$34:$A$777,$A148,СВЦЭМ!$B$34:$B$777,F$119)+'СЕТ СН'!$I$9+СВЦЭМ!$D$10+'СЕТ СН'!$I$6-'СЕТ СН'!$I$19</f>
        <v>1723.2694980799997</v>
      </c>
      <c r="G148" s="37">
        <f>SUMIFS(СВЦЭМ!$C$34:$C$777,СВЦЭМ!$A$34:$A$777,$A148,СВЦЭМ!$B$34:$B$777,G$119)+'СЕТ СН'!$I$9+СВЦЭМ!$D$10+'СЕТ СН'!$I$6-'СЕТ СН'!$I$19</f>
        <v>1715.2918909500004</v>
      </c>
      <c r="H148" s="37">
        <f>SUMIFS(СВЦЭМ!$C$34:$C$777,СВЦЭМ!$A$34:$A$777,$A148,СВЦЭМ!$B$34:$B$777,H$119)+'СЕТ СН'!$I$9+СВЦЭМ!$D$10+'СЕТ СН'!$I$6-'СЕТ СН'!$I$19</f>
        <v>1635.7632879100001</v>
      </c>
      <c r="I148" s="37">
        <f>SUMIFS(СВЦЭМ!$C$34:$C$777,СВЦЭМ!$A$34:$A$777,$A148,СВЦЭМ!$B$34:$B$777,I$119)+'СЕТ СН'!$I$9+СВЦЭМ!$D$10+'СЕТ СН'!$I$6-'СЕТ СН'!$I$19</f>
        <v>1591.9035956300004</v>
      </c>
      <c r="J148" s="37">
        <f>SUMIFS(СВЦЭМ!$C$34:$C$777,СВЦЭМ!$A$34:$A$777,$A148,СВЦЭМ!$B$34:$B$777,J$119)+'СЕТ СН'!$I$9+СВЦЭМ!$D$10+'СЕТ СН'!$I$6-'СЕТ СН'!$I$19</f>
        <v>1544.1470730699998</v>
      </c>
      <c r="K148" s="37">
        <f>SUMIFS(СВЦЭМ!$C$34:$C$777,СВЦЭМ!$A$34:$A$777,$A148,СВЦЭМ!$B$34:$B$777,K$119)+'СЕТ СН'!$I$9+СВЦЭМ!$D$10+'СЕТ СН'!$I$6-'СЕТ СН'!$I$19</f>
        <v>1538.6317998300001</v>
      </c>
      <c r="L148" s="37">
        <f>SUMIFS(СВЦЭМ!$C$34:$C$777,СВЦЭМ!$A$34:$A$777,$A148,СВЦЭМ!$B$34:$B$777,L$119)+'СЕТ СН'!$I$9+СВЦЭМ!$D$10+'СЕТ СН'!$I$6-'СЕТ СН'!$I$19</f>
        <v>1493.1400299699999</v>
      </c>
      <c r="M148" s="37">
        <f>SUMIFS(СВЦЭМ!$C$34:$C$777,СВЦЭМ!$A$34:$A$777,$A148,СВЦЭМ!$B$34:$B$777,M$119)+'СЕТ СН'!$I$9+СВЦЭМ!$D$10+'СЕТ СН'!$I$6-'СЕТ СН'!$I$19</f>
        <v>1474.8738737399999</v>
      </c>
      <c r="N148" s="37">
        <f>SUMIFS(СВЦЭМ!$C$34:$C$777,СВЦЭМ!$A$34:$A$777,$A148,СВЦЭМ!$B$34:$B$777,N$119)+'СЕТ СН'!$I$9+СВЦЭМ!$D$10+'СЕТ СН'!$I$6-'СЕТ СН'!$I$19</f>
        <v>1483.42679279</v>
      </c>
      <c r="O148" s="37">
        <f>SUMIFS(СВЦЭМ!$C$34:$C$777,СВЦЭМ!$A$34:$A$777,$A148,СВЦЭМ!$B$34:$B$777,O$119)+'СЕТ СН'!$I$9+СВЦЭМ!$D$10+'СЕТ СН'!$I$6-'СЕТ СН'!$I$19</f>
        <v>1493.08063253</v>
      </c>
      <c r="P148" s="37">
        <f>SUMIFS(СВЦЭМ!$C$34:$C$777,СВЦЭМ!$A$34:$A$777,$A148,СВЦЭМ!$B$34:$B$777,P$119)+'СЕТ СН'!$I$9+СВЦЭМ!$D$10+'СЕТ СН'!$I$6-'СЕТ СН'!$I$19</f>
        <v>1489.4537568599999</v>
      </c>
      <c r="Q148" s="37">
        <f>SUMIFS(СВЦЭМ!$C$34:$C$777,СВЦЭМ!$A$34:$A$777,$A148,СВЦЭМ!$B$34:$B$777,Q$119)+'СЕТ СН'!$I$9+СВЦЭМ!$D$10+'СЕТ СН'!$I$6-'СЕТ СН'!$I$19</f>
        <v>1482.66455056</v>
      </c>
      <c r="R148" s="37">
        <f>SUMIFS(СВЦЭМ!$C$34:$C$777,СВЦЭМ!$A$34:$A$777,$A148,СВЦЭМ!$B$34:$B$777,R$119)+'СЕТ СН'!$I$9+СВЦЭМ!$D$10+'СЕТ СН'!$I$6-'СЕТ СН'!$I$19</f>
        <v>1489.7967966799997</v>
      </c>
      <c r="S148" s="37">
        <f>SUMIFS(СВЦЭМ!$C$34:$C$777,СВЦЭМ!$A$34:$A$777,$A148,СВЦЭМ!$B$34:$B$777,S$119)+'СЕТ СН'!$I$9+СВЦЭМ!$D$10+'СЕТ СН'!$I$6-'СЕТ СН'!$I$19</f>
        <v>1482.5054016899999</v>
      </c>
      <c r="T148" s="37">
        <f>SUMIFS(СВЦЭМ!$C$34:$C$777,СВЦЭМ!$A$34:$A$777,$A148,СВЦЭМ!$B$34:$B$777,T$119)+'СЕТ СН'!$I$9+СВЦЭМ!$D$10+'СЕТ СН'!$I$6-'СЕТ СН'!$I$19</f>
        <v>1461.1169453399998</v>
      </c>
      <c r="U148" s="37">
        <f>SUMIFS(СВЦЭМ!$C$34:$C$777,СВЦЭМ!$A$34:$A$777,$A148,СВЦЭМ!$B$34:$B$777,U$119)+'СЕТ СН'!$I$9+СВЦЭМ!$D$10+'СЕТ СН'!$I$6-'СЕТ СН'!$I$19</f>
        <v>1424.1074414699999</v>
      </c>
      <c r="V148" s="37">
        <f>SUMIFS(СВЦЭМ!$C$34:$C$777,СВЦЭМ!$A$34:$A$777,$A148,СВЦЭМ!$B$34:$B$777,V$119)+'СЕТ СН'!$I$9+СВЦЭМ!$D$10+'СЕТ СН'!$I$6-'СЕТ СН'!$I$19</f>
        <v>1445.3127405099999</v>
      </c>
      <c r="W148" s="37">
        <f>SUMIFS(СВЦЭМ!$C$34:$C$777,СВЦЭМ!$A$34:$A$777,$A148,СВЦЭМ!$B$34:$B$777,W$119)+'СЕТ СН'!$I$9+СВЦЭМ!$D$10+'СЕТ СН'!$I$6-'СЕТ СН'!$I$19</f>
        <v>1494.8987433100001</v>
      </c>
      <c r="X148" s="37">
        <f>SUMIFS(СВЦЭМ!$C$34:$C$777,СВЦЭМ!$A$34:$A$777,$A148,СВЦЭМ!$B$34:$B$777,X$119)+'СЕТ СН'!$I$9+СВЦЭМ!$D$10+'СЕТ СН'!$I$6-'СЕТ СН'!$I$19</f>
        <v>1559.8348606299996</v>
      </c>
      <c r="Y148" s="37">
        <f>SUMIFS(СВЦЭМ!$C$34:$C$777,СВЦЭМ!$A$34:$A$777,$A148,СВЦЭМ!$B$34:$B$777,Y$119)+'СЕТ СН'!$I$9+СВЦЭМ!$D$10+'СЕТ СН'!$I$6-'СЕТ СН'!$I$19</f>
        <v>1589.5988350400003</v>
      </c>
    </row>
    <row r="149" spans="1:26" ht="15.75" x14ac:dyDescent="0.2">
      <c r="A149" s="36">
        <f t="shared" si="3"/>
        <v>43008</v>
      </c>
      <c r="B149" s="37">
        <f>SUMIFS(СВЦЭМ!$C$34:$C$777,СВЦЭМ!$A$34:$A$777,$A149,СВЦЭМ!$B$34:$B$777,B$119)+'СЕТ СН'!$I$9+СВЦЭМ!$D$10+'СЕТ СН'!$I$6-'СЕТ СН'!$I$19</f>
        <v>1618.4713552900002</v>
      </c>
      <c r="C149" s="37">
        <f>SUMIFS(СВЦЭМ!$C$34:$C$777,СВЦЭМ!$A$34:$A$777,$A149,СВЦЭМ!$B$34:$B$777,C$119)+'СЕТ СН'!$I$9+СВЦЭМ!$D$10+'СЕТ СН'!$I$6-'СЕТ СН'!$I$19</f>
        <v>1597.24331643</v>
      </c>
      <c r="D149" s="37">
        <f>SUMIFS(СВЦЭМ!$C$34:$C$777,СВЦЭМ!$A$34:$A$777,$A149,СВЦЭМ!$B$34:$B$777,D$119)+'СЕТ СН'!$I$9+СВЦЭМ!$D$10+'СЕТ СН'!$I$6-'СЕТ СН'!$I$19</f>
        <v>1690.8637753100002</v>
      </c>
      <c r="E149" s="37">
        <f>SUMIFS(СВЦЭМ!$C$34:$C$777,СВЦЭМ!$A$34:$A$777,$A149,СВЦЭМ!$B$34:$B$777,E$119)+'СЕТ СН'!$I$9+СВЦЭМ!$D$10+'СЕТ СН'!$I$6-'СЕТ СН'!$I$19</f>
        <v>1699.8660995800001</v>
      </c>
      <c r="F149" s="37">
        <f>SUMIFS(СВЦЭМ!$C$34:$C$777,СВЦЭМ!$A$34:$A$777,$A149,СВЦЭМ!$B$34:$B$777,F$119)+'СЕТ СН'!$I$9+СВЦЭМ!$D$10+'СЕТ СН'!$I$6-'СЕТ СН'!$I$19</f>
        <v>1698.8237999900002</v>
      </c>
      <c r="G149" s="37">
        <f>SUMIFS(СВЦЭМ!$C$34:$C$777,СВЦЭМ!$A$34:$A$777,$A149,СВЦЭМ!$B$34:$B$777,G$119)+'СЕТ СН'!$I$9+СВЦЭМ!$D$10+'СЕТ СН'!$I$6-'СЕТ СН'!$I$19</f>
        <v>1700.1526805599997</v>
      </c>
      <c r="H149" s="37">
        <f>SUMIFS(СВЦЭМ!$C$34:$C$777,СВЦЭМ!$A$34:$A$777,$A149,СВЦЭМ!$B$34:$B$777,H$119)+'СЕТ СН'!$I$9+СВЦЭМ!$D$10+'СЕТ СН'!$I$6-'СЕТ СН'!$I$19</f>
        <v>1687.0442725800003</v>
      </c>
      <c r="I149" s="37">
        <f>SUMIFS(СВЦЭМ!$C$34:$C$777,СВЦЭМ!$A$34:$A$777,$A149,СВЦЭМ!$B$34:$B$777,I$119)+'СЕТ СН'!$I$9+СВЦЭМ!$D$10+'СЕТ СН'!$I$6-'СЕТ СН'!$I$19</f>
        <v>1646.7358331100004</v>
      </c>
      <c r="J149" s="37">
        <f>SUMIFS(СВЦЭМ!$C$34:$C$777,СВЦЭМ!$A$34:$A$777,$A149,СВЦЭМ!$B$34:$B$777,J$119)+'СЕТ СН'!$I$9+СВЦЭМ!$D$10+'СЕТ СН'!$I$6-'СЕТ СН'!$I$19</f>
        <v>1601.4240591400003</v>
      </c>
      <c r="K149" s="37">
        <f>SUMIFS(СВЦЭМ!$C$34:$C$777,СВЦЭМ!$A$34:$A$777,$A149,СВЦЭМ!$B$34:$B$777,K$119)+'СЕТ СН'!$I$9+СВЦЭМ!$D$10+'СЕТ СН'!$I$6-'СЕТ СН'!$I$19</f>
        <v>1530.4030343099998</v>
      </c>
      <c r="L149" s="37">
        <f>SUMIFS(СВЦЭМ!$C$34:$C$777,СВЦЭМ!$A$34:$A$777,$A149,СВЦЭМ!$B$34:$B$777,L$119)+'СЕТ СН'!$I$9+СВЦЭМ!$D$10+'СЕТ СН'!$I$6-'СЕТ СН'!$I$19</f>
        <v>1466.8613752599999</v>
      </c>
      <c r="M149" s="37">
        <f>SUMIFS(СВЦЭМ!$C$34:$C$777,СВЦЭМ!$A$34:$A$777,$A149,СВЦЭМ!$B$34:$B$777,M$119)+'СЕТ СН'!$I$9+СВЦЭМ!$D$10+'СЕТ СН'!$I$6-'СЕТ СН'!$I$19</f>
        <v>1442.2850129799999</v>
      </c>
      <c r="N149" s="37">
        <f>SUMIFS(СВЦЭМ!$C$34:$C$777,СВЦЭМ!$A$34:$A$777,$A149,СВЦЭМ!$B$34:$B$777,N$119)+'СЕТ СН'!$I$9+СВЦЭМ!$D$10+'СЕТ СН'!$I$6-'СЕТ СН'!$I$19</f>
        <v>1457.66394816</v>
      </c>
      <c r="O149" s="37">
        <f>SUMIFS(СВЦЭМ!$C$34:$C$777,СВЦЭМ!$A$34:$A$777,$A149,СВЦЭМ!$B$34:$B$777,O$119)+'СЕТ СН'!$I$9+СВЦЭМ!$D$10+'СЕТ СН'!$I$6-'СЕТ СН'!$I$19</f>
        <v>1466.71678423</v>
      </c>
      <c r="P149" s="37">
        <f>SUMIFS(СВЦЭМ!$C$34:$C$777,СВЦЭМ!$A$34:$A$777,$A149,СВЦЭМ!$B$34:$B$777,P$119)+'СЕТ СН'!$I$9+СВЦЭМ!$D$10+'СЕТ СН'!$I$6-'СЕТ СН'!$I$19</f>
        <v>1471.5881244000002</v>
      </c>
      <c r="Q149" s="37">
        <f>SUMIFS(СВЦЭМ!$C$34:$C$777,СВЦЭМ!$A$34:$A$777,$A149,СВЦЭМ!$B$34:$B$777,Q$119)+'СЕТ СН'!$I$9+СВЦЭМ!$D$10+'СЕТ СН'!$I$6-'СЕТ СН'!$I$19</f>
        <v>1477.3764123599999</v>
      </c>
      <c r="R149" s="37">
        <f>SUMIFS(СВЦЭМ!$C$34:$C$777,СВЦЭМ!$A$34:$A$777,$A149,СВЦЭМ!$B$34:$B$777,R$119)+'СЕТ СН'!$I$9+СВЦЭМ!$D$10+'СЕТ СН'!$I$6-'СЕТ СН'!$I$19</f>
        <v>1471.6682090099998</v>
      </c>
      <c r="S149" s="37">
        <f>SUMIFS(СВЦЭМ!$C$34:$C$777,СВЦЭМ!$A$34:$A$777,$A149,СВЦЭМ!$B$34:$B$777,S$119)+'СЕТ СН'!$I$9+СВЦЭМ!$D$10+'СЕТ СН'!$I$6-'СЕТ СН'!$I$19</f>
        <v>1467.6362398599999</v>
      </c>
      <c r="T149" s="37">
        <f>SUMIFS(СВЦЭМ!$C$34:$C$777,СВЦЭМ!$A$34:$A$777,$A149,СВЦЭМ!$B$34:$B$777,T$119)+'СЕТ СН'!$I$9+СВЦЭМ!$D$10+'СЕТ СН'!$I$6-'СЕТ СН'!$I$19</f>
        <v>1453.2360716799999</v>
      </c>
      <c r="U149" s="37">
        <f>SUMIFS(СВЦЭМ!$C$34:$C$777,СВЦЭМ!$A$34:$A$777,$A149,СВЦЭМ!$B$34:$B$777,U$119)+'СЕТ СН'!$I$9+СВЦЭМ!$D$10+'СЕТ СН'!$I$6-'СЕТ СН'!$I$19</f>
        <v>1432.86085482</v>
      </c>
      <c r="V149" s="37">
        <f>SUMIFS(СВЦЭМ!$C$34:$C$777,СВЦЭМ!$A$34:$A$777,$A149,СВЦЭМ!$B$34:$B$777,V$119)+'СЕТ СН'!$I$9+СВЦЭМ!$D$10+'СЕТ СН'!$I$6-'СЕТ СН'!$I$19</f>
        <v>1434.2197532299999</v>
      </c>
      <c r="W149" s="37">
        <f>SUMIFS(СВЦЭМ!$C$34:$C$777,СВЦЭМ!$A$34:$A$777,$A149,СВЦЭМ!$B$34:$B$777,W$119)+'СЕТ СН'!$I$9+СВЦЭМ!$D$10+'СЕТ СН'!$I$6-'СЕТ СН'!$I$19</f>
        <v>1510.5462462400001</v>
      </c>
      <c r="X149" s="37">
        <f>SUMIFS(СВЦЭМ!$C$34:$C$777,СВЦЭМ!$A$34:$A$777,$A149,СВЦЭМ!$B$34:$B$777,X$119)+'СЕТ СН'!$I$9+СВЦЭМ!$D$10+'СЕТ СН'!$I$6-'СЕТ СН'!$I$19</f>
        <v>1584.6731545399998</v>
      </c>
      <c r="Y149" s="37">
        <f>SUMIFS(СВЦЭМ!$C$34:$C$777,СВЦЭМ!$A$34:$A$777,$A149,СВЦЭМ!$B$34:$B$777,Y$119)+'СЕТ СН'!$I$9+СВЦЭМ!$D$10+'СЕТ СН'!$I$6-'СЕТ СН'!$I$19</f>
        <v>1627.24953</v>
      </c>
    </row>
    <row r="150" spans="1:26" ht="15.75" hidden="1" x14ac:dyDescent="0.2">
      <c r="A150" s="36">
        <f t="shared" si="3"/>
        <v>43009</v>
      </c>
      <c r="B150" s="37">
        <f>SUMIFS(СВЦЭМ!$C$34:$C$777,СВЦЭМ!$A$34:$A$777,$A150,СВЦЭМ!$B$34:$B$777,B$119)+'СЕТ СН'!$I$9+СВЦЭМ!$D$10+'СЕТ СН'!$I$6-'СЕТ СН'!$I$19</f>
        <v>811.29746089999981</v>
      </c>
      <c r="C150" s="37">
        <f>SUMIFS(СВЦЭМ!$C$34:$C$777,СВЦЭМ!$A$34:$A$777,$A150,СВЦЭМ!$B$34:$B$777,C$119)+'СЕТ СН'!$I$9+СВЦЭМ!$D$10+'СЕТ СН'!$I$6-'СЕТ СН'!$I$19</f>
        <v>811.29746089999981</v>
      </c>
      <c r="D150" s="37">
        <f>SUMIFS(СВЦЭМ!$C$34:$C$777,СВЦЭМ!$A$34:$A$777,$A150,СВЦЭМ!$B$34:$B$777,D$119)+'СЕТ СН'!$I$9+СВЦЭМ!$D$10+'СЕТ СН'!$I$6-'СЕТ СН'!$I$19</f>
        <v>811.29746089999981</v>
      </c>
      <c r="E150" s="37">
        <f>SUMIFS(СВЦЭМ!$C$34:$C$777,СВЦЭМ!$A$34:$A$777,$A150,СВЦЭМ!$B$34:$B$777,E$119)+'СЕТ СН'!$I$9+СВЦЭМ!$D$10+'СЕТ СН'!$I$6-'СЕТ СН'!$I$19</f>
        <v>811.29746089999981</v>
      </c>
      <c r="F150" s="37">
        <f>SUMIFS(СВЦЭМ!$C$34:$C$777,СВЦЭМ!$A$34:$A$777,$A150,СВЦЭМ!$B$34:$B$777,F$119)+'СЕТ СН'!$I$9+СВЦЭМ!$D$10+'СЕТ СН'!$I$6-'СЕТ СН'!$I$19</f>
        <v>811.29746089999981</v>
      </c>
      <c r="G150" s="37">
        <f>SUMIFS(СВЦЭМ!$C$34:$C$777,СВЦЭМ!$A$34:$A$777,$A150,СВЦЭМ!$B$34:$B$777,G$119)+'СЕТ СН'!$I$9+СВЦЭМ!$D$10+'СЕТ СН'!$I$6-'СЕТ СН'!$I$19</f>
        <v>811.29746089999981</v>
      </c>
      <c r="H150" s="37">
        <f>SUMIFS(СВЦЭМ!$C$34:$C$777,СВЦЭМ!$A$34:$A$777,$A150,СВЦЭМ!$B$34:$B$777,H$119)+'СЕТ СН'!$I$9+СВЦЭМ!$D$10+'СЕТ СН'!$I$6-'СЕТ СН'!$I$19</f>
        <v>811.29746089999981</v>
      </c>
      <c r="I150" s="37">
        <f>SUMIFS(СВЦЭМ!$C$34:$C$777,СВЦЭМ!$A$34:$A$777,$A150,СВЦЭМ!$B$34:$B$777,I$119)+'СЕТ СН'!$I$9+СВЦЭМ!$D$10+'СЕТ СН'!$I$6-'СЕТ СН'!$I$19</f>
        <v>811.29746089999981</v>
      </c>
      <c r="J150" s="37">
        <f>SUMIFS(СВЦЭМ!$C$34:$C$777,СВЦЭМ!$A$34:$A$777,$A150,СВЦЭМ!$B$34:$B$777,J$119)+'СЕТ СН'!$I$9+СВЦЭМ!$D$10+'СЕТ СН'!$I$6-'СЕТ СН'!$I$19</f>
        <v>811.29746089999981</v>
      </c>
      <c r="K150" s="37">
        <f>SUMIFS(СВЦЭМ!$C$34:$C$777,СВЦЭМ!$A$34:$A$777,$A150,СВЦЭМ!$B$34:$B$777,K$119)+'СЕТ СН'!$I$9+СВЦЭМ!$D$10+'СЕТ СН'!$I$6-'СЕТ СН'!$I$19</f>
        <v>811.29746089999981</v>
      </c>
      <c r="L150" s="37">
        <f>SUMIFS(СВЦЭМ!$C$34:$C$777,СВЦЭМ!$A$34:$A$777,$A150,СВЦЭМ!$B$34:$B$777,L$119)+'СЕТ СН'!$I$9+СВЦЭМ!$D$10+'СЕТ СН'!$I$6-'СЕТ СН'!$I$19</f>
        <v>811.29746089999981</v>
      </c>
      <c r="M150" s="37">
        <f>SUMIFS(СВЦЭМ!$C$34:$C$777,СВЦЭМ!$A$34:$A$777,$A150,СВЦЭМ!$B$34:$B$777,M$119)+'СЕТ СН'!$I$9+СВЦЭМ!$D$10+'СЕТ СН'!$I$6-'СЕТ СН'!$I$19</f>
        <v>811.29746089999981</v>
      </c>
      <c r="N150" s="37">
        <f>SUMIFS(СВЦЭМ!$C$34:$C$777,СВЦЭМ!$A$34:$A$777,$A150,СВЦЭМ!$B$34:$B$777,N$119)+'СЕТ СН'!$I$9+СВЦЭМ!$D$10+'СЕТ СН'!$I$6-'СЕТ СН'!$I$19</f>
        <v>811.29746089999981</v>
      </c>
      <c r="O150" s="37">
        <f>SUMIFS(СВЦЭМ!$C$34:$C$777,СВЦЭМ!$A$34:$A$777,$A150,СВЦЭМ!$B$34:$B$777,O$119)+'СЕТ СН'!$I$9+СВЦЭМ!$D$10+'СЕТ СН'!$I$6-'СЕТ СН'!$I$19</f>
        <v>811.29746089999981</v>
      </c>
      <c r="P150" s="37">
        <f>SUMIFS(СВЦЭМ!$C$34:$C$777,СВЦЭМ!$A$34:$A$777,$A150,СВЦЭМ!$B$34:$B$777,P$119)+'СЕТ СН'!$I$9+СВЦЭМ!$D$10+'СЕТ СН'!$I$6-'СЕТ СН'!$I$19</f>
        <v>811.29746089999981</v>
      </c>
      <c r="Q150" s="37">
        <f>SUMIFS(СВЦЭМ!$C$34:$C$777,СВЦЭМ!$A$34:$A$777,$A150,СВЦЭМ!$B$34:$B$777,Q$119)+'СЕТ СН'!$I$9+СВЦЭМ!$D$10+'СЕТ СН'!$I$6-'СЕТ СН'!$I$19</f>
        <v>811.29746089999981</v>
      </c>
      <c r="R150" s="37">
        <f>SUMIFS(СВЦЭМ!$C$34:$C$777,СВЦЭМ!$A$34:$A$777,$A150,СВЦЭМ!$B$34:$B$777,R$119)+'СЕТ СН'!$I$9+СВЦЭМ!$D$10+'СЕТ СН'!$I$6-'СЕТ СН'!$I$19</f>
        <v>811.29746089999981</v>
      </c>
      <c r="S150" s="37">
        <f>SUMIFS(СВЦЭМ!$C$34:$C$777,СВЦЭМ!$A$34:$A$777,$A150,СВЦЭМ!$B$34:$B$777,S$119)+'СЕТ СН'!$I$9+СВЦЭМ!$D$10+'СЕТ СН'!$I$6-'СЕТ СН'!$I$19</f>
        <v>811.29746089999981</v>
      </c>
      <c r="T150" s="37">
        <f>SUMIFS(СВЦЭМ!$C$34:$C$777,СВЦЭМ!$A$34:$A$777,$A150,СВЦЭМ!$B$34:$B$777,T$119)+'СЕТ СН'!$I$9+СВЦЭМ!$D$10+'СЕТ СН'!$I$6-'СЕТ СН'!$I$19</f>
        <v>811.29746089999981</v>
      </c>
      <c r="U150" s="37">
        <f>SUMIFS(СВЦЭМ!$C$34:$C$777,СВЦЭМ!$A$34:$A$777,$A150,СВЦЭМ!$B$34:$B$777,U$119)+'СЕТ СН'!$I$9+СВЦЭМ!$D$10+'СЕТ СН'!$I$6-'СЕТ СН'!$I$19</f>
        <v>811.29746089999981</v>
      </c>
      <c r="V150" s="37">
        <f>SUMIFS(СВЦЭМ!$C$34:$C$777,СВЦЭМ!$A$34:$A$777,$A150,СВЦЭМ!$B$34:$B$777,V$119)+'СЕТ СН'!$I$9+СВЦЭМ!$D$10+'СЕТ СН'!$I$6-'СЕТ СН'!$I$19</f>
        <v>811.29746089999981</v>
      </c>
      <c r="W150" s="37">
        <f>SUMIFS(СВЦЭМ!$C$34:$C$777,СВЦЭМ!$A$34:$A$777,$A150,СВЦЭМ!$B$34:$B$777,W$119)+'СЕТ СН'!$I$9+СВЦЭМ!$D$10+'СЕТ СН'!$I$6-'СЕТ СН'!$I$19</f>
        <v>811.29746089999981</v>
      </c>
      <c r="X150" s="37">
        <f>SUMIFS(СВЦЭМ!$C$34:$C$777,СВЦЭМ!$A$34:$A$777,$A150,СВЦЭМ!$B$34:$B$777,X$119)+'СЕТ СН'!$I$9+СВЦЭМ!$D$10+'СЕТ СН'!$I$6-'СЕТ СН'!$I$19</f>
        <v>811.29746089999981</v>
      </c>
      <c r="Y150" s="37">
        <f>SUMIFS(СВЦЭМ!$C$34:$C$777,СВЦЭМ!$A$34:$A$777,$A150,СВЦЭМ!$B$34:$B$777,Y$119)+'СЕТ СН'!$I$9+СВЦЭМ!$D$10+'СЕТ СН'!$I$6-'СЕТ СН'!$I$19</f>
        <v>811.29746089999981</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3"/>
      <c r="W154" s="33"/>
      <c r="X154" s="33"/>
      <c r="Y154" s="33"/>
    </row>
    <row r="155" spans="1:26" ht="15.75" x14ac:dyDescent="0.2">
      <c r="A155" s="128"/>
      <c r="B155" s="128"/>
      <c r="C155" s="128"/>
      <c r="D155" s="128"/>
      <c r="E155" s="128"/>
      <c r="F155" s="128"/>
      <c r="G155" s="128"/>
      <c r="H155" s="128"/>
      <c r="I155" s="128"/>
      <c r="J155" s="128"/>
      <c r="K155" s="128"/>
      <c r="L155" s="128"/>
      <c r="M155" s="128"/>
      <c r="N155" s="131">
        <f>СВЦЭМ!$D$12+'СЕТ СН'!$F$10-'СЕТ СН'!$F$20</f>
        <v>-300453.44872705016</v>
      </c>
      <c r="O155" s="132"/>
      <c r="P155" s="131">
        <f>СВЦЭМ!$D$12+'СЕТ СН'!$F$10-'СЕТ СН'!$G$20</f>
        <v>-656177.90872705029</v>
      </c>
      <c r="Q155" s="132"/>
      <c r="R155" s="131">
        <f>СВЦЭМ!$D$12+'СЕТ СН'!$F$10-'СЕТ СН'!$H$20</f>
        <v>-1011902.3687270503</v>
      </c>
      <c r="S155" s="132"/>
      <c r="T155" s="131">
        <f>СВЦЭМ!$D$12+'СЕТ СН'!$F$10-'СЕТ СН'!$I$20</f>
        <v>-1048912.8787270503</v>
      </c>
      <c r="U155" s="132"/>
      <c r="V155" s="41"/>
      <c r="W155" s="41"/>
      <c r="X155" s="41"/>
      <c r="Y155" s="41"/>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1548395.65</v>
      </c>
      <c r="O159" s="136"/>
      <c r="P159" s="136">
        <f>'СЕТ СН'!$G$7</f>
        <v>254072.38</v>
      </c>
      <c r="Q159" s="136"/>
      <c r="R159" s="136">
        <f>'СЕТ СН'!$H$7</f>
        <v>1469777.75</v>
      </c>
      <c r="S159" s="136"/>
      <c r="T159" s="136">
        <f>'СЕТ СН'!$I$7</f>
        <v>1217417.1100000001</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I414" zoomScale="80" zoomScaleNormal="80" zoomScaleSheetLayoutView="80" workbookViewId="0">
      <selection activeCell="O435" sqref="O43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сентябре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01.09.2017</v>
      </c>
      <c r="B12" s="37">
        <f>SUMIFS(СВЦЭМ!$D$34:$D$777,СВЦЭМ!$A$34:$A$777,$A12,СВЦЭМ!$B$34:$B$777,B$11)+'СЕТ СН'!$F$11+СВЦЭМ!$D$10+'СЕТ СН'!$F$5-'СЕТ СН'!$F$21</f>
        <v>3876.0856086500007</v>
      </c>
      <c r="C12" s="37">
        <f>SUMIFS(СВЦЭМ!$D$34:$D$777,СВЦЭМ!$A$34:$A$777,$A12,СВЦЭМ!$B$34:$B$777,C$11)+'СЕТ СН'!$F$11+СВЦЭМ!$D$10+'СЕТ СН'!$F$5-'СЕТ СН'!$F$21</f>
        <v>3917.8425571900007</v>
      </c>
      <c r="D12" s="37">
        <f>SUMIFS(СВЦЭМ!$D$34:$D$777,СВЦЭМ!$A$34:$A$777,$A12,СВЦЭМ!$B$34:$B$777,D$11)+'СЕТ СН'!$F$11+СВЦЭМ!$D$10+'СЕТ СН'!$F$5-'СЕТ СН'!$F$21</f>
        <v>3942.61128491</v>
      </c>
      <c r="E12" s="37">
        <f>SUMIFS(СВЦЭМ!$D$34:$D$777,СВЦЭМ!$A$34:$A$777,$A12,СВЦЭМ!$B$34:$B$777,E$11)+'СЕТ СН'!$F$11+СВЦЭМ!$D$10+'СЕТ СН'!$F$5-'СЕТ СН'!$F$21</f>
        <v>3947.6534239400007</v>
      </c>
      <c r="F12" s="37">
        <f>SUMIFS(СВЦЭМ!$D$34:$D$777,СВЦЭМ!$A$34:$A$777,$A12,СВЦЭМ!$B$34:$B$777,F$11)+'СЕТ СН'!$F$11+СВЦЭМ!$D$10+'СЕТ СН'!$F$5-'СЕТ СН'!$F$21</f>
        <v>3944.3157166800002</v>
      </c>
      <c r="G12" s="37">
        <f>SUMIFS(СВЦЭМ!$D$34:$D$777,СВЦЭМ!$A$34:$A$777,$A12,СВЦЭМ!$B$34:$B$777,G$11)+'СЕТ СН'!$F$11+СВЦЭМ!$D$10+'СЕТ СН'!$F$5-'СЕТ СН'!$F$21</f>
        <v>3926.6230645900005</v>
      </c>
      <c r="H12" s="37">
        <f>SUMIFS(СВЦЭМ!$D$34:$D$777,СВЦЭМ!$A$34:$A$777,$A12,СВЦЭМ!$B$34:$B$777,H$11)+'СЕТ СН'!$F$11+СВЦЭМ!$D$10+'СЕТ СН'!$F$5-'СЕТ СН'!$F$21</f>
        <v>3913.0911414000002</v>
      </c>
      <c r="I12" s="37">
        <f>SUMIFS(СВЦЭМ!$D$34:$D$777,СВЦЭМ!$A$34:$A$777,$A12,СВЦЭМ!$B$34:$B$777,I$11)+'СЕТ СН'!$F$11+СВЦЭМ!$D$10+'СЕТ СН'!$F$5-'СЕТ СН'!$F$21</f>
        <v>3862.2316340899997</v>
      </c>
      <c r="J12" s="37">
        <f>SUMIFS(СВЦЭМ!$D$34:$D$777,СВЦЭМ!$A$34:$A$777,$A12,СВЦЭМ!$B$34:$B$777,J$11)+'СЕТ СН'!$F$11+СВЦЭМ!$D$10+'СЕТ СН'!$F$5-'СЕТ СН'!$F$21</f>
        <v>3808.1634059400003</v>
      </c>
      <c r="K12" s="37">
        <f>SUMIFS(СВЦЭМ!$D$34:$D$777,СВЦЭМ!$A$34:$A$777,$A12,СВЦЭМ!$B$34:$B$777,K$11)+'СЕТ СН'!$F$11+СВЦЭМ!$D$10+'СЕТ СН'!$F$5-'СЕТ СН'!$F$21</f>
        <v>3755.3547956399998</v>
      </c>
      <c r="L12" s="37">
        <f>SUMIFS(СВЦЭМ!$D$34:$D$777,СВЦЭМ!$A$34:$A$777,$A12,СВЦЭМ!$B$34:$B$777,L$11)+'СЕТ СН'!$F$11+СВЦЭМ!$D$10+'СЕТ СН'!$F$5-'СЕТ СН'!$F$21</f>
        <v>3689.3800081500003</v>
      </c>
      <c r="M12" s="37">
        <f>SUMIFS(СВЦЭМ!$D$34:$D$777,СВЦЭМ!$A$34:$A$777,$A12,СВЦЭМ!$B$34:$B$777,M$11)+'СЕТ СН'!$F$11+СВЦЭМ!$D$10+'СЕТ СН'!$F$5-'СЕТ СН'!$F$21</f>
        <v>3686.5290807399997</v>
      </c>
      <c r="N12" s="37">
        <f>SUMIFS(СВЦЭМ!$D$34:$D$777,СВЦЭМ!$A$34:$A$777,$A12,СВЦЭМ!$B$34:$B$777,N$11)+'СЕТ СН'!$F$11+СВЦЭМ!$D$10+'СЕТ СН'!$F$5-'СЕТ СН'!$F$21</f>
        <v>3687.5306550700006</v>
      </c>
      <c r="O12" s="37">
        <f>SUMIFS(СВЦЭМ!$D$34:$D$777,СВЦЭМ!$A$34:$A$777,$A12,СВЦЭМ!$B$34:$B$777,O$11)+'СЕТ СН'!$F$11+СВЦЭМ!$D$10+'СЕТ СН'!$F$5-'СЕТ СН'!$F$21</f>
        <v>3695.6212594600001</v>
      </c>
      <c r="P12" s="37">
        <f>SUMIFS(СВЦЭМ!$D$34:$D$777,СВЦЭМ!$A$34:$A$777,$A12,СВЦЭМ!$B$34:$B$777,P$11)+'СЕТ СН'!$F$11+СВЦЭМ!$D$10+'СЕТ СН'!$F$5-'СЕТ СН'!$F$21</f>
        <v>3702.7972007999997</v>
      </c>
      <c r="Q12" s="37">
        <f>SUMIFS(СВЦЭМ!$D$34:$D$777,СВЦЭМ!$A$34:$A$777,$A12,СВЦЭМ!$B$34:$B$777,Q$11)+'СЕТ СН'!$F$11+СВЦЭМ!$D$10+'СЕТ СН'!$F$5-'СЕТ СН'!$F$21</f>
        <v>3729.3255584500002</v>
      </c>
      <c r="R12" s="37">
        <f>SUMIFS(СВЦЭМ!$D$34:$D$777,СВЦЭМ!$A$34:$A$777,$A12,СВЦЭМ!$B$34:$B$777,R$11)+'СЕТ СН'!$F$11+СВЦЭМ!$D$10+'СЕТ СН'!$F$5-'СЕТ СН'!$F$21</f>
        <v>3742.4795271800003</v>
      </c>
      <c r="S12" s="37">
        <f>SUMIFS(СВЦЭМ!$D$34:$D$777,СВЦЭМ!$A$34:$A$777,$A12,СВЦЭМ!$B$34:$B$777,S$11)+'СЕТ СН'!$F$11+СВЦЭМ!$D$10+'СЕТ СН'!$F$5-'СЕТ СН'!$F$21</f>
        <v>3725.3877134800005</v>
      </c>
      <c r="T12" s="37">
        <f>SUMIFS(СВЦЭМ!$D$34:$D$777,СВЦЭМ!$A$34:$A$777,$A12,СВЦЭМ!$B$34:$B$777,T$11)+'СЕТ СН'!$F$11+СВЦЭМ!$D$10+'СЕТ СН'!$F$5-'СЕТ СН'!$F$21</f>
        <v>3704.3680563300004</v>
      </c>
      <c r="U12" s="37">
        <f>SUMIFS(СВЦЭМ!$D$34:$D$777,СВЦЭМ!$A$34:$A$777,$A12,СВЦЭМ!$B$34:$B$777,U$11)+'СЕТ СН'!$F$11+СВЦЭМ!$D$10+'СЕТ СН'!$F$5-'СЕТ СН'!$F$21</f>
        <v>3700.03102158</v>
      </c>
      <c r="V12" s="37">
        <f>SUMIFS(СВЦЭМ!$D$34:$D$777,СВЦЭМ!$A$34:$A$777,$A12,СВЦЭМ!$B$34:$B$777,V$11)+'СЕТ СН'!$F$11+СВЦЭМ!$D$10+'СЕТ СН'!$F$5-'СЕТ СН'!$F$21</f>
        <v>3715.7618702</v>
      </c>
      <c r="W12" s="37">
        <f>SUMIFS(СВЦЭМ!$D$34:$D$777,СВЦЭМ!$A$34:$A$777,$A12,СВЦЭМ!$B$34:$B$777,W$11)+'СЕТ СН'!$F$11+СВЦЭМ!$D$10+'СЕТ СН'!$F$5-'СЕТ СН'!$F$21</f>
        <v>3790.8050423300001</v>
      </c>
      <c r="X12" s="37">
        <f>SUMIFS(СВЦЭМ!$D$34:$D$777,СВЦЭМ!$A$34:$A$777,$A12,СВЦЭМ!$B$34:$B$777,X$11)+'СЕТ СН'!$F$11+СВЦЭМ!$D$10+'СЕТ СН'!$F$5-'СЕТ СН'!$F$21</f>
        <v>3859.3923648199998</v>
      </c>
      <c r="Y12" s="37">
        <f>SUMIFS(СВЦЭМ!$D$34:$D$777,СВЦЭМ!$A$34:$A$777,$A12,СВЦЭМ!$B$34:$B$777,Y$11)+'СЕТ СН'!$F$11+СВЦЭМ!$D$10+'СЕТ СН'!$F$5-'СЕТ СН'!$F$21</f>
        <v>3906.0920727499997</v>
      </c>
      <c r="AA12" s="46"/>
    </row>
    <row r="13" spans="1:27" ht="15.75" x14ac:dyDescent="0.2">
      <c r="A13" s="36">
        <f>A12+1</f>
        <v>42980</v>
      </c>
      <c r="B13" s="37">
        <f>SUMIFS(СВЦЭМ!$D$34:$D$777,СВЦЭМ!$A$34:$A$777,$A13,СВЦЭМ!$B$34:$B$777,B$11)+'СЕТ СН'!$F$11+СВЦЭМ!$D$10+'СЕТ СН'!$F$5-'СЕТ СН'!$F$21</f>
        <v>3905.1628289199998</v>
      </c>
      <c r="C13" s="37">
        <f>SUMIFS(СВЦЭМ!$D$34:$D$777,СВЦЭМ!$A$34:$A$777,$A13,СВЦЭМ!$B$34:$B$777,C$11)+'СЕТ СН'!$F$11+СВЦЭМ!$D$10+'СЕТ СН'!$F$5-'СЕТ СН'!$F$21</f>
        <v>3931.9860275999999</v>
      </c>
      <c r="D13" s="37">
        <f>SUMIFS(СВЦЭМ!$D$34:$D$777,СВЦЭМ!$A$34:$A$777,$A13,СВЦЭМ!$B$34:$B$777,D$11)+'СЕТ СН'!$F$11+СВЦЭМ!$D$10+'СЕТ СН'!$F$5-'СЕТ СН'!$F$21</f>
        <v>3966.1439018100009</v>
      </c>
      <c r="E13" s="37">
        <f>SUMIFS(СВЦЭМ!$D$34:$D$777,СВЦЭМ!$A$34:$A$777,$A13,СВЦЭМ!$B$34:$B$777,E$11)+'СЕТ СН'!$F$11+СВЦЭМ!$D$10+'СЕТ СН'!$F$5-'СЕТ СН'!$F$21</f>
        <v>3979.0275741500009</v>
      </c>
      <c r="F13" s="37">
        <f>SUMIFS(СВЦЭМ!$D$34:$D$777,СВЦЭМ!$A$34:$A$777,$A13,СВЦЭМ!$B$34:$B$777,F$11)+'СЕТ СН'!$F$11+СВЦЭМ!$D$10+'СЕТ СН'!$F$5-'СЕТ СН'!$F$21</f>
        <v>3990.1277835500005</v>
      </c>
      <c r="G13" s="37">
        <f>SUMIFS(СВЦЭМ!$D$34:$D$777,СВЦЭМ!$A$34:$A$777,$A13,СВЦЭМ!$B$34:$B$777,G$11)+'СЕТ СН'!$F$11+СВЦЭМ!$D$10+'СЕТ СН'!$F$5-'СЕТ СН'!$F$21</f>
        <v>3977.4624545300003</v>
      </c>
      <c r="H13" s="37">
        <f>SUMIFS(СВЦЭМ!$D$34:$D$777,СВЦЭМ!$A$34:$A$777,$A13,СВЦЭМ!$B$34:$B$777,H$11)+'СЕТ СН'!$F$11+СВЦЭМ!$D$10+'СЕТ СН'!$F$5-'СЕТ СН'!$F$21</f>
        <v>3956.2036688400003</v>
      </c>
      <c r="I13" s="37">
        <f>SUMIFS(СВЦЭМ!$D$34:$D$777,СВЦЭМ!$A$34:$A$777,$A13,СВЦЭМ!$B$34:$B$777,I$11)+'СЕТ СН'!$F$11+СВЦЭМ!$D$10+'СЕТ СН'!$F$5-'СЕТ СН'!$F$21</f>
        <v>3906.5569513</v>
      </c>
      <c r="J13" s="37">
        <f>SUMIFS(СВЦЭМ!$D$34:$D$777,СВЦЭМ!$A$34:$A$777,$A13,СВЦЭМ!$B$34:$B$777,J$11)+'СЕТ СН'!$F$11+СВЦЭМ!$D$10+'СЕТ СН'!$F$5-'СЕТ СН'!$F$21</f>
        <v>3824.9459959800006</v>
      </c>
      <c r="K13" s="37">
        <f>SUMIFS(СВЦЭМ!$D$34:$D$777,СВЦЭМ!$A$34:$A$777,$A13,СВЦЭМ!$B$34:$B$777,K$11)+'СЕТ СН'!$F$11+СВЦЭМ!$D$10+'СЕТ СН'!$F$5-'СЕТ СН'!$F$21</f>
        <v>3755.1255658</v>
      </c>
      <c r="L13" s="37">
        <f>SUMIFS(СВЦЭМ!$D$34:$D$777,СВЦЭМ!$A$34:$A$777,$A13,СВЦЭМ!$B$34:$B$777,L$11)+'СЕТ СН'!$F$11+СВЦЭМ!$D$10+'СЕТ СН'!$F$5-'СЕТ СН'!$F$21</f>
        <v>3661.1381548500003</v>
      </c>
      <c r="M13" s="37">
        <f>SUMIFS(СВЦЭМ!$D$34:$D$777,СВЦЭМ!$A$34:$A$777,$A13,СВЦЭМ!$B$34:$B$777,M$11)+'СЕТ СН'!$F$11+СВЦЭМ!$D$10+'СЕТ СН'!$F$5-'СЕТ СН'!$F$21</f>
        <v>3648.6042840600003</v>
      </c>
      <c r="N13" s="37">
        <f>SUMIFS(СВЦЭМ!$D$34:$D$777,СВЦЭМ!$A$34:$A$777,$A13,СВЦЭМ!$B$34:$B$777,N$11)+'СЕТ СН'!$F$11+СВЦЭМ!$D$10+'СЕТ СН'!$F$5-'СЕТ СН'!$F$21</f>
        <v>3643.2417199000001</v>
      </c>
      <c r="O13" s="37">
        <f>SUMIFS(СВЦЭМ!$D$34:$D$777,СВЦЭМ!$A$34:$A$777,$A13,СВЦЭМ!$B$34:$B$777,O$11)+'СЕТ СН'!$F$11+СВЦЭМ!$D$10+'СЕТ СН'!$F$5-'СЕТ СН'!$F$21</f>
        <v>3642.7695220599999</v>
      </c>
      <c r="P13" s="37">
        <f>SUMIFS(СВЦЭМ!$D$34:$D$777,СВЦЭМ!$A$34:$A$777,$A13,СВЦЭМ!$B$34:$B$777,P$11)+'СЕТ СН'!$F$11+СВЦЭМ!$D$10+'СЕТ СН'!$F$5-'СЕТ СН'!$F$21</f>
        <v>3640.2525423900006</v>
      </c>
      <c r="Q13" s="37">
        <f>SUMIFS(СВЦЭМ!$D$34:$D$777,СВЦЭМ!$A$34:$A$777,$A13,СВЦЭМ!$B$34:$B$777,Q$11)+'СЕТ СН'!$F$11+СВЦЭМ!$D$10+'СЕТ СН'!$F$5-'СЕТ СН'!$F$21</f>
        <v>3647.6176327000003</v>
      </c>
      <c r="R13" s="37">
        <f>SUMIFS(СВЦЭМ!$D$34:$D$777,СВЦЭМ!$A$34:$A$777,$A13,СВЦЭМ!$B$34:$B$777,R$11)+'СЕТ СН'!$F$11+СВЦЭМ!$D$10+'СЕТ СН'!$F$5-'СЕТ СН'!$F$21</f>
        <v>3655.7049249700003</v>
      </c>
      <c r="S13" s="37">
        <f>SUMIFS(СВЦЭМ!$D$34:$D$777,СВЦЭМ!$A$34:$A$777,$A13,СВЦЭМ!$B$34:$B$777,S$11)+'СЕТ СН'!$F$11+СВЦЭМ!$D$10+'СЕТ СН'!$F$5-'СЕТ СН'!$F$21</f>
        <v>3643.5141629299997</v>
      </c>
      <c r="T13" s="37">
        <f>SUMIFS(СВЦЭМ!$D$34:$D$777,СВЦЭМ!$A$34:$A$777,$A13,СВЦЭМ!$B$34:$B$777,T$11)+'СЕТ СН'!$F$11+СВЦЭМ!$D$10+'СЕТ СН'!$F$5-'СЕТ СН'!$F$21</f>
        <v>3643.1878677700006</v>
      </c>
      <c r="U13" s="37">
        <f>SUMIFS(СВЦЭМ!$D$34:$D$777,СВЦЭМ!$A$34:$A$777,$A13,СВЦЭМ!$B$34:$B$777,U$11)+'СЕТ СН'!$F$11+СВЦЭМ!$D$10+'СЕТ СН'!$F$5-'СЕТ СН'!$F$21</f>
        <v>3643.9068770200001</v>
      </c>
      <c r="V13" s="37">
        <f>SUMIFS(СВЦЭМ!$D$34:$D$777,СВЦЭМ!$A$34:$A$777,$A13,СВЦЭМ!$B$34:$B$777,V$11)+'СЕТ СН'!$F$11+СВЦЭМ!$D$10+'СЕТ СН'!$F$5-'СЕТ СН'!$F$21</f>
        <v>3653.6524501499998</v>
      </c>
      <c r="W13" s="37">
        <f>SUMIFS(СВЦЭМ!$D$34:$D$777,СВЦЭМ!$A$34:$A$777,$A13,СВЦЭМ!$B$34:$B$777,W$11)+'СЕТ СН'!$F$11+СВЦЭМ!$D$10+'СЕТ СН'!$F$5-'СЕТ СН'!$F$21</f>
        <v>3698.7642101299998</v>
      </c>
      <c r="X13" s="37">
        <f>SUMIFS(СВЦЭМ!$D$34:$D$777,СВЦЭМ!$A$34:$A$777,$A13,СВЦЭМ!$B$34:$B$777,X$11)+'СЕТ СН'!$F$11+СВЦЭМ!$D$10+'СЕТ СН'!$F$5-'СЕТ СН'!$F$21</f>
        <v>3770.9097730600006</v>
      </c>
      <c r="Y13" s="37">
        <f>SUMIFS(СВЦЭМ!$D$34:$D$777,СВЦЭМ!$A$34:$A$777,$A13,СВЦЭМ!$B$34:$B$777,Y$11)+'СЕТ СН'!$F$11+СВЦЭМ!$D$10+'СЕТ СН'!$F$5-'СЕТ СН'!$F$21</f>
        <v>3822.8452381100005</v>
      </c>
    </row>
    <row r="14" spans="1:27" ht="15.75" x14ac:dyDescent="0.2">
      <c r="A14" s="36">
        <f t="shared" ref="A14:A42" si="0">A13+1</f>
        <v>42981</v>
      </c>
      <c r="B14" s="37">
        <f>SUMIFS(СВЦЭМ!$D$34:$D$777,СВЦЭМ!$A$34:$A$777,$A14,СВЦЭМ!$B$34:$B$777,B$11)+'СЕТ СН'!$F$11+СВЦЭМ!$D$10+'СЕТ СН'!$F$5-'СЕТ СН'!$F$21</f>
        <v>3882.6660936900007</v>
      </c>
      <c r="C14" s="37">
        <f>SUMIFS(СВЦЭМ!$D$34:$D$777,СВЦЭМ!$A$34:$A$777,$A14,СВЦЭМ!$B$34:$B$777,C$11)+'СЕТ СН'!$F$11+СВЦЭМ!$D$10+'СЕТ СН'!$F$5-'СЕТ СН'!$F$21</f>
        <v>3972.5826071800002</v>
      </c>
      <c r="D14" s="37">
        <f>SUMIFS(СВЦЭМ!$D$34:$D$777,СВЦЭМ!$A$34:$A$777,$A14,СВЦЭМ!$B$34:$B$777,D$11)+'СЕТ СН'!$F$11+СВЦЭМ!$D$10+'СЕТ СН'!$F$5-'СЕТ СН'!$F$21</f>
        <v>4000.79581942</v>
      </c>
      <c r="E14" s="37">
        <f>SUMIFS(СВЦЭМ!$D$34:$D$777,СВЦЭМ!$A$34:$A$777,$A14,СВЦЭМ!$B$34:$B$777,E$11)+'СЕТ СН'!$F$11+СВЦЭМ!$D$10+'СЕТ СН'!$F$5-'СЕТ СН'!$F$21</f>
        <v>4020.5060213800007</v>
      </c>
      <c r="F14" s="37">
        <f>SUMIFS(СВЦЭМ!$D$34:$D$777,СВЦЭМ!$A$34:$A$777,$A14,СВЦЭМ!$B$34:$B$777,F$11)+'СЕТ СН'!$F$11+СВЦЭМ!$D$10+'СЕТ СН'!$F$5-'СЕТ СН'!$F$21</f>
        <v>4031.8624985700008</v>
      </c>
      <c r="G14" s="37">
        <f>SUMIFS(СВЦЭМ!$D$34:$D$777,СВЦЭМ!$A$34:$A$777,$A14,СВЦЭМ!$B$34:$B$777,G$11)+'СЕТ СН'!$F$11+СВЦЭМ!$D$10+'СЕТ СН'!$F$5-'СЕТ СН'!$F$21</f>
        <v>4029.20761356</v>
      </c>
      <c r="H14" s="37">
        <f>SUMIFS(СВЦЭМ!$D$34:$D$777,СВЦЭМ!$A$34:$A$777,$A14,СВЦЭМ!$B$34:$B$777,H$11)+'СЕТ СН'!$F$11+СВЦЭМ!$D$10+'СЕТ СН'!$F$5-'СЕТ СН'!$F$21</f>
        <v>4004.2754382300009</v>
      </c>
      <c r="I14" s="37">
        <f>SUMIFS(СВЦЭМ!$D$34:$D$777,СВЦЭМ!$A$34:$A$777,$A14,СВЦЭМ!$B$34:$B$777,I$11)+'СЕТ СН'!$F$11+СВЦЭМ!$D$10+'СЕТ СН'!$F$5-'СЕТ СН'!$F$21</f>
        <v>3963.8133751900004</v>
      </c>
      <c r="J14" s="37">
        <f>SUMIFS(СВЦЭМ!$D$34:$D$777,СВЦЭМ!$A$34:$A$777,$A14,СВЦЭМ!$B$34:$B$777,J$11)+'СЕТ СН'!$F$11+СВЦЭМ!$D$10+'СЕТ СН'!$F$5-'СЕТ СН'!$F$21</f>
        <v>3838.3998238500008</v>
      </c>
      <c r="K14" s="37">
        <f>SUMIFS(СВЦЭМ!$D$34:$D$777,СВЦЭМ!$A$34:$A$777,$A14,СВЦЭМ!$B$34:$B$777,K$11)+'СЕТ СН'!$F$11+СВЦЭМ!$D$10+'СЕТ СН'!$F$5-'СЕТ СН'!$F$21</f>
        <v>3822.2382449600009</v>
      </c>
      <c r="L14" s="37">
        <f>SUMIFS(СВЦЭМ!$D$34:$D$777,СВЦЭМ!$A$34:$A$777,$A14,СВЦЭМ!$B$34:$B$777,L$11)+'СЕТ СН'!$F$11+СВЦЭМ!$D$10+'СЕТ СН'!$F$5-'СЕТ СН'!$F$21</f>
        <v>3715.4053969300003</v>
      </c>
      <c r="M14" s="37">
        <f>SUMIFS(СВЦЭМ!$D$34:$D$777,СВЦЭМ!$A$34:$A$777,$A14,СВЦЭМ!$B$34:$B$777,M$11)+'СЕТ СН'!$F$11+СВЦЭМ!$D$10+'СЕТ СН'!$F$5-'СЕТ СН'!$F$21</f>
        <v>3684.4437692299998</v>
      </c>
      <c r="N14" s="37">
        <f>SUMIFS(СВЦЭМ!$D$34:$D$777,СВЦЭМ!$A$34:$A$777,$A14,СВЦЭМ!$B$34:$B$777,N$11)+'СЕТ СН'!$F$11+СВЦЭМ!$D$10+'СЕТ СН'!$F$5-'СЕТ СН'!$F$21</f>
        <v>3689.1201547000001</v>
      </c>
      <c r="O14" s="37">
        <f>SUMIFS(СВЦЭМ!$D$34:$D$777,СВЦЭМ!$A$34:$A$777,$A14,СВЦЭМ!$B$34:$B$777,O$11)+'СЕТ СН'!$F$11+СВЦЭМ!$D$10+'СЕТ СН'!$F$5-'СЕТ СН'!$F$21</f>
        <v>3688.0781518399999</v>
      </c>
      <c r="P14" s="37">
        <f>SUMIFS(СВЦЭМ!$D$34:$D$777,СВЦЭМ!$A$34:$A$777,$A14,СВЦЭМ!$B$34:$B$777,P$11)+'СЕТ СН'!$F$11+СВЦЭМ!$D$10+'СЕТ СН'!$F$5-'СЕТ СН'!$F$21</f>
        <v>3692.5634314600002</v>
      </c>
      <c r="Q14" s="37">
        <f>SUMIFS(СВЦЭМ!$D$34:$D$777,СВЦЭМ!$A$34:$A$777,$A14,СВЦЭМ!$B$34:$B$777,Q$11)+'СЕТ СН'!$F$11+СВЦЭМ!$D$10+'СЕТ СН'!$F$5-'СЕТ СН'!$F$21</f>
        <v>3698.0682546400003</v>
      </c>
      <c r="R14" s="37">
        <f>SUMIFS(СВЦЭМ!$D$34:$D$777,СВЦЭМ!$A$34:$A$777,$A14,СВЦЭМ!$B$34:$B$777,R$11)+'СЕТ СН'!$F$11+СВЦЭМ!$D$10+'СЕТ СН'!$F$5-'СЕТ СН'!$F$21</f>
        <v>3698.58833985</v>
      </c>
      <c r="S14" s="37">
        <f>SUMIFS(СВЦЭМ!$D$34:$D$777,СВЦЭМ!$A$34:$A$777,$A14,СВЦЭМ!$B$34:$B$777,S$11)+'СЕТ СН'!$F$11+СВЦЭМ!$D$10+'СЕТ СН'!$F$5-'СЕТ СН'!$F$21</f>
        <v>3695.53380294</v>
      </c>
      <c r="T14" s="37">
        <f>SUMIFS(СВЦЭМ!$D$34:$D$777,СВЦЭМ!$A$34:$A$777,$A14,СВЦЭМ!$B$34:$B$777,T$11)+'СЕТ СН'!$F$11+СВЦЭМ!$D$10+'СЕТ СН'!$F$5-'СЕТ СН'!$F$21</f>
        <v>3686.3347527799997</v>
      </c>
      <c r="U14" s="37">
        <f>SUMIFS(СВЦЭМ!$D$34:$D$777,СВЦЭМ!$A$34:$A$777,$A14,СВЦЭМ!$B$34:$B$777,U$11)+'СЕТ СН'!$F$11+СВЦЭМ!$D$10+'СЕТ СН'!$F$5-'СЕТ СН'!$F$21</f>
        <v>3683.0694236099998</v>
      </c>
      <c r="V14" s="37">
        <f>SUMIFS(СВЦЭМ!$D$34:$D$777,СВЦЭМ!$A$34:$A$777,$A14,СВЦЭМ!$B$34:$B$777,V$11)+'СЕТ СН'!$F$11+СВЦЭМ!$D$10+'СЕТ СН'!$F$5-'СЕТ СН'!$F$21</f>
        <v>3688.3638745200005</v>
      </c>
      <c r="W14" s="37">
        <f>SUMIFS(СВЦЭМ!$D$34:$D$777,СВЦЭМ!$A$34:$A$777,$A14,СВЦЭМ!$B$34:$B$777,W$11)+'СЕТ СН'!$F$11+СВЦЭМ!$D$10+'СЕТ СН'!$F$5-'СЕТ СН'!$F$21</f>
        <v>3758.2347210500002</v>
      </c>
      <c r="X14" s="37">
        <f>SUMIFS(СВЦЭМ!$D$34:$D$777,СВЦЭМ!$A$34:$A$777,$A14,СВЦЭМ!$B$34:$B$777,X$11)+'СЕТ СН'!$F$11+СВЦЭМ!$D$10+'СЕТ СН'!$F$5-'СЕТ СН'!$F$21</f>
        <v>3821.3607349900003</v>
      </c>
      <c r="Y14" s="37">
        <f>SUMIFS(СВЦЭМ!$D$34:$D$777,СВЦЭМ!$A$34:$A$777,$A14,СВЦЭМ!$B$34:$B$777,Y$11)+'СЕТ СН'!$F$11+СВЦЭМ!$D$10+'СЕТ СН'!$F$5-'СЕТ СН'!$F$21</f>
        <v>3851.8056991800004</v>
      </c>
    </row>
    <row r="15" spans="1:27" ht="15.75" x14ac:dyDescent="0.2">
      <c r="A15" s="36">
        <f t="shared" si="0"/>
        <v>42982</v>
      </c>
      <c r="B15" s="37">
        <f>SUMIFS(СВЦЭМ!$D$34:$D$777,СВЦЭМ!$A$34:$A$777,$A15,СВЦЭМ!$B$34:$B$777,B$11)+'СЕТ СН'!$F$11+СВЦЭМ!$D$10+'СЕТ СН'!$F$5-'СЕТ СН'!$F$21</f>
        <v>3946.4131552400004</v>
      </c>
      <c r="C15" s="37">
        <f>SUMIFS(СВЦЭМ!$D$34:$D$777,СВЦЭМ!$A$34:$A$777,$A15,СВЦЭМ!$B$34:$B$777,C$11)+'СЕТ СН'!$F$11+СВЦЭМ!$D$10+'СЕТ СН'!$F$5-'СЕТ СН'!$F$21</f>
        <v>3982.3829427600003</v>
      </c>
      <c r="D15" s="37">
        <f>SUMIFS(СВЦЭМ!$D$34:$D$777,СВЦЭМ!$A$34:$A$777,$A15,СВЦЭМ!$B$34:$B$777,D$11)+'СЕТ СН'!$F$11+СВЦЭМ!$D$10+'СЕТ СН'!$F$5-'СЕТ СН'!$F$21</f>
        <v>4014.5005935099998</v>
      </c>
      <c r="E15" s="37">
        <f>SUMIFS(СВЦЭМ!$D$34:$D$777,СВЦЭМ!$A$34:$A$777,$A15,СВЦЭМ!$B$34:$B$777,E$11)+'СЕТ СН'!$F$11+СВЦЭМ!$D$10+'СЕТ СН'!$F$5-'СЕТ СН'!$F$21</f>
        <v>4030.1363442900001</v>
      </c>
      <c r="F15" s="37">
        <f>SUMIFS(СВЦЭМ!$D$34:$D$777,СВЦЭМ!$A$34:$A$777,$A15,СВЦЭМ!$B$34:$B$777,F$11)+'СЕТ СН'!$F$11+СВЦЭМ!$D$10+'СЕТ СН'!$F$5-'СЕТ СН'!$F$21</f>
        <v>4039.42585272</v>
      </c>
      <c r="G15" s="37">
        <f>SUMIFS(СВЦЭМ!$D$34:$D$777,СВЦЭМ!$A$34:$A$777,$A15,СВЦЭМ!$B$34:$B$777,G$11)+'СЕТ СН'!$F$11+СВЦЭМ!$D$10+'СЕТ СН'!$F$5-'СЕТ СН'!$F$21</f>
        <v>4030.0430702800004</v>
      </c>
      <c r="H15" s="37">
        <f>SUMIFS(СВЦЭМ!$D$34:$D$777,СВЦЭМ!$A$34:$A$777,$A15,СВЦЭМ!$B$34:$B$777,H$11)+'СЕТ СН'!$F$11+СВЦЭМ!$D$10+'СЕТ СН'!$F$5-'СЕТ СН'!$F$21</f>
        <v>3985.82568515</v>
      </c>
      <c r="I15" s="37">
        <f>SUMIFS(СВЦЭМ!$D$34:$D$777,СВЦЭМ!$A$34:$A$777,$A15,СВЦЭМ!$B$34:$B$777,I$11)+'СЕТ СН'!$F$11+СВЦЭМ!$D$10+'СЕТ СН'!$F$5-'СЕТ СН'!$F$21</f>
        <v>3924.7645720100008</v>
      </c>
      <c r="J15" s="37">
        <f>SUMIFS(СВЦЭМ!$D$34:$D$777,СВЦЭМ!$A$34:$A$777,$A15,СВЦЭМ!$B$34:$B$777,J$11)+'СЕТ СН'!$F$11+СВЦЭМ!$D$10+'СЕТ СН'!$F$5-'СЕТ СН'!$F$21</f>
        <v>3875.6640195100008</v>
      </c>
      <c r="K15" s="37">
        <f>SUMIFS(СВЦЭМ!$D$34:$D$777,СВЦЭМ!$A$34:$A$777,$A15,СВЦЭМ!$B$34:$B$777,K$11)+'СЕТ СН'!$F$11+СВЦЭМ!$D$10+'СЕТ СН'!$F$5-'СЕТ СН'!$F$21</f>
        <v>3816.9971422199997</v>
      </c>
      <c r="L15" s="37">
        <f>SUMIFS(СВЦЭМ!$D$34:$D$777,СВЦЭМ!$A$34:$A$777,$A15,СВЦЭМ!$B$34:$B$777,L$11)+'СЕТ СН'!$F$11+СВЦЭМ!$D$10+'СЕТ СН'!$F$5-'СЕТ СН'!$F$21</f>
        <v>3726.2946716699998</v>
      </c>
      <c r="M15" s="37">
        <f>SUMIFS(СВЦЭМ!$D$34:$D$777,СВЦЭМ!$A$34:$A$777,$A15,СВЦЭМ!$B$34:$B$777,M$11)+'СЕТ СН'!$F$11+СВЦЭМ!$D$10+'СЕТ СН'!$F$5-'СЕТ СН'!$F$21</f>
        <v>3696.8738381100002</v>
      </c>
      <c r="N15" s="37">
        <f>SUMIFS(СВЦЭМ!$D$34:$D$777,СВЦЭМ!$A$34:$A$777,$A15,СВЦЭМ!$B$34:$B$777,N$11)+'СЕТ СН'!$F$11+СВЦЭМ!$D$10+'СЕТ СН'!$F$5-'СЕТ СН'!$F$21</f>
        <v>3705.3017305600006</v>
      </c>
      <c r="O15" s="37">
        <f>SUMIFS(СВЦЭМ!$D$34:$D$777,СВЦЭМ!$A$34:$A$777,$A15,СВЦЭМ!$B$34:$B$777,O$11)+'СЕТ СН'!$F$11+СВЦЭМ!$D$10+'СЕТ СН'!$F$5-'СЕТ СН'!$F$21</f>
        <v>3704.0604946499998</v>
      </c>
      <c r="P15" s="37">
        <f>SUMIFS(СВЦЭМ!$D$34:$D$777,СВЦЭМ!$A$34:$A$777,$A15,СВЦЭМ!$B$34:$B$777,P$11)+'СЕТ СН'!$F$11+СВЦЭМ!$D$10+'СЕТ СН'!$F$5-'СЕТ СН'!$F$21</f>
        <v>3708.6390892500003</v>
      </c>
      <c r="Q15" s="37">
        <f>SUMIFS(СВЦЭМ!$D$34:$D$777,СВЦЭМ!$A$34:$A$777,$A15,СВЦЭМ!$B$34:$B$777,Q$11)+'СЕТ СН'!$F$11+СВЦЭМ!$D$10+'СЕТ СН'!$F$5-'СЕТ СН'!$F$21</f>
        <v>3715.5568056800003</v>
      </c>
      <c r="R15" s="37">
        <f>SUMIFS(СВЦЭМ!$D$34:$D$777,СВЦЭМ!$A$34:$A$777,$A15,СВЦЭМ!$B$34:$B$777,R$11)+'СЕТ СН'!$F$11+СВЦЭМ!$D$10+'СЕТ СН'!$F$5-'СЕТ СН'!$F$21</f>
        <v>3718.3015205900001</v>
      </c>
      <c r="S15" s="37">
        <f>SUMIFS(СВЦЭМ!$D$34:$D$777,СВЦЭМ!$A$34:$A$777,$A15,СВЦЭМ!$B$34:$B$777,S$11)+'СЕТ СН'!$F$11+СВЦЭМ!$D$10+'СЕТ СН'!$F$5-'СЕТ СН'!$F$21</f>
        <v>3713.20193328</v>
      </c>
      <c r="T15" s="37">
        <f>SUMIFS(СВЦЭМ!$D$34:$D$777,СВЦЭМ!$A$34:$A$777,$A15,СВЦЭМ!$B$34:$B$777,T$11)+'СЕТ СН'!$F$11+СВЦЭМ!$D$10+'СЕТ СН'!$F$5-'СЕТ СН'!$F$21</f>
        <v>3700.9626121299998</v>
      </c>
      <c r="U15" s="37">
        <f>SUMIFS(СВЦЭМ!$D$34:$D$777,СВЦЭМ!$A$34:$A$777,$A15,СВЦЭМ!$B$34:$B$777,U$11)+'СЕТ СН'!$F$11+СВЦЭМ!$D$10+'СЕТ СН'!$F$5-'СЕТ СН'!$F$21</f>
        <v>3711.6187715400001</v>
      </c>
      <c r="V15" s="37">
        <f>SUMIFS(СВЦЭМ!$D$34:$D$777,СВЦЭМ!$A$34:$A$777,$A15,СВЦЭМ!$B$34:$B$777,V$11)+'СЕТ СН'!$F$11+СВЦЭМ!$D$10+'СЕТ СН'!$F$5-'СЕТ СН'!$F$21</f>
        <v>3722.1365109400003</v>
      </c>
      <c r="W15" s="37">
        <f>SUMIFS(СВЦЭМ!$D$34:$D$777,СВЦЭМ!$A$34:$A$777,$A15,СВЦЭМ!$B$34:$B$777,W$11)+'СЕТ СН'!$F$11+СВЦЭМ!$D$10+'СЕТ СН'!$F$5-'СЕТ СН'!$F$21</f>
        <v>3804.7693757200004</v>
      </c>
      <c r="X15" s="37">
        <f>SUMIFS(СВЦЭМ!$D$34:$D$777,СВЦЭМ!$A$34:$A$777,$A15,СВЦЭМ!$B$34:$B$777,X$11)+'СЕТ СН'!$F$11+СВЦЭМ!$D$10+'СЕТ СН'!$F$5-'СЕТ СН'!$F$21</f>
        <v>3873.1601471700005</v>
      </c>
      <c r="Y15" s="37">
        <f>SUMIFS(СВЦЭМ!$D$34:$D$777,СВЦЭМ!$A$34:$A$777,$A15,СВЦЭМ!$B$34:$B$777,Y$11)+'СЕТ СН'!$F$11+СВЦЭМ!$D$10+'СЕТ СН'!$F$5-'СЕТ СН'!$F$21</f>
        <v>3916.5072010700005</v>
      </c>
    </row>
    <row r="16" spans="1:27" ht="15.75" x14ac:dyDescent="0.2">
      <c r="A16" s="36">
        <f t="shared" si="0"/>
        <v>42983</v>
      </c>
      <c r="B16" s="37">
        <f>SUMIFS(СВЦЭМ!$D$34:$D$777,СВЦЭМ!$A$34:$A$777,$A16,СВЦЭМ!$B$34:$B$777,B$11)+'СЕТ СН'!$F$11+СВЦЭМ!$D$10+'СЕТ СН'!$F$5-'СЕТ СН'!$F$21</f>
        <v>3890.4740638300009</v>
      </c>
      <c r="C16" s="37">
        <f>SUMIFS(СВЦЭМ!$D$34:$D$777,СВЦЭМ!$A$34:$A$777,$A16,СВЦЭМ!$B$34:$B$777,C$11)+'СЕТ СН'!$F$11+СВЦЭМ!$D$10+'СЕТ СН'!$F$5-'СЕТ СН'!$F$21</f>
        <v>3918.3036630400002</v>
      </c>
      <c r="D16" s="37">
        <f>SUMIFS(СВЦЭМ!$D$34:$D$777,СВЦЭМ!$A$34:$A$777,$A16,СВЦЭМ!$B$34:$B$777,D$11)+'СЕТ СН'!$F$11+СВЦЭМ!$D$10+'СЕТ СН'!$F$5-'СЕТ СН'!$F$21</f>
        <v>3935.3065555100002</v>
      </c>
      <c r="E16" s="37">
        <f>SUMIFS(СВЦЭМ!$D$34:$D$777,СВЦЭМ!$A$34:$A$777,$A16,СВЦЭМ!$B$34:$B$777,E$11)+'СЕТ СН'!$F$11+СВЦЭМ!$D$10+'СЕТ СН'!$F$5-'СЕТ СН'!$F$21</f>
        <v>3972.4428963600003</v>
      </c>
      <c r="F16" s="37">
        <f>SUMIFS(СВЦЭМ!$D$34:$D$777,СВЦЭМ!$A$34:$A$777,$A16,СВЦЭМ!$B$34:$B$777,F$11)+'СЕТ СН'!$F$11+СВЦЭМ!$D$10+'СЕТ СН'!$F$5-'СЕТ СН'!$F$21</f>
        <v>3970.6698972400009</v>
      </c>
      <c r="G16" s="37">
        <f>SUMIFS(СВЦЭМ!$D$34:$D$777,СВЦЭМ!$A$34:$A$777,$A16,СВЦЭМ!$B$34:$B$777,G$11)+'СЕТ СН'!$F$11+СВЦЭМ!$D$10+'СЕТ СН'!$F$5-'СЕТ СН'!$F$21</f>
        <v>3934.6482143200001</v>
      </c>
      <c r="H16" s="37">
        <f>SUMIFS(СВЦЭМ!$D$34:$D$777,СВЦЭМ!$A$34:$A$777,$A16,СВЦЭМ!$B$34:$B$777,H$11)+'СЕТ СН'!$F$11+СВЦЭМ!$D$10+'СЕТ СН'!$F$5-'СЕТ СН'!$F$21</f>
        <v>3901.5023007899999</v>
      </c>
      <c r="I16" s="37">
        <f>SUMIFS(СВЦЭМ!$D$34:$D$777,СВЦЭМ!$A$34:$A$777,$A16,СВЦЭМ!$B$34:$B$777,I$11)+'СЕТ СН'!$F$11+СВЦЭМ!$D$10+'СЕТ СН'!$F$5-'СЕТ СН'!$F$21</f>
        <v>3837.2794245200002</v>
      </c>
      <c r="J16" s="37">
        <f>SUMIFS(СВЦЭМ!$D$34:$D$777,СВЦЭМ!$A$34:$A$777,$A16,СВЦЭМ!$B$34:$B$777,J$11)+'СЕТ СН'!$F$11+СВЦЭМ!$D$10+'СЕТ СН'!$F$5-'СЕТ СН'!$F$21</f>
        <v>3798.7236580700001</v>
      </c>
      <c r="K16" s="37">
        <f>SUMIFS(СВЦЭМ!$D$34:$D$777,СВЦЭМ!$A$34:$A$777,$A16,СВЦЭМ!$B$34:$B$777,K$11)+'СЕТ СН'!$F$11+СВЦЭМ!$D$10+'СЕТ СН'!$F$5-'СЕТ СН'!$F$21</f>
        <v>3755.9668730600006</v>
      </c>
      <c r="L16" s="37">
        <f>SUMIFS(СВЦЭМ!$D$34:$D$777,СВЦЭМ!$A$34:$A$777,$A16,СВЦЭМ!$B$34:$B$777,L$11)+'СЕТ СН'!$F$11+СВЦЭМ!$D$10+'СЕТ СН'!$F$5-'СЕТ СН'!$F$21</f>
        <v>3678.2294842299998</v>
      </c>
      <c r="M16" s="37">
        <f>SUMIFS(СВЦЭМ!$D$34:$D$777,СВЦЭМ!$A$34:$A$777,$A16,СВЦЭМ!$B$34:$B$777,M$11)+'СЕТ СН'!$F$11+СВЦЭМ!$D$10+'СЕТ СН'!$F$5-'СЕТ СН'!$F$21</f>
        <v>3648.3834365800003</v>
      </c>
      <c r="N16" s="37">
        <f>SUMIFS(СВЦЭМ!$D$34:$D$777,СВЦЭМ!$A$34:$A$777,$A16,СВЦЭМ!$B$34:$B$777,N$11)+'СЕТ СН'!$F$11+СВЦЭМ!$D$10+'СЕТ СН'!$F$5-'СЕТ СН'!$F$21</f>
        <v>3660.7579108800001</v>
      </c>
      <c r="O16" s="37">
        <f>SUMIFS(СВЦЭМ!$D$34:$D$777,СВЦЭМ!$A$34:$A$777,$A16,СВЦЭМ!$B$34:$B$777,O$11)+'СЕТ СН'!$F$11+СВЦЭМ!$D$10+'СЕТ СН'!$F$5-'СЕТ СН'!$F$21</f>
        <v>3666.6175231200004</v>
      </c>
      <c r="P16" s="37">
        <f>SUMIFS(СВЦЭМ!$D$34:$D$777,СВЦЭМ!$A$34:$A$777,$A16,СВЦЭМ!$B$34:$B$777,P$11)+'СЕТ СН'!$F$11+СВЦЭМ!$D$10+'СЕТ СН'!$F$5-'СЕТ СН'!$F$21</f>
        <v>3674.2915403900006</v>
      </c>
      <c r="Q16" s="37">
        <f>SUMIFS(СВЦЭМ!$D$34:$D$777,СВЦЭМ!$A$34:$A$777,$A16,СВЦЭМ!$B$34:$B$777,Q$11)+'СЕТ СН'!$F$11+СВЦЭМ!$D$10+'СЕТ СН'!$F$5-'СЕТ СН'!$F$21</f>
        <v>3665.49010559</v>
      </c>
      <c r="R16" s="37">
        <f>SUMIFS(СВЦЭМ!$D$34:$D$777,СВЦЭМ!$A$34:$A$777,$A16,СВЦЭМ!$B$34:$B$777,R$11)+'СЕТ СН'!$F$11+СВЦЭМ!$D$10+'СЕТ СН'!$F$5-'СЕТ СН'!$F$21</f>
        <v>3666.3671543199998</v>
      </c>
      <c r="S16" s="37">
        <f>SUMIFS(СВЦЭМ!$D$34:$D$777,СВЦЭМ!$A$34:$A$777,$A16,СВЦЭМ!$B$34:$B$777,S$11)+'СЕТ СН'!$F$11+СВЦЭМ!$D$10+'СЕТ СН'!$F$5-'СЕТ СН'!$F$21</f>
        <v>3666.4374840800001</v>
      </c>
      <c r="T16" s="37">
        <f>SUMIFS(СВЦЭМ!$D$34:$D$777,СВЦЭМ!$A$34:$A$777,$A16,СВЦЭМ!$B$34:$B$777,T$11)+'СЕТ СН'!$F$11+СВЦЭМ!$D$10+'СЕТ СН'!$F$5-'СЕТ СН'!$F$21</f>
        <v>3663.7377000800006</v>
      </c>
      <c r="U16" s="37">
        <f>SUMIFS(СВЦЭМ!$D$34:$D$777,СВЦЭМ!$A$34:$A$777,$A16,СВЦЭМ!$B$34:$B$777,U$11)+'СЕТ СН'!$F$11+СВЦЭМ!$D$10+'СЕТ СН'!$F$5-'СЕТ СН'!$F$21</f>
        <v>3654.5391240099998</v>
      </c>
      <c r="V16" s="37">
        <f>SUMIFS(СВЦЭМ!$D$34:$D$777,СВЦЭМ!$A$34:$A$777,$A16,СВЦЭМ!$B$34:$B$777,V$11)+'СЕТ СН'!$F$11+СВЦЭМ!$D$10+'СЕТ СН'!$F$5-'СЕТ СН'!$F$21</f>
        <v>3662.6332590800002</v>
      </c>
      <c r="W16" s="37">
        <f>SUMIFS(СВЦЭМ!$D$34:$D$777,СВЦЭМ!$A$34:$A$777,$A16,СВЦЭМ!$B$34:$B$777,W$11)+'СЕТ СН'!$F$11+СВЦЭМ!$D$10+'СЕТ СН'!$F$5-'СЕТ СН'!$F$21</f>
        <v>3722.3373144899997</v>
      </c>
      <c r="X16" s="37">
        <f>SUMIFS(СВЦЭМ!$D$34:$D$777,СВЦЭМ!$A$34:$A$777,$A16,СВЦЭМ!$B$34:$B$777,X$11)+'СЕТ СН'!$F$11+СВЦЭМ!$D$10+'СЕТ СН'!$F$5-'СЕТ СН'!$F$21</f>
        <v>3778.7470497600007</v>
      </c>
      <c r="Y16" s="37">
        <f>SUMIFS(СВЦЭМ!$D$34:$D$777,СВЦЭМ!$A$34:$A$777,$A16,СВЦЭМ!$B$34:$B$777,Y$11)+'СЕТ СН'!$F$11+СВЦЭМ!$D$10+'СЕТ СН'!$F$5-'СЕТ СН'!$F$21</f>
        <v>3830.3727387199997</v>
      </c>
    </row>
    <row r="17" spans="1:25" ht="15.75" x14ac:dyDescent="0.2">
      <c r="A17" s="36">
        <f t="shared" si="0"/>
        <v>42984</v>
      </c>
      <c r="B17" s="37">
        <f>SUMIFS(СВЦЭМ!$D$34:$D$777,СВЦЭМ!$A$34:$A$777,$A17,СВЦЭМ!$B$34:$B$777,B$11)+'СЕТ СН'!$F$11+СВЦЭМ!$D$10+'СЕТ СН'!$F$5-'СЕТ СН'!$F$21</f>
        <v>3971.8862773300007</v>
      </c>
      <c r="C17" s="37">
        <f>SUMIFS(СВЦЭМ!$D$34:$D$777,СВЦЭМ!$A$34:$A$777,$A17,СВЦЭМ!$B$34:$B$777,C$11)+'СЕТ СН'!$F$11+СВЦЭМ!$D$10+'СЕТ СН'!$F$5-'СЕТ СН'!$F$21</f>
        <v>4011.3389625400005</v>
      </c>
      <c r="D17" s="37">
        <f>SUMIFS(СВЦЭМ!$D$34:$D$777,СВЦЭМ!$A$34:$A$777,$A17,СВЦЭМ!$B$34:$B$777,D$11)+'СЕТ СН'!$F$11+СВЦЭМ!$D$10+'СЕТ СН'!$F$5-'СЕТ СН'!$F$21</f>
        <v>4040.0845832200002</v>
      </c>
      <c r="E17" s="37">
        <f>SUMIFS(СВЦЭМ!$D$34:$D$777,СВЦЭМ!$A$34:$A$777,$A17,СВЦЭМ!$B$34:$B$777,E$11)+'СЕТ СН'!$F$11+СВЦЭМ!$D$10+'СЕТ СН'!$F$5-'СЕТ СН'!$F$21</f>
        <v>4049.8112118999998</v>
      </c>
      <c r="F17" s="37">
        <f>SUMIFS(СВЦЭМ!$D$34:$D$777,СВЦЭМ!$A$34:$A$777,$A17,СВЦЭМ!$B$34:$B$777,F$11)+'СЕТ СН'!$F$11+СВЦЭМ!$D$10+'СЕТ СН'!$F$5-'СЕТ СН'!$F$21</f>
        <v>4055.11125042</v>
      </c>
      <c r="G17" s="37">
        <f>SUMIFS(СВЦЭМ!$D$34:$D$777,СВЦЭМ!$A$34:$A$777,$A17,СВЦЭМ!$B$34:$B$777,G$11)+'СЕТ СН'!$F$11+СВЦЭМ!$D$10+'СЕТ СН'!$F$5-'СЕТ СН'!$F$21</f>
        <v>4035.5472293800003</v>
      </c>
      <c r="H17" s="37">
        <f>SUMIFS(СВЦЭМ!$D$34:$D$777,СВЦЭМ!$A$34:$A$777,$A17,СВЦЭМ!$B$34:$B$777,H$11)+'СЕТ СН'!$F$11+СВЦЭМ!$D$10+'СЕТ СН'!$F$5-'СЕТ СН'!$F$21</f>
        <v>3984.1695241100006</v>
      </c>
      <c r="I17" s="37">
        <f>SUMIFS(СВЦЭМ!$D$34:$D$777,СВЦЭМ!$A$34:$A$777,$A17,СВЦЭМ!$B$34:$B$777,I$11)+'СЕТ СН'!$F$11+СВЦЭМ!$D$10+'СЕТ СН'!$F$5-'СЕТ СН'!$F$21</f>
        <v>3921.2769513000003</v>
      </c>
      <c r="J17" s="37">
        <f>SUMIFS(СВЦЭМ!$D$34:$D$777,СВЦЭМ!$A$34:$A$777,$A17,СВЦЭМ!$B$34:$B$777,J$11)+'СЕТ СН'!$F$11+СВЦЭМ!$D$10+'СЕТ СН'!$F$5-'СЕТ СН'!$F$21</f>
        <v>3869.5856953900002</v>
      </c>
      <c r="K17" s="37">
        <f>SUMIFS(СВЦЭМ!$D$34:$D$777,СВЦЭМ!$A$34:$A$777,$A17,СВЦЭМ!$B$34:$B$777,K$11)+'СЕТ СН'!$F$11+СВЦЭМ!$D$10+'СЕТ СН'!$F$5-'СЕТ СН'!$F$21</f>
        <v>3797.8401772899997</v>
      </c>
      <c r="L17" s="37">
        <f>SUMIFS(СВЦЭМ!$D$34:$D$777,СВЦЭМ!$A$34:$A$777,$A17,СВЦЭМ!$B$34:$B$777,L$11)+'СЕТ СН'!$F$11+СВЦЭМ!$D$10+'СЕТ СН'!$F$5-'СЕТ СН'!$F$21</f>
        <v>3704.7541639900001</v>
      </c>
      <c r="M17" s="37">
        <f>SUMIFS(СВЦЭМ!$D$34:$D$777,СВЦЭМ!$A$34:$A$777,$A17,СВЦЭМ!$B$34:$B$777,M$11)+'СЕТ СН'!$F$11+СВЦЭМ!$D$10+'СЕТ СН'!$F$5-'СЕТ СН'!$F$21</f>
        <v>3691.8644726299999</v>
      </c>
      <c r="N17" s="37">
        <f>SUMIFS(СВЦЭМ!$D$34:$D$777,СВЦЭМ!$A$34:$A$777,$A17,СВЦЭМ!$B$34:$B$777,N$11)+'СЕТ СН'!$F$11+СВЦЭМ!$D$10+'СЕТ СН'!$F$5-'СЕТ СН'!$F$21</f>
        <v>3690.9443877499998</v>
      </c>
      <c r="O17" s="37">
        <f>SUMIFS(СВЦЭМ!$D$34:$D$777,СВЦЭМ!$A$34:$A$777,$A17,СВЦЭМ!$B$34:$B$777,O$11)+'СЕТ СН'!$F$11+СВЦЭМ!$D$10+'СЕТ СН'!$F$5-'СЕТ СН'!$F$21</f>
        <v>3700.0242559300004</v>
      </c>
      <c r="P17" s="37">
        <f>SUMIFS(СВЦЭМ!$D$34:$D$777,СВЦЭМ!$A$34:$A$777,$A17,СВЦЭМ!$B$34:$B$777,P$11)+'СЕТ СН'!$F$11+СВЦЭМ!$D$10+'СЕТ СН'!$F$5-'СЕТ СН'!$F$21</f>
        <v>3702.8123312600001</v>
      </c>
      <c r="Q17" s="37">
        <f>SUMIFS(СВЦЭМ!$D$34:$D$777,СВЦЭМ!$A$34:$A$777,$A17,СВЦЭМ!$B$34:$B$777,Q$11)+'СЕТ СН'!$F$11+СВЦЭМ!$D$10+'СЕТ СН'!$F$5-'СЕТ СН'!$F$21</f>
        <v>3709.4586762300005</v>
      </c>
      <c r="R17" s="37">
        <f>SUMIFS(СВЦЭМ!$D$34:$D$777,СВЦЭМ!$A$34:$A$777,$A17,СВЦЭМ!$B$34:$B$777,R$11)+'СЕТ СН'!$F$11+СВЦЭМ!$D$10+'СЕТ СН'!$F$5-'СЕТ СН'!$F$21</f>
        <v>3714.0266290600002</v>
      </c>
      <c r="S17" s="37">
        <f>SUMIFS(СВЦЭМ!$D$34:$D$777,СВЦЭМ!$A$34:$A$777,$A17,СВЦЭМ!$B$34:$B$777,S$11)+'СЕТ СН'!$F$11+СВЦЭМ!$D$10+'СЕТ СН'!$F$5-'СЕТ СН'!$F$21</f>
        <v>3713.5776566800005</v>
      </c>
      <c r="T17" s="37">
        <f>SUMIFS(СВЦЭМ!$D$34:$D$777,СВЦЭМ!$A$34:$A$777,$A17,СВЦЭМ!$B$34:$B$777,T$11)+'СЕТ СН'!$F$11+СВЦЭМ!$D$10+'СЕТ СН'!$F$5-'СЕТ СН'!$F$21</f>
        <v>3707.93050305</v>
      </c>
      <c r="U17" s="37">
        <f>SUMIFS(СВЦЭМ!$D$34:$D$777,СВЦЭМ!$A$34:$A$777,$A17,СВЦЭМ!$B$34:$B$777,U$11)+'СЕТ СН'!$F$11+СВЦЭМ!$D$10+'СЕТ СН'!$F$5-'СЕТ СН'!$F$21</f>
        <v>3696.2129154700006</v>
      </c>
      <c r="V17" s="37">
        <f>SUMIFS(СВЦЭМ!$D$34:$D$777,СВЦЭМ!$A$34:$A$777,$A17,СВЦЭМ!$B$34:$B$777,V$11)+'СЕТ СН'!$F$11+СВЦЭМ!$D$10+'СЕТ СН'!$F$5-'СЕТ СН'!$F$21</f>
        <v>3701.2414199200002</v>
      </c>
      <c r="W17" s="37">
        <f>SUMIFS(СВЦЭМ!$D$34:$D$777,СВЦЭМ!$A$34:$A$777,$A17,СВЦЭМ!$B$34:$B$777,W$11)+'СЕТ СН'!$F$11+СВЦЭМ!$D$10+'СЕТ СН'!$F$5-'СЕТ СН'!$F$21</f>
        <v>3777.23283919</v>
      </c>
      <c r="X17" s="37">
        <f>SUMIFS(СВЦЭМ!$D$34:$D$777,СВЦЭМ!$A$34:$A$777,$A17,СВЦЭМ!$B$34:$B$777,X$11)+'СЕТ СН'!$F$11+СВЦЭМ!$D$10+'СЕТ СН'!$F$5-'СЕТ СН'!$F$21</f>
        <v>3846.9154086200006</v>
      </c>
      <c r="Y17" s="37">
        <f>SUMIFS(СВЦЭМ!$D$34:$D$777,СВЦЭМ!$A$34:$A$777,$A17,СВЦЭМ!$B$34:$B$777,Y$11)+'СЕТ СН'!$F$11+СВЦЭМ!$D$10+'СЕТ СН'!$F$5-'СЕТ СН'!$F$21</f>
        <v>3902.0603532599998</v>
      </c>
    </row>
    <row r="18" spans="1:25" ht="15.75" x14ac:dyDescent="0.2">
      <c r="A18" s="36">
        <f t="shared" si="0"/>
        <v>42985</v>
      </c>
      <c r="B18" s="37">
        <f>SUMIFS(СВЦЭМ!$D$34:$D$777,СВЦЭМ!$A$34:$A$777,$A18,СВЦЭМ!$B$34:$B$777,B$11)+'СЕТ СН'!$F$11+СВЦЭМ!$D$10+'СЕТ СН'!$F$5-'СЕТ СН'!$F$21</f>
        <v>3923.9924944699997</v>
      </c>
      <c r="C18" s="37">
        <f>SUMIFS(СВЦЭМ!$D$34:$D$777,СВЦЭМ!$A$34:$A$777,$A18,СВЦЭМ!$B$34:$B$777,C$11)+'СЕТ СН'!$F$11+СВЦЭМ!$D$10+'СЕТ СН'!$F$5-'СЕТ СН'!$F$21</f>
        <v>3977.4928790900003</v>
      </c>
      <c r="D18" s="37">
        <f>SUMIFS(СВЦЭМ!$D$34:$D$777,СВЦЭМ!$A$34:$A$777,$A18,СВЦЭМ!$B$34:$B$777,D$11)+'СЕТ СН'!$F$11+СВЦЭМ!$D$10+'СЕТ СН'!$F$5-'СЕТ СН'!$F$21</f>
        <v>3981.3551324</v>
      </c>
      <c r="E18" s="37">
        <f>SUMIFS(СВЦЭМ!$D$34:$D$777,СВЦЭМ!$A$34:$A$777,$A18,СВЦЭМ!$B$34:$B$777,E$11)+'СЕТ СН'!$F$11+СВЦЭМ!$D$10+'СЕТ СН'!$F$5-'СЕТ СН'!$F$21</f>
        <v>3988.2914502500007</v>
      </c>
      <c r="F18" s="37">
        <f>SUMIFS(СВЦЭМ!$D$34:$D$777,СВЦЭМ!$A$34:$A$777,$A18,СВЦЭМ!$B$34:$B$777,F$11)+'СЕТ СН'!$F$11+СВЦЭМ!$D$10+'СЕТ СН'!$F$5-'СЕТ СН'!$F$21</f>
        <v>3986.1391238800006</v>
      </c>
      <c r="G18" s="37">
        <f>SUMIFS(СВЦЭМ!$D$34:$D$777,СВЦЭМ!$A$34:$A$777,$A18,СВЦЭМ!$B$34:$B$777,G$11)+'СЕТ СН'!$F$11+СВЦЭМ!$D$10+'СЕТ СН'!$F$5-'СЕТ СН'!$F$21</f>
        <v>3981.4697757800004</v>
      </c>
      <c r="H18" s="37">
        <f>SUMIFS(СВЦЭМ!$D$34:$D$777,СВЦЭМ!$A$34:$A$777,$A18,СВЦЭМ!$B$34:$B$777,H$11)+'СЕТ СН'!$F$11+СВЦЭМ!$D$10+'СЕТ СН'!$F$5-'СЕТ СН'!$F$21</f>
        <v>3951.7253396200003</v>
      </c>
      <c r="I18" s="37">
        <f>SUMIFS(СВЦЭМ!$D$34:$D$777,СВЦЭМ!$A$34:$A$777,$A18,СВЦЭМ!$B$34:$B$777,I$11)+'СЕТ СН'!$F$11+СВЦЭМ!$D$10+'СЕТ СН'!$F$5-'СЕТ СН'!$F$21</f>
        <v>3831.9487298500007</v>
      </c>
      <c r="J18" s="37">
        <f>SUMIFS(СВЦЭМ!$D$34:$D$777,СВЦЭМ!$A$34:$A$777,$A18,СВЦЭМ!$B$34:$B$777,J$11)+'СЕТ СН'!$F$11+СВЦЭМ!$D$10+'СЕТ СН'!$F$5-'СЕТ СН'!$F$21</f>
        <v>3838.1840333400005</v>
      </c>
      <c r="K18" s="37">
        <f>SUMIFS(СВЦЭМ!$D$34:$D$777,СВЦЭМ!$A$34:$A$777,$A18,СВЦЭМ!$B$34:$B$777,K$11)+'СЕТ СН'!$F$11+СВЦЭМ!$D$10+'СЕТ СН'!$F$5-'СЕТ СН'!$F$21</f>
        <v>3788.1343649</v>
      </c>
      <c r="L18" s="37">
        <f>SUMIFS(СВЦЭМ!$D$34:$D$777,СВЦЭМ!$A$34:$A$777,$A18,СВЦЭМ!$B$34:$B$777,L$11)+'СЕТ СН'!$F$11+СВЦЭМ!$D$10+'СЕТ СН'!$F$5-'СЕТ СН'!$F$21</f>
        <v>3700.07829683</v>
      </c>
      <c r="M18" s="37">
        <f>SUMIFS(СВЦЭМ!$D$34:$D$777,СВЦЭМ!$A$34:$A$777,$A18,СВЦЭМ!$B$34:$B$777,M$11)+'СЕТ СН'!$F$11+СВЦЭМ!$D$10+'СЕТ СН'!$F$5-'СЕТ СН'!$F$21</f>
        <v>3672.6697981200005</v>
      </c>
      <c r="N18" s="37">
        <f>SUMIFS(СВЦЭМ!$D$34:$D$777,СВЦЭМ!$A$34:$A$777,$A18,СВЦЭМ!$B$34:$B$777,N$11)+'СЕТ СН'!$F$11+СВЦЭМ!$D$10+'СЕТ СН'!$F$5-'СЕТ СН'!$F$21</f>
        <v>3684.5129396299999</v>
      </c>
      <c r="O18" s="37">
        <f>SUMIFS(СВЦЭМ!$D$34:$D$777,СВЦЭМ!$A$34:$A$777,$A18,СВЦЭМ!$B$34:$B$777,O$11)+'СЕТ СН'!$F$11+СВЦЭМ!$D$10+'СЕТ СН'!$F$5-'СЕТ СН'!$F$21</f>
        <v>3684.0198970000001</v>
      </c>
      <c r="P18" s="37">
        <f>SUMIFS(СВЦЭМ!$D$34:$D$777,СВЦЭМ!$A$34:$A$777,$A18,СВЦЭМ!$B$34:$B$777,P$11)+'СЕТ СН'!$F$11+СВЦЭМ!$D$10+'СЕТ СН'!$F$5-'СЕТ СН'!$F$21</f>
        <v>3687.7791170300006</v>
      </c>
      <c r="Q18" s="37">
        <f>SUMIFS(СВЦЭМ!$D$34:$D$777,СВЦЭМ!$A$34:$A$777,$A18,СВЦЭМ!$B$34:$B$777,Q$11)+'СЕТ СН'!$F$11+СВЦЭМ!$D$10+'СЕТ СН'!$F$5-'СЕТ СН'!$F$21</f>
        <v>3688.7280549699999</v>
      </c>
      <c r="R18" s="37">
        <f>SUMIFS(СВЦЭМ!$D$34:$D$777,СВЦЭМ!$A$34:$A$777,$A18,СВЦЭМ!$B$34:$B$777,R$11)+'СЕТ СН'!$F$11+СВЦЭМ!$D$10+'СЕТ СН'!$F$5-'СЕТ СН'!$F$21</f>
        <v>3696.7194378599997</v>
      </c>
      <c r="S18" s="37">
        <f>SUMIFS(СВЦЭМ!$D$34:$D$777,СВЦЭМ!$A$34:$A$777,$A18,СВЦЭМ!$B$34:$B$777,S$11)+'СЕТ СН'!$F$11+СВЦЭМ!$D$10+'СЕТ СН'!$F$5-'СЕТ СН'!$F$21</f>
        <v>3693.3325534300002</v>
      </c>
      <c r="T18" s="37">
        <f>SUMIFS(СВЦЭМ!$D$34:$D$777,СВЦЭМ!$A$34:$A$777,$A18,СВЦЭМ!$B$34:$B$777,T$11)+'СЕТ СН'!$F$11+СВЦЭМ!$D$10+'СЕТ СН'!$F$5-'СЕТ СН'!$F$21</f>
        <v>3684.5716310300004</v>
      </c>
      <c r="U18" s="37">
        <f>SUMIFS(СВЦЭМ!$D$34:$D$777,СВЦЭМ!$A$34:$A$777,$A18,СВЦЭМ!$B$34:$B$777,U$11)+'СЕТ СН'!$F$11+СВЦЭМ!$D$10+'СЕТ СН'!$F$5-'СЕТ СН'!$F$21</f>
        <v>3671.0908292800004</v>
      </c>
      <c r="V18" s="37">
        <f>SUMIFS(СВЦЭМ!$D$34:$D$777,СВЦЭМ!$A$34:$A$777,$A18,СВЦЭМ!$B$34:$B$777,V$11)+'СЕТ СН'!$F$11+СВЦЭМ!$D$10+'СЕТ СН'!$F$5-'СЕТ СН'!$F$21</f>
        <v>3680.8938820700005</v>
      </c>
      <c r="W18" s="37">
        <f>SUMIFS(СВЦЭМ!$D$34:$D$777,СВЦЭМ!$A$34:$A$777,$A18,СВЦЭМ!$B$34:$B$777,W$11)+'СЕТ СН'!$F$11+СВЦЭМ!$D$10+'СЕТ СН'!$F$5-'СЕТ СН'!$F$21</f>
        <v>3752.1352737200004</v>
      </c>
      <c r="X18" s="37">
        <f>SUMIFS(СВЦЭМ!$D$34:$D$777,СВЦЭМ!$A$34:$A$777,$A18,СВЦЭМ!$B$34:$B$777,X$11)+'СЕТ СН'!$F$11+СВЦЭМ!$D$10+'СЕТ СН'!$F$5-'СЕТ СН'!$F$21</f>
        <v>3815.6374541800005</v>
      </c>
      <c r="Y18" s="37">
        <f>SUMIFS(СВЦЭМ!$D$34:$D$777,СВЦЭМ!$A$34:$A$777,$A18,СВЦЭМ!$B$34:$B$777,Y$11)+'СЕТ СН'!$F$11+СВЦЭМ!$D$10+'СЕТ СН'!$F$5-'СЕТ СН'!$F$21</f>
        <v>3850.4462859900004</v>
      </c>
    </row>
    <row r="19" spans="1:25" ht="15.75" x14ac:dyDescent="0.2">
      <c r="A19" s="36">
        <f t="shared" si="0"/>
        <v>42986</v>
      </c>
      <c r="B19" s="37">
        <f>SUMIFS(СВЦЭМ!$D$34:$D$777,СВЦЭМ!$A$34:$A$777,$A19,СВЦЭМ!$B$34:$B$777,B$11)+'СЕТ СН'!$F$11+СВЦЭМ!$D$10+'СЕТ СН'!$F$5-'СЕТ СН'!$F$21</f>
        <v>3860.2185797800003</v>
      </c>
      <c r="C19" s="37">
        <f>SUMIFS(СВЦЭМ!$D$34:$D$777,СВЦЭМ!$A$34:$A$777,$A19,СВЦЭМ!$B$34:$B$777,C$11)+'СЕТ СН'!$F$11+СВЦЭМ!$D$10+'СЕТ СН'!$F$5-'СЕТ СН'!$F$21</f>
        <v>3884.1304030800002</v>
      </c>
      <c r="D19" s="37">
        <f>SUMIFS(СВЦЭМ!$D$34:$D$777,СВЦЭМ!$A$34:$A$777,$A19,СВЦЭМ!$B$34:$B$777,D$11)+'СЕТ СН'!$F$11+СВЦЭМ!$D$10+'СЕТ СН'!$F$5-'СЕТ СН'!$F$21</f>
        <v>3893.1072986199997</v>
      </c>
      <c r="E19" s="37">
        <f>SUMIFS(СВЦЭМ!$D$34:$D$777,СВЦЭМ!$A$34:$A$777,$A19,СВЦЭМ!$B$34:$B$777,E$11)+'СЕТ СН'!$F$11+СВЦЭМ!$D$10+'СЕТ СН'!$F$5-'СЕТ СН'!$F$21</f>
        <v>3954.9140745599998</v>
      </c>
      <c r="F19" s="37">
        <f>SUMIFS(СВЦЭМ!$D$34:$D$777,СВЦЭМ!$A$34:$A$777,$A19,СВЦЭМ!$B$34:$B$777,F$11)+'СЕТ СН'!$F$11+СВЦЭМ!$D$10+'СЕТ СН'!$F$5-'СЕТ СН'!$F$21</f>
        <v>3962.9381261200006</v>
      </c>
      <c r="G19" s="37">
        <f>SUMIFS(СВЦЭМ!$D$34:$D$777,СВЦЭМ!$A$34:$A$777,$A19,СВЦЭМ!$B$34:$B$777,G$11)+'СЕТ СН'!$F$11+СВЦЭМ!$D$10+'СЕТ СН'!$F$5-'СЕТ СН'!$F$21</f>
        <v>3914.2277162299997</v>
      </c>
      <c r="H19" s="37">
        <f>SUMIFS(СВЦЭМ!$D$34:$D$777,СВЦЭМ!$A$34:$A$777,$A19,СВЦЭМ!$B$34:$B$777,H$11)+'СЕТ СН'!$F$11+СВЦЭМ!$D$10+'СЕТ СН'!$F$5-'СЕТ СН'!$F$21</f>
        <v>3873.4625487700005</v>
      </c>
      <c r="I19" s="37">
        <f>SUMIFS(СВЦЭМ!$D$34:$D$777,СВЦЭМ!$A$34:$A$777,$A19,СВЦЭМ!$B$34:$B$777,I$11)+'СЕТ СН'!$F$11+СВЦЭМ!$D$10+'СЕТ СН'!$F$5-'СЕТ СН'!$F$21</f>
        <v>3824.16534899</v>
      </c>
      <c r="J19" s="37">
        <f>SUMIFS(СВЦЭМ!$D$34:$D$777,СВЦЭМ!$A$34:$A$777,$A19,СВЦЭМ!$B$34:$B$777,J$11)+'СЕТ СН'!$F$11+СВЦЭМ!$D$10+'СЕТ СН'!$F$5-'СЕТ СН'!$F$21</f>
        <v>3803.8061357900006</v>
      </c>
      <c r="K19" s="37">
        <f>SUMIFS(СВЦЭМ!$D$34:$D$777,СВЦЭМ!$A$34:$A$777,$A19,СВЦЭМ!$B$34:$B$777,K$11)+'СЕТ СН'!$F$11+СВЦЭМ!$D$10+'СЕТ СН'!$F$5-'СЕТ СН'!$F$21</f>
        <v>3785.6877231600001</v>
      </c>
      <c r="L19" s="37">
        <f>SUMIFS(СВЦЭМ!$D$34:$D$777,СВЦЭМ!$A$34:$A$777,$A19,СВЦЭМ!$B$34:$B$777,L$11)+'СЕТ СН'!$F$11+СВЦЭМ!$D$10+'СЕТ СН'!$F$5-'СЕТ СН'!$F$21</f>
        <v>3721.18444464</v>
      </c>
      <c r="M19" s="37">
        <f>SUMIFS(СВЦЭМ!$D$34:$D$777,СВЦЭМ!$A$34:$A$777,$A19,СВЦЭМ!$B$34:$B$777,M$11)+'СЕТ СН'!$F$11+СВЦЭМ!$D$10+'СЕТ СН'!$F$5-'СЕТ СН'!$F$21</f>
        <v>3692.7077248400001</v>
      </c>
      <c r="N19" s="37">
        <f>SUMIFS(СВЦЭМ!$D$34:$D$777,СВЦЭМ!$A$34:$A$777,$A19,СВЦЭМ!$B$34:$B$777,N$11)+'СЕТ СН'!$F$11+СВЦЭМ!$D$10+'СЕТ СН'!$F$5-'СЕТ СН'!$F$21</f>
        <v>3697.9373680600002</v>
      </c>
      <c r="O19" s="37">
        <f>SUMIFS(СВЦЭМ!$D$34:$D$777,СВЦЭМ!$A$34:$A$777,$A19,СВЦЭМ!$B$34:$B$777,O$11)+'СЕТ СН'!$F$11+СВЦЭМ!$D$10+'СЕТ СН'!$F$5-'СЕТ СН'!$F$21</f>
        <v>3695.3207521800005</v>
      </c>
      <c r="P19" s="37">
        <f>SUMIFS(СВЦЭМ!$D$34:$D$777,СВЦЭМ!$A$34:$A$777,$A19,СВЦЭМ!$B$34:$B$777,P$11)+'СЕТ СН'!$F$11+СВЦЭМ!$D$10+'СЕТ СН'!$F$5-'СЕТ СН'!$F$21</f>
        <v>3702.0968739899999</v>
      </c>
      <c r="Q19" s="37">
        <f>SUMIFS(СВЦЭМ!$D$34:$D$777,СВЦЭМ!$A$34:$A$777,$A19,СВЦЭМ!$B$34:$B$777,Q$11)+'СЕТ СН'!$F$11+СВЦЭМ!$D$10+'СЕТ СН'!$F$5-'СЕТ СН'!$F$21</f>
        <v>3706.5199978700002</v>
      </c>
      <c r="R19" s="37">
        <f>SUMIFS(СВЦЭМ!$D$34:$D$777,СВЦЭМ!$A$34:$A$777,$A19,СВЦЭМ!$B$34:$B$777,R$11)+'СЕТ СН'!$F$11+СВЦЭМ!$D$10+'СЕТ СН'!$F$5-'СЕТ СН'!$F$21</f>
        <v>3707.6559469700005</v>
      </c>
      <c r="S19" s="37">
        <f>SUMIFS(СВЦЭМ!$D$34:$D$777,СВЦЭМ!$A$34:$A$777,$A19,СВЦЭМ!$B$34:$B$777,S$11)+'СЕТ СН'!$F$11+СВЦЭМ!$D$10+'СЕТ СН'!$F$5-'СЕТ СН'!$F$21</f>
        <v>3707.2171058100002</v>
      </c>
      <c r="T19" s="37">
        <f>SUMIFS(СВЦЭМ!$D$34:$D$777,СВЦЭМ!$A$34:$A$777,$A19,СВЦЭМ!$B$34:$B$777,T$11)+'СЕТ СН'!$F$11+СВЦЭМ!$D$10+'СЕТ СН'!$F$5-'СЕТ СН'!$F$21</f>
        <v>3693.6816902600003</v>
      </c>
      <c r="U19" s="37">
        <f>SUMIFS(СВЦЭМ!$D$34:$D$777,СВЦЭМ!$A$34:$A$777,$A19,СВЦЭМ!$B$34:$B$777,U$11)+'СЕТ СН'!$F$11+СВЦЭМ!$D$10+'СЕТ СН'!$F$5-'СЕТ СН'!$F$21</f>
        <v>3693.96642797</v>
      </c>
      <c r="V19" s="37">
        <f>SUMIFS(СВЦЭМ!$D$34:$D$777,СВЦЭМ!$A$34:$A$777,$A19,СВЦЭМ!$B$34:$B$777,V$11)+'СЕТ СН'!$F$11+СВЦЭМ!$D$10+'СЕТ СН'!$F$5-'СЕТ СН'!$F$21</f>
        <v>3700.6682818400004</v>
      </c>
      <c r="W19" s="37">
        <f>SUMIFS(СВЦЭМ!$D$34:$D$777,СВЦЭМ!$A$34:$A$777,$A19,СВЦЭМ!$B$34:$B$777,W$11)+'СЕТ СН'!$F$11+СВЦЭМ!$D$10+'СЕТ СН'!$F$5-'СЕТ СН'!$F$21</f>
        <v>3780.1895084200005</v>
      </c>
      <c r="X19" s="37">
        <f>SUMIFS(СВЦЭМ!$D$34:$D$777,СВЦЭМ!$A$34:$A$777,$A19,СВЦЭМ!$B$34:$B$777,X$11)+'СЕТ СН'!$F$11+СВЦЭМ!$D$10+'СЕТ СН'!$F$5-'СЕТ СН'!$F$21</f>
        <v>3847.3783650900004</v>
      </c>
      <c r="Y19" s="37">
        <f>SUMIFS(СВЦЭМ!$D$34:$D$777,СВЦЭМ!$A$34:$A$777,$A19,СВЦЭМ!$B$34:$B$777,Y$11)+'СЕТ СН'!$F$11+СВЦЭМ!$D$10+'СЕТ СН'!$F$5-'СЕТ СН'!$F$21</f>
        <v>3906.0066932000009</v>
      </c>
    </row>
    <row r="20" spans="1:25" ht="15.75" x14ac:dyDescent="0.2">
      <c r="A20" s="36">
        <f t="shared" si="0"/>
        <v>42987</v>
      </c>
      <c r="B20" s="37">
        <f>SUMIFS(СВЦЭМ!$D$34:$D$777,СВЦЭМ!$A$34:$A$777,$A20,СВЦЭМ!$B$34:$B$777,B$11)+'СЕТ СН'!$F$11+СВЦЭМ!$D$10+'СЕТ СН'!$F$5-'СЕТ СН'!$F$21</f>
        <v>3926.6625066600009</v>
      </c>
      <c r="C20" s="37">
        <f>SUMIFS(СВЦЭМ!$D$34:$D$777,СВЦЭМ!$A$34:$A$777,$A20,СВЦЭМ!$B$34:$B$777,C$11)+'СЕТ СН'!$F$11+СВЦЭМ!$D$10+'СЕТ СН'!$F$5-'СЕТ СН'!$F$21</f>
        <v>3958.0949361000003</v>
      </c>
      <c r="D20" s="37">
        <f>SUMIFS(СВЦЭМ!$D$34:$D$777,СВЦЭМ!$A$34:$A$777,$A20,СВЦЭМ!$B$34:$B$777,D$11)+'СЕТ СН'!$F$11+СВЦЭМ!$D$10+'СЕТ СН'!$F$5-'СЕТ СН'!$F$21</f>
        <v>3998.33422522</v>
      </c>
      <c r="E20" s="37">
        <f>SUMIFS(СВЦЭМ!$D$34:$D$777,СВЦЭМ!$A$34:$A$777,$A20,СВЦЭМ!$B$34:$B$777,E$11)+'СЕТ СН'!$F$11+СВЦЭМ!$D$10+'СЕТ СН'!$F$5-'СЕТ СН'!$F$21</f>
        <v>4013.3593080600003</v>
      </c>
      <c r="F20" s="37">
        <f>SUMIFS(СВЦЭМ!$D$34:$D$777,СВЦЭМ!$A$34:$A$777,$A20,СВЦЭМ!$B$34:$B$777,F$11)+'СЕТ СН'!$F$11+СВЦЭМ!$D$10+'СЕТ СН'!$F$5-'СЕТ СН'!$F$21</f>
        <v>4019.0490809500006</v>
      </c>
      <c r="G20" s="37">
        <f>SUMIFS(СВЦЭМ!$D$34:$D$777,СВЦЭМ!$A$34:$A$777,$A20,СВЦЭМ!$B$34:$B$777,G$11)+'СЕТ СН'!$F$11+СВЦЭМ!$D$10+'СЕТ СН'!$F$5-'СЕТ СН'!$F$21</f>
        <v>4001.0550929399997</v>
      </c>
      <c r="H20" s="37">
        <f>SUMIFS(СВЦЭМ!$D$34:$D$777,СВЦЭМ!$A$34:$A$777,$A20,СВЦЭМ!$B$34:$B$777,H$11)+'СЕТ СН'!$F$11+СВЦЭМ!$D$10+'СЕТ СН'!$F$5-'СЕТ СН'!$F$21</f>
        <v>3986.7064282000001</v>
      </c>
      <c r="I20" s="37">
        <f>SUMIFS(СВЦЭМ!$D$34:$D$777,СВЦЭМ!$A$34:$A$777,$A20,СВЦЭМ!$B$34:$B$777,I$11)+'СЕТ СН'!$F$11+СВЦЭМ!$D$10+'СЕТ СН'!$F$5-'СЕТ СН'!$F$21</f>
        <v>3925.8346982100002</v>
      </c>
      <c r="J20" s="37">
        <f>SUMIFS(СВЦЭМ!$D$34:$D$777,СВЦЭМ!$A$34:$A$777,$A20,СВЦЭМ!$B$34:$B$777,J$11)+'СЕТ СН'!$F$11+СВЦЭМ!$D$10+'СЕТ СН'!$F$5-'СЕТ СН'!$F$21</f>
        <v>3841.0548049500003</v>
      </c>
      <c r="K20" s="37">
        <f>SUMIFS(СВЦЭМ!$D$34:$D$777,СВЦЭМ!$A$34:$A$777,$A20,СВЦЭМ!$B$34:$B$777,K$11)+'СЕТ СН'!$F$11+СВЦЭМ!$D$10+'СЕТ СН'!$F$5-'СЕТ СН'!$F$21</f>
        <v>3782.7056571800003</v>
      </c>
      <c r="L20" s="37">
        <f>SUMIFS(СВЦЭМ!$D$34:$D$777,СВЦЭМ!$A$34:$A$777,$A20,СВЦЭМ!$B$34:$B$777,L$11)+'СЕТ СН'!$F$11+СВЦЭМ!$D$10+'СЕТ СН'!$F$5-'СЕТ СН'!$F$21</f>
        <v>3691.9857076999997</v>
      </c>
      <c r="M20" s="37">
        <f>SUMIFS(СВЦЭМ!$D$34:$D$777,СВЦЭМ!$A$34:$A$777,$A20,СВЦЭМ!$B$34:$B$777,M$11)+'СЕТ СН'!$F$11+СВЦЭМ!$D$10+'СЕТ СН'!$F$5-'СЕТ СН'!$F$21</f>
        <v>3664.2624401499997</v>
      </c>
      <c r="N20" s="37">
        <f>SUMIFS(СВЦЭМ!$D$34:$D$777,СВЦЭМ!$A$34:$A$777,$A20,СВЦЭМ!$B$34:$B$777,N$11)+'СЕТ СН'!$F$11+СВЦЭМ!$D$10+'СЕТ СН'!$F$5-'СЕТ СН'!$F$21</f>
        <v>3666.1680180100002</v>
      </c>
      <c r="O20" s="37">
        <f>SUMIFS(СВЦЭМ!$D$34:$D$777,СВЦЭМ!$A$34:$A$777,$A20,СВЦЭМ!$B$34:$B$777,O$11)+'СЕТ СН'!$F$11+СВЦЭМ!$D$10+'СЕТ СН'!$F$5-'СЕТ СН'!$F$21</f>
        <v>3668.6582838700006</v>
      </c>
      <c r="P20" s="37">
        <f>SUMIFS(СВЦЭМ!$D$34:$D$777,СВЦЭМ!$A$34:$A$777,$A20,СВЦЭМ!$B$34:$B$777,P$11)+'СЕТ СН'!$F$11+СВЦЭМ!$D$10+'СЕТ СН'!$F$5-'СЕТ СН'!$F$21</f>
        <v>3673.4597275900005</v>
      </c>
      <c r="Q20" s="37">
        <f>SUMIFS(СВЦЭМ!$D$34:$D$777,СВЦЭМ!$A$34:$A$777,$A20,СВЦЭМ!$B$34:$B$777,Q$11)+'СЕТ СН'!$F$11+СВЦЭМ!$D$10+'СЕТ СН'!$F$5-'СЕТ СН'!$F$21</f>
        <v>3677.2454704700003</v>
      </c>
      <c r="R20" s="37">
        <f>SUMIFS(СВЦЭМ!$D$34:$D$777,СВЦЭМ!$A$34:$A$777,$A20,СВЦЭМ!$B$34:$B$777,R$11)+'СЕТ СН'!$F$11+СВЦЭМ!$D$10+'СЕТ СН'!$F$5-'СЕТ СН'!$F$21</f>
        <v>3681.5967486600002</v>
      </c>
      <c r="S20" s="37">
        <f>SUMIFS(СВЦЭМ!$D$34:$D$777,СВЦЭМ!$A$34:$A$777,$A20,СВЦЭМ!$B$34:$B$777,S$11)+'СЕТ СН'!$F$11+СВЦЭМ!$D$10+'СЕТ СН'!$F$5-'СЕТ СН'!$F$21</f>
        <v>3681.4792660500007</v>
      </c>
      <c r="T20" s="37">
        <f>SUMIFS(СВЦЭМ!$D$34:$D$777,СВЦЭМ!$A$34:$A$777,$A20,СВЦЭМ!$B$34:$B$777,T$11)+'СЕТ СН'!$F$11+СВЦЭМ!$D$10+'СЕТ СН'!$F$5-'СЕТ СН'!$F$21</f>
        <v>3672.5298742000004</v>
      </c>
      <c r="U20" s="37">
        <f>SUMIFS(СВЦЭМ!$D$34:$D$777,СВЦЭМ!$A$34:$A$777,$A20,СВЦЭМ!$B$34:$B$777,U$11)+'СЕТ СН'!$F$11+СВЦЭМ!$D$10+'СЕТ СН'!$F$5-'СЕТ СН'!$F$21</f>
        <v>3666.3892331699999</v>
      </c>
      <c r="V20" s="37">
        <f>SUMIFS(СВЦЭМ!$D$34:$D$777,СВЦЭМ!$A$34:$A$777,$A20,СВЦЭМ!$B$34:$B$777,V$11)+'СЕТ СН'!$F$11+СВЦЭМ!$D$10+'СЕТ СН'!$F$5-'СЕТ СН'!$F$21</f>
        <v>3677.6291009900006</v>
      </c>
      <c r="W20" s="37">
        <f>SUMIFS(СВЦЭМ!$D$34:$D$777,СВЦЭМ!$A$34:$A$777,$A20,СВЦЭМ!$B$34:$B$777,W$11)+'СЕТ СН'!$F$11+СВЦЭМ!$D$10+'СЕТ СН'!$F$5-'СЕТ СН'!$F$21</f>
        <v>3748.1859487199999</v>
      </c>
      <c r="X20" s="37">
        <f>SUMIFS(СВЦЭМ!$D$34:$D$777,СВЦЭМ!$A$34:$A$777,$A20,СВЦЭМ!$B$34:$B$777,X$11)+'СЕТ СН'!$F$11+СВЦЭМ!$D$10+'СЕТ СН'!$F$5-'СЕТ СН'!$F$21</f>
        <v>3826.6288996000003</v>
      </c>
      <c r="Y20" s="37">
        <f>SUMIFS(СВЦЭМ!$D$34:$D$777,СВЦЭМ!$A$34:$A$777,$A20,СВЦЭМ!$B$34:$B$777,Y$11)+'СЕТ СН'!$F$11+СВЦЭМ!$D$10+'СЕТ СН'!$F$5-'СЕТ СН'!$F$21</f>
        <v>3878.3521051300004</v>
      </c>
    </row>
    <row r="21" spans="1:25" ht="15.75" x14ac:dyDescent="0.2">
      <c r="A21" s="36">
        <f t="shared" si="0"/>
        <v>42988</v>
      </c>
      <c r="B21" s="37">
        <f>SUMIFS(СВЦЭМ!$D$34:$D$777,СВЦЭМ!$A$34:$A$777,$A21,СВЦЭМ!$B$34:$B$777,B$11)+'СЕТ СН'!$F$11+СВЦЭМ!$D$10+'СЕТ СН'!$F$5-'СЕТ СН'!$F$21</f>
        <v>3914.0312891100002</v>
      </c>
      <c r="C21" s="37">
        <f>SUMIFS(СВЦЭМ!$D$34:$D$777,СВЦЭМ!$A$34:$A$777,$A21,СВЦЭМ!$B$34:$B$777,C$11)+'СЕТ СН'!$F$11+СВЦЭМ!$D$10+'СЕТ СН'!$F$5-'СЕТ СН'!$F$21</f>
        <v>3960.0405850400002</v>
      </c>
      <c r="D21" s="37">
        <f>SUMIFS(СВЦЭМ!$D$34:$D$777,СВЦЭМ!$A$34:$A$777,$A21,СВЦЭМ!$B$34:$B$777,D$11)+'СЕТ СН'!$F$11+СВЦЭМ!$D$10+'СЕТ СН'!$F$5-'СЕТ СН'!$F$21</f>
        <v>3991.6645882600005</v>
      </c>
      <c r="E21" s="37">
        <f>SUMIFS(СВЦЭМ!$D$34:$D$777,СВЦЭМ!$A$34:$A$777,$A21,СВЦЭМ!$B$34:$B$777,E$11)+'СЕТ СН'!$F$11+СВЦЭМ!$D$10+'СЕТ СН'!$F$5-'СЕТ СН'!$F$21</f>
        <v>4003.0859382800008</v>
      </c>
      <c r="F21" s="37">
        <f>SUMIFS(СВЦЭМ!$D$34:$D$777,СВЦЭМ!$A$34:$A$777,$A21,СВЦЭМ!$B$34:$B$777,F$11)+'СЕТ СН'!$F$11+СВЦЭМ!$D$10+'СЕТ СН'!$F$5-'СЕТ СН'!$F$21</f>
        <v>4017.1835346300004</v>
      </c>
      <c r="G21" s="37">
        <f>SUMIFS(СВЦЭМ!$D$34:$D$777,СВЦЭМ!$A$34:$A$777,$A21,СВЦЭМ!$B$34:$B$777,G$11)+'СЕТ СН'!$F$11+СВЦЭМ!$D$10+'СЕТ СН'!$F$5-'СЕТ СН'!$F$21</f>
        <v>4010.2368052500005</v>
      </c>
      <c r="H21" s="37">
        <f>SUMIFS(СВЦЭМ!$D$34:$D$777,СВЦЭМ!$A$34:$A$777,$A21,СВЦЭМ!$B$34:$B$777,H$11)+'СЕТ СН'!$F$11+СВЦЭМ!$D$10+'СЕТ СН'!$F$5-'СЕТ СН'!$F$21</f>
        <v>3986.7355921899998</v>
      </c>
      <c r="I21" s="37">
        <f>SUMIFS(СВЦЭМ!$D$34:$D$777,СВЦЭМ!$A$34:$A$777,$A21,СВЦЭМ!$B$34:$B$777,I$11)+'СЕТ СН'!$F$11+СВЦЭМ!$D$10+'СЕТ СН'!$F$5-'СЕТ СН'!$F$21</f>
        <v>3934.9109417600002</v>
      </c>
      <c r="J21" s="37">
        <f>SUMIFS(СВЦЭМ!$D$34:$D$777,СВЦЭМ!$A$34:$A$777,$A21,СВЦЭМ!$B$34:$B$777,J$11)+'СЕТ СН'!$F$11+СВЦЭМ!$D$10+'СЕТ СН'!$F$5-'СЕТ СН'!$F$21</f>
        <v>3868.8076033699999</v>
      </c>
      <c r="K21" s="37">
        <f>SUMIFS(СВЦЭМ!$D$34:$D$777,СВЦЭМ!$A$34:$A$777,$A21,СВЦЭМ!$B$34:$B$777,K$11)+'СЕТ СН'!$F$11+СВЦЭМ!$D$10+'СЕТ СН'!$F$5-'СЕТ СН'!$F$21</f>
        <v>3788.6883557700003</v>
      </c>
      <c r="L21" s="37">
        <f>SUMIFS(СВЦЭМ!$D$34:$D$777,СВЦЭМ!$A$34:$A$777,$A21,СВЦЭМ!$B$34:$B$777,L$11)+'СЕТ СН'!$F$11+СВЦЭМ!$D$10+'СЕТ СН'!$F$5-'СЕТ СН'!$F$21</f>
        <v>3689.15121576</v>
      </c>
      <c r="M21" s="37">
        <f>SUMIFS(СВЦЭМ!$D$34:$D$777,СВЦЭМ!$A$34:$A$777,$A21,СВЦЭМ!$B$34:$B$777,M$11)+'СЕТ СН'!$F$11+СВЦЭМ!$D$10+'СЕТ СН'!$F$5-'СЕТ СН'!$F$21</f>
        <v>3661.82644738</v>
      </c>
      <c r="N21" s="37">
        <f>SUMIFS(СВЦЭМ!$D$34:$D$777,СВЦЭМ!$A$34:$A$777,$A21,СВЦЭМ!$B$34:$B$777,N$11)+'СЕТ СН'!$F$11+СВЦЭМ!$D$10+'СЕТ СН'!$F$5-'СЕТ СН'!$F$21</f>
        <v>3664.7271177399998</v>
      </c>
      <c r="O21" s="37">
        <f>SUMIFS(СВЦЭМ!$D$34:$D$777,СВЦЭМ!$A$34:$A$777,$A21,СВЦЭМ!$B$34:$B$777,O$11)+'СЕТ СН'!$F$11+СВЦЭМ!$D$10+'СЕТ СН'!$F$5-'СЕТ СН'!$F$21</f>
        <v>3652.7992567399997</v>
      </c>
      <c r="P21" s="37">
        <f>SUMIFS(СВЦЭМ!$D$34:$D$777,СВЦЭМ!$A$34:$A$777,$A21,СВЦЭМ!$B$34:$B$777,P$11)+'СЕТ СН'!$F$11+СВЦЭМ!$D$10+'СЕТ СН'!$F$5-'СЕТ СН'!$F$21</f>
        <v>3660.2749582500001</v>
      </c>
      <c r="Q21" s="37">
        <f>SUMIFS(СВЦЭМ!$D$34:$D$777,СВЦЭМ!$A$34:$A$777,$A21,СВЦЭМ!$B$34:$B$777,Q$11)+'СЕТ СН'!$F$11+СВЦЭМ!$D$10+'СЕТ СН'!$F$5-'СЕТ СН'!$F$21</f>
        <v>3665.0131632100001</v>
      </c>
      <c r="R21" s="37">
        <f>SUMIFS(СВЦЭМ!$D$34:$D$777,СВЦЭМ!$A$34:$A$777,$A21,СВЦЭМ!$B$34:$B$777,R$11)+'СЕТ СН'!$F$11+СВЦЭМ!$D$10+'СЕТ СН'!$F$5-'СЕТ СН'!$F$21</f>
        <v>3667.6827361599999</v>
      </c>
      <c r="S21" s="37">
        <f>SUMIFS(СВЦЭМ!$D$34:$D$777,СВЦЭМ!$A$34:$A$777,$A21,СВЦЭМ!$B$34:$B$777,S$11)+'СЕТ СН'!$F$11+СВЦЭМ!$D$10+'СЕТ СН'!$F$5-'СЕТ СН'!$F$21</f>
        <v>3664.3831243700006</v>
      </c>
      <c r="T21" s="37">
        <f>SUMIFS(СВЦЭМ!$D$34:$D$777,СВЦЭМ!$A$34:$A$777,$A21,СВЦЭМ!$B$34:$B$777,T$11)+'СЕТ СН'!$F$11+СВЦЭМ!$D$10+'СЕТ СН'!$F$5-'СЕТ СН'!$F$21</f>
        <v>3650.7063448500003</v>
      </c>
      <c r="U21" s="37">
        <f>SUMIFS(СВЦЭМ!$D$34:$D$777,СВЦЭМ!$A$34:$A$777,$A21,СВЦЭМ!$B$34:$B$777,U$11)+'СЕТ СН'!$F$11+СВЦЭМ!$D$10+'СЕТ СН'!$F$5-'СЕТ СН'!$F$21</f>
        <v>3640.5371208800007</v>
      </c>
      <c r="V21" s="37">
        <f>SUMIFS(СВЦЭМ!$D$34:$D$777,СВЦЭМ!$A$34:$A$777,$A21,СВЦЭМ!$B$34:$B$777,V$11)+'СЕТ СН'!$F$11+СВЦЭМ!$D$10+'СЕТ СН'!$F$5-'СЕТ СН'!$F$21</f>
        <v>3644.7597056699997</v>
      </c>
      <c r="W21" s="37">
        <f>SUMIFS(СВЦЭМ!$D$34:$D$777,СВЦЭМ!$A$34:$A$777,$A21,СВЦЭМ!$B$34:$B$777,W$11)+'СЕТ СН'!$F$11+СВЦЭМ!$D$10+'СЕТ СН'!$F$5-'СЕТ СН'!$F$21</f>
        <v>3715.1361627900005</v>
      </c>
      <c r="X21" s="37">
        <f>SUMIFS(СВЦЭМ!$D$34:$D$777,СВЦЭМ!$A$34:$A$777,$A21,СВЦЭМ!$B$34:$B$777,X$11)+'СЕТ СН'!$F$11+СВЦЭМ!$D$10+'СЕТ СН'!$F$5-'СЕТ СН'!$F$21</f>
        <v>3768.2398699599999</v>
      </c>
      <c r="Y21" s="37">
        <f>SUMIFS(СВЦЭМ!$D$34:$D$777,СВЦЭМ!$A$34:$A$777,$A21,СВЦЭМ!$B$34:$B$777,Y$11)+'СЕТ СН'!$F$11+СВЦЭМ!$D$10+'СЕТ СН'!$F$5-'СЕТ СН'!$F$21</f>
        <v>3826.5424627299999</v>
      </c>
    </row>
    <row r="22" spans="1:25" ht="15.75" x14ac:dyDescent="0.2">
      <c r="A22" s="36">
        <f t="shared" si="0"/>
        <v>42989</v>
      </c>
      <c r="B22" s="37">
        <f>SUMIFS(СВЦЭМ!$D$34:$D$777,СВЦЭМ!$A$34:$A$777,$A22,СВЦЭМ!$B$34:$B$777,B$11)+'СЕТ СН'!$F$11+СВЦЭМ!$D$10+'СЕТ СН'!$F$5-'СЕТ СН'!$F$21</f>
        <v>3877.8341752400001</v>
      </c>
      <c r="C22" s="37">
        <f>SUMIFS(СВЦЭМ!$D$34:$D$777,СВЦЭМ!$A$34:$A$777,$A22,СВЦЭМ!$B$34:$B$777,C$11)+'СЕТ СН'!$F$11+СВЦЭМ!$D$10+'СЕТ СН'!$F$5-'СЕТ СН'!$F$21</f>
        <v>3938.7058363800006</v>
      </c>
      <c r="D22" s="37">
        <f>SUMIFS(СВЦЭМ!$D$34:$D$777,СВЦЭМ!$A$34:$A$777,$A22,СВЦЭМ!$B$34:$B$777,D$11)+'СЕТ СН'!$F$11+СВЦЭМ!$D$10+'СЕТ СН'!$F$5-'СЕТ СН'!$F$21</f>
        <v>3961.0921631399997</v>
      </c>
      <c r="E22" s="37">
        <f>SUMIFS(СВЦЭМ!$D$34:$D$777,СВЦЭМ!$A$34:$A$777,$A22,СВЦЭМ!$B$34:$B$777,E$11)+'СЕТ СН'!$F$11+СВЦЭМ!$D$10+'СЕТ СН'!$F$5-'СЕТ СН'!$F$21</f>
        <v>3970.0094931200001</v>
      </c>
      <c r="F22" s="37">
        <f>SUMIFS(СВЦЭМ!$D$34:$D$777,СВЦЭМ!$A$34:$A$777,$A22,СВЦЭМ!$B$34:$B$777,F$11)+'СЕТ СН'!$F$11+СВЦЭМ!$D$10+'СЕТ СН'!$F$5-'СЕТ СН'!$F$21</f>
        <v>3974.7863513900002</v>
      </c>
      <c r="G22" s="37">
        <f>SUMIFS(СВЦЭМ!$D$34:$D$777,СВЦЭМ!$A$34:$A$777,$A22,СВЦЭМ!$B$34:$B$777,G$11)+'СЕТ СН'!$F$11+СВЦЭМ!$D$10+'СЕТ СН'!$F$5-'СЕТ СН'!$F$21</f>
        <v>3963.3066859600003</v>
      </c>
      <c r="H22" s="37">
        <f>SUMIFS(СВЦЭМ!$D$34:$D$777,СВЦЭМ!$A$34:$A$777,$A22,СВЦЭМ!$B$34:$B$777,H$11)+'СЕТ СН'!$F$11+СВЦЭМ!$D$10+'СЕТ СН'!$F$5-'СЕТ СН'!$F$21</f>
        <v>3905.2613256200002</v>
      </c>
      <c r="I22" s="37">
        <f>SUMIFS(СВЦЭМ!$D$34:$D$777,СВЦЭМ!$A$34:$A$777,$A22,СВЦЭМ!$B$34:$B$777,I$11)+'СЕТ СН'!$F$11+СВЦЭМ!$D$10+'СЕТ СН'!$F$5-'СЕТ СН'!$F$21</f>
        <v>3847.3980776400003</v>
      </c>
      <c r="J22" s="37">
        <f>SUMIFS(СВЦЭМ!$D$34:$D$777,СВЦЭМ!$A$34:$A$777,$A22,СВЦЭМ!$B$34:$B$777,J$11)+'СЕТ СН'!$F$11+СВЦЭМ!$D$10+'СЕТ СН'!$F$5-'СЕТ СН'!$F$21</f>
        <v>3798.0479857700002</v>
      </c>
      <c r="K22" s="37">
        <f>SUMIFS(СВЦЭМ!$D$34:$D$777,СВЦЭМ!$A$34:$A$777,$A22,СВЦЭМ!$B$34:$B$777,K$11)+'СЕТ СН'!$F$11+СВЦЭМ!$D$10+'СЕТ СН'!$F$5-'СЕТ СН'!$F$21</f>
        <v>3764.6369940100003</v>
      </c>
      <c r="L22" s="37">
        <f>SUMIFS(СВЦЭМ!$D$34:$D$777,СВЦЭМ!$A$34:$A$777,$A22,СВЦЭМ!$B$34:$B$777,L$11)+'СЕТ СН'!$F$11+СВЦЭМ!$D$10+'СЕТ СН'!$F$5-'СЕТ СН'!$F$21</f>
        <v>3698.4224395900001</v>
      </c>
      <c r="M22" s="37">
        <f>SUMIFS(СВЦЭМ!$D$34:$D$777,СВЦЭМ!$A$34:$A$777,$A22,СВЦЭМ!$B$34:$B$777,M$11)+'СЕТ СН'!$F$11+СВЦЭМ!$D$10+'СЕТ СН'!$F$5-'СЕТ СН'!$F$21</f>
        <v>3681.7722569100006</v>
      </c>
      <c r="N22" s="37">
        <f>SUMIFS(СВЦЭМ!$D$34:$D$777,СВЦЭМ!$A$34:$A$777,$A22,СВЦЭМ!$B$34:$B$777,N$11)+'СЕТ СН'!$F$11+СВЦЭМ!$D$10+'СЕТ СН'!$F$5-'СЕТ СН'!$F$21</f>
        <v>3708.2153077100002</v>
      </c>
      <c r="O22" s="37">
        <f>SUMIFS(СВЦЭМ!$D$34:$D$777,СВЦЭМ!$A$34:$A$777,$A22,СВЦЭМ!$B$34:$B$777,O$11)+'СЕТ СН'!$F$11+СВЦЭМ!$D$10+'СЕТ СН'!$F$5-'СЕТ СН'!$F$21</f>
        <v>3723.0334168700001</v>
      </c>
      <c r="P22" s="37">
        <f>SUMIFS(СВЦЭМ!$D$34:$D$777,СВЦЭМ!$A$34:$A$777,$A22,СВЦЭМ!$B$34:$B$777,P$11)+'СЕТ СН'!$F$11+СВЦЭМ!$D$10+'СЕТ СН'!$F$5-'СЕТ СН'!$F$21</f>
        <v>3733.3069597800004</v>
      </c>
      <c r="Q22" s="37">
        <f>SUMIFS(СВЦЭМ!$D$34:$D$777,СВЦЭМ!$A$34:$A$777,$A22,СВЦЭМ!$B$34:$B$777,Q$11)+'СЕТ СН'!$F$11+СВЦЭМ!$D$10+'СЕТ СН'!$F$5-'СЕТ СН'!$F$21</f>
        <v>3736.6221311200006</v>
      </c>
      <c r="R22" s="37">
        <f>SUMIFS(СВЦЭМ!$D$34:$D$777,СВЦЭМ!$A$34:$A$777,$A22,СВЦЭМ!$B$34:$B$777,R$11)+'СЕТ СН'!$F$11+СВЦЭМ!$D$10+'СЕТ СН'!$F$5-'СЕТ СН'!$F$21</f>
        <v>3735.3948846599997</v>
      </c>
      <c r="S22" s="37">
        <f>SUMIFS(СВЦЭМ!$D$34:$D$777,СВЦЭМ!$A$34:$A$777,$A22,СВЦЭМ!$B$34:$B$777,S$11)+'СЕТ СН'!$F$11+СВЦЭМ!$D$10+'СЕТ СН'!$F$5-'СЕТ СН'!$F$21</f>
        <v>3733.4164582800004</v>
      </c>
      <c r="T22" s="37">
        <f>SUMIFS(СВЦЭМ!$D$34:$D$777,СВЦЭМ!$A$34:$A$777,$A22,СВЦЭМ!$B$34:$B$777,T$11)+'СЕТ СН'!$F$11+СВЦЭМ!$D$10+'СЕТ СН'!$F$5-'СЕТ СН'!$F$21</f>
        <v>3732.6884987100002</v>
      </c>
      <c r="U22" s="37">
        <f>SUMIFS(СВЦЭМ!$D$34:$D$777,СВЦЭМ!$A$34:$A$777,$A22,СВЦЭМ!$B$34:$B$777,U$11)+'СЕТ СН'!$F$11+СВЦЭМ!$D$10+'СЕТ СН'!$F$5-'СЕТ СН'!$F$21</f>
        <v>3722.99798741</v>
      </c>
      <c r="V22" s="37">
        <f>SUMIFS(СВЦЭМ!$D$34:$D$777,СВЦЭМ!$A$34:$A$777,$A22,СВЦЭМ!$B$34:$B$777,V$11)+'СЕТ СН'!$F$11+СВЦЭМ!$D$10+'СЕТ СН'!$F$5-'СЕТ СН'!$F$21</f>
        <v>3733.6338761100005</v>
      </c>
      <c r="W22" s="37">
        <f>SUMIFS(СВЦЭМ!$D$34:$D$777,СВЦЭМ!$A$34:$A$777,$A22,СВЦЭМ!$B$34:$B$777,W$11)+'СЕТ СН'!$F$11+СВЦЭМ!$D$10+'СЕТ СН'!$F$5-'СЕТ СН'!$F$21</f>
        <v>3820.8225270100002</v>
      </c>
      <c r="X22" s="37">
        <f>SUMIFS(СВЦЭМ!$D$34:$D$777,СВЦЭМ!$A$34:$A$777,$A22,СВЦЭМ!$B$34:$B$777,X$11)+'СЕТ СН'!$F$11+СВЦЭМ!$D$10+'СЕТ СН'!$F$5-'СЕТ СН'!$F$21</f>
        <v>3848.10816144</v>
      </c>
      <c r="Y22" s="37">
        <f>SUMIFS(СВЦЭМ!$D$34:$D$777,СВЦЭМ!$A$34:$A$777,$A22,СВЦЭМ!$B$34:$B$777,Y$11)+'СЕТ СН'!$F$11+СВЦЭМ!$D$10+'СЕТ СН'!$F$5-'СЕТ СН'!$F$21</f>
        <v>3878.1047971500002</v>
      </c>
    </row>
    <row r="23" spans="1:25" ht="15.75" x14ac:dyDescent="0.2">
      <c r="A23" s="36">
        <f t="shared" si="0"/>
        <v>42990</v>
      </c>
      <c r="B23" s="37">
        <f>SUMIFS(СВЦЭМ!$D$34:$D$777,СВЦЭМ!$A$34:$A$777,$A23,СВЦЭМ!$B$34:$B$777,B$11)+'СЕТ СН'!$F$11+СВЦЭМ!$D$10+'СЕТ СН'!$F$5-'СЕТ СН'!$F$21</f>
        <v>3911.0374672200005</v>
      </c>
      <c r="C23" s="37">
        <f>SUMIFS(СВЦЭМ!$D$34:$D$777,СВЦЭМ!$A$34:$A$777,$A23,СВЦЭМ!$B$34:$B$777,C$11)+'СЕТ СН'!$F$11+СВЦЭМ!$D$10+'СЕТ СН'!$F$5-'СЕТ СН'!$F$21</f>
        <v>3957.5447002700002</v>
      </c>
      <c r="D23" s="37">
        <f>SUMIFS(СВЦЭМ!$D$34:$D$777,СВЦЭМ!$A$34:$A$777,$A23,СВЦЭМ!$B$34:$B$777,D$11)+'СЕТ СН'!$F$11+СВЦЭМ!$D$10+'СЕТ СН'!$F$5-'СЕТ СН'!$F$21</f>
        <v>3988.0324643700005</v>
      </c>
      <c r="E23" s="37">
        <f>SUMIFS(СВЦЭМ!$D$34:$D$777,СВЦЭМ!$A$34:$A$777,$A23,СВЦЭМ!$B$34:$B$777,E$11)+'СЕТ СН'!$F$11+СВЦЭМ!$D$10+'СЕТ СН'!$F$5-'СЕТ СН'!$F$21</f>
        <v>3988.1233260900008</v>
      </c>
      <c r="F23" s="37">
        <f>SUMIFS(СВЦЭМ!$D$34:$D$777,СВЦЭМ!$A$34:$A$777,$A23,СВЦЭМ!$B$34:$B$777,F$11)+'СЕТ СН'!$F$11+СВЦЭМ!$D$10+'СЕТ СН'!$F$5-'СЕТ СН'!$F$21</f>
        <v>3989.2191485300009</v>
      </c>
      <c r="G23" s="37">
        <f>SUMIFS(СВЦЭМ!$D$34:$D$777,СВЦЭМ!$A$34:$A$777,$A23,СВЦЭМ!$B$34:$B$777,G$11)+'СЕТ СН'!$F$11+СВЦЭМ!$D$10+'СЕТ СН'!$F$5-'СЕТ СН'!$F$21</f>
        <v>3986.3672886700006</v>
      </c>
      <c r="H23" s="37">
        <f>SUMIFS(СВЦЭМ!$D$34:$D$777,СВЦЭМ!$A$34:$A$777,$A23,СВЦЭМ!$B$34:$B$777,H$11)+'СЕТ СН'!$F$11+СВЦЭМ!$D$10+'СЕТ СН'!$F$5-'СЕТ СН'!$F$21</f>
        <v>3928.7063269099999</v>
      </c>
      <c r="I23" s="37">
        <f>SUMIFS(СВЦЭМ!$D$34:$D$777,СВЦЭМ!$A$34:$A$777,$A23,СВЦЭМ!$B$34:$B$777,I$11)+'СЕТ СН'!$F$11+СВЦЭМ!$D$10+'СЕТ СН'!$F$5-'СЕТ СН'!$F$21</f>
        <v>3864.48953953</v>
      </c>
      <c r="J23" s="37">
        <f>SUMIFS(СВЦЭМ!$D$34:$D$777,СВЦЭМ!$A$34:$A$777,$A23,СВЦЭМ!$B$34:$B$777,J$11)+'СЕТ СН'!$F$11+СВЦЭМ!$D$10+'СЕТ СН'!$F$5-'СЕТ СН'!$F$21</f>
        <v>3832.8042016700001</v>
      </c>
      <c r="K23" s="37">
        <f>SUMIFS(СВЦЭМ!$D$34:$D$777,СВЦЭМ!$A$34:$A$777,$A23,СВЦЭМ!$B$34:$B$777,K$11)+'СЕТ СН'!$F$11+СВЦЭМ!$D$10+'СЕТ СН'!$F$5-'СЕТ СН'!$F$21</f>
        <v>3786.7297442600002</v>
      </c>
      <c r="L23" s="37">
        <f>SUMIFS(СВЦЭМ!$D$34:$D$777,СВЦЭМ!$A$34:$A$777,$A23,СВЦЭМ!$B$34:$B$777,L$11)+'СЕТ СН'!$F$11+СВЦЭМ!$D$10+'СЕТ СН'!$F$5-'СЕТ СН'!$F$21</f>
        <v>3703.1202956200004</v>
      </c>
      <c r="M23" s="37">
        <f>SUMIFS(СВЦЭМ!$D$34:$D$777,СВЦЭМ!$A$34:$A$777,$A23,СВЦЭМ!$B$34:$B$777,M$11)+'СЕТ СН'!$F$11+СВЦЭМ!$D$10+'СЕТ СН'!$F$5-'СЕТ СН'!$F$21</f>
        <v>3682.6001787900004</v>
      </c>
      <c r="N23" s="37">
        <f>SUMIFS(СВЦЭМ!$D$34:$D$777,СВЦЭМ!$A$34:$A$777,$A23,СВЦЭМ!$B$34:$B$777,N$11)+'СЕТ СН'!$F$11+СВЦЭМ!$D$10+'СЕТ СН'!$F$5-'СЕТ СН'!$F$21</f>
        <v>3687.7289303799998</v>
      </c>
      <c r="O23" s="37">
        <f>SUMIFS(СВЦЭМ!$D$34:$D$777,СВЦЭМ!$A$34:$A$777,$A23,СВЦЭМ!$B$34:$B$777,O$11)+'СЕТ СН'!$F$11+СВЦЭМ!$D$10+'СЕТ СН'!$F$5-'СЕТ СН'!$F$21</f>
        <v>3694.3396991300006</v>
      </c>
      <c r="P23" s="37">
        <f>SUMIFS(СВЦЭМ!$D$34:$D$777,СВЦЭМ!$A$34:$A$777,$A23,СВЦЭМ!$B$34:$B$777,P$11)+'СЕТ СН'!$F$11+СВЦЭМ!$D$10+'СЕТ СН'!$F$5-'СЕТ СН'!$F$21</f>
        <v>3695.1304026899998</v>
      </c>
      <c r="Q23" s="37">
        <f>SUMIFS(СВЦЭМ!$D$34:$D$777,СВЦЭМ!$A$34:$A$777,$A23,СВЦЭМ!$B$34:$B$777,Q$11)+'СЕТ СН'!$F$11+СВЦЭМ!$D$10+'СЕТ СН'!$F$5-'СЕТ СН'!$F$21</f>
        <v>3701.98699855</v>
      </c>
      <c r="R23" s="37">
        <f>SUMIFS(СВЦЭМ!$D$34:$D$777,СВЦЭМ!$A$34:$A$777,$A23,СВЦЭМ!$B$34:$B$777,R$11)+'СЕТ СН'!$F$11+СВЦЭМ!$D$10+'СЕТ СН'!$F$5-'СЕТ СН'!$F$21</f>
        <v>3699.9982072299999</v>
      </c>
      <c r="S23" s="37">
        <f>SUMIFS(СВЦЭМ!$D$34:$D$777,СВЦЭМ!$A$34:$A$777,$A23,СВЦЭМ!$B$34:$B$777,S$11)+'СЕТ СН'!$F$11+СВЦЭМ!$D$10+'СЕТ СН'!$F$5-'СЕТ СН'!$F$21</f>
        <v>3698.7283872500002</v>
      </c>
      <c r="T23" s="37">
        <f>SUMIFS(СВЦЭМ!$D$34:$D$777,СВЦЭМ!$A$34:$A$777,$A23,СВЦЭМ!$B$34:$B$777,T$11)+'СЕТ СН'!$F$11+СВЦЭМ!$D$10+'СЕТ СН'!$F$5-'СЕТ СН'!$F$21</f>
        <v>3689.0102958300004</v>
      </c>
      <c r="U23" s="37">
        <f>SUMIFS(СВЦЭМ!$D$34:$D$777,СВЦЭМ!$A$34:$A$777,$A23,СВЦЭМ!$B$34:$B$777,U$11)+'СЕТ СН'!$F$11+СВЦЭМ!$D$10+'СЕТ СН'!$F$5-'СЕТ СН'!$F$21</f>
        <v>3674.4184346000002</v>
      </c>
      <c r="V23" s="37">
        <f>SUMIFS(СВЦЭМ!$D$34:$D$777,СВЦЭМ!$A$34:$A$777,$A23,СВЦЭМ!$B$34:$B$777,V$11)+'СЕТ СН'!$F$11+СВЦЭМ!$D$10+'СЕТ СН'!$F$5-'СЕТ СН'!$F$21</f>
        <v>3689.1586080100005</v>
      </c>
      <c r="W23" s="37">
        <f>SUMIFS(СВЦЭМ!$D$34:$D$777,СВЦЭМ!$A$34:$A$777,$A23,СВЦЭМ!$B$34:$B$777,W$11)+'СЕТ СН'!$F$11+СВЦЭМ!$D$10+'СЕТ СН'!$F$5-'СЕТ СН'!$F$21</f>
        <v>3767.2796451000004</v>
      </c>
      <c r="X23" s="37">
        <f>SUMIFS(СВЦЭМ!$D$34:$D$777,СВЦЭМ!$A$34:$A$777,$A23,СВЦЭМ!$B$34:$B$777,X$11)+'СЕТ СН'!$F$11+СВЦЭМ!$D$10+'СЕТ СН'!$F$5-'СЕТ СН'!$F$21</f>
        <v>3843.0659495700002</v>
      </c>
      <c r="Y23" s="37">
        <f>SUMIFS(СВЦЭМ!$D$34:$D$777,СВЦЭМ!$A$34:$A$777,$A23,СВЦЭМ!$B$34:$B$777,Y$11)+'СЕТ СН'!$F$11+СВЦЭМ!$D$10+'СЕТ СН'!$F$5-'СЕТ СН'!$F$21</f>
        <v>3917.1927709400006</v>
      </c>
    </row>
    <row r="24" spans="1:25" ht="15.75" x14ac:dyDescent="0.2">
      <c r="A24" s="36">
        <f t="shared" si="0"/>
        <v>42991</v>
      </c>
      <c r="B24" s="37">
        <f>SUMIFS(СВЦЭМ!$D$34:$D$777,СВЦЭМ!$A$34:$A$777,$A24,СВЦЭМ!$B$34:$B$777,B$11)+'СЕТ СН'!$F$11+СВЦЭМ!$D$10+'СЕТ СН'!$F$5-'СЕТ СН'!$F$21</f>
        <v>3918.5569368200004</v>
      </c>
      <c r="C24" s="37">
        <f>SUMIFS(СВЦЭМ!$D$34:$D$777,СВЦЭМ!$A$34:$A$777,$A24,СВЦЭМ!$B$34:$B$777,C$11)+'СЕТ СН'!$F$11+СВЦЭМ!$D$10+'СЕТ СН'!$F$5-'СЕТ СН'!$F$21</f>
        <v>3973.36616142</v>
      </c>
      <c r="D24" s="37">
        <f>SUMIFS(СВЦЭМ!$D$34:$D$777,СВЦЭМ!$A$34:$A$777,$A24,СВЦЭМ!$B$34:$B$777,D$11)+'СЕТ СН'!$F$11+СВЦЭМ!$D$10+'СЕТ СН'!$F$5-'СЕТ СН'!$F$21</f>
        <v>3975.3462266100005</v>
      </c>
      <c r="E24" s="37">
        <f>SUMIFS(СВЦЭМ!$D$34:$D$777,СВЦЭМ!$A$34:$A$777,$A24,СВЦЭМ!$B$34:$B$777,E$11)+'СЕТ СН'!$F$11+СВЦЭМ!$D$10+'СЕТ СН'!$F$5-'СЕТ СН'!$F$21</f>
        <v>3973.7494656500003</v>
      </c>
      <c r="F24" s="37">
        <f>SUMIFS(СВЦЭМ!$D$34:$D$777,СВЦЭМ!$A$34:$A$777,$A24,СВЦЭМ!$B$34:$B$777,F$11)+'СЕТ СН'!$F$11+СВЦЭМ!$D$10+'СЕТ СН'!$F$5-'СЕТ СН'!$F$21</f>
        <v>3972.7611056000005</v>
      </c>
      <c r="G24" s="37">
        <f>SUMIFS(СВЦЭМ!$D$34:$D$777,СВЦЭМ!$A$34:$A$777,$A24,СВЦЭМ!$B$34:$B$777,G$11)+'СЕТ СН'!$F$11+СВЦЭМ!$D$10+'СЕТ СН'!$F$5-'СЕТ СН'!$F$21</f>
        <v>3963.2049495600004</v>
      </c>
      <c r="H24" s="37">
        <f>SUMIFS(СВЦЭМ!$D$34:$D$777,СВЦЭМ!$A$34:$A$777,$A24,СВЦЭМ!$B$34:$B$777,H$11)+'СЕТ СН'!$F$11+СВЦЭМ!$D$10+'СЕТ СН'!$F$5-'СЕТ СН'!$F$21</f>
        <v>3896.6344043999998</v>
      </c>
      <c r="I24" s="37">
        <f>SUMIFS(СВЦЭМ!$D$34:$D$777,СВЦЭМ!$A$34:$A$777,$A24,СВЦЭМ!$B$34:$B$777,I$11)+'СЕТ СН'!$F$11+СВЦЭМ!$D$10+'СЕТ СН'!$F$5-'СЕТ СН'!$F$21</f>
        <v>3837.5424234300008</v>
      </c>
      <c r="J24" s="37">
        <f>SUMIFS(СВЦЭМ!$D$34:$D$777,СВЦЭМ!$A$34:$A$777,$A24,СВЦЭМ!$B$34:$B$777,J$11)+'СЕТ СН'!$F$11+СВЦЭМ!$D$10+'СЕТ СН'!$F$5-'СЕТ СН'!$F$21</f>
        <v>3810.9026025000003</v>
      </c>
      <c r="K24" s="37">
        <f>SUMIFS(СВЦЭМ!$D$34:$D$777,СВЦЭМ!$A$34:$A$777,$A24,СВЦЭМ!$B$34:$B$777,K$11)+'СЕТ СН'!$F$11+СВЦЭМ!$D$10+'СЕТ СН'!$F$5-'СЕТ СН'!$F$21</f>
        <v>3794.9041494399999</v>
      </c>
      <c r="L24" s="37">
        <f>SUMIFS(СВЦЭМ!$D$34:$D$777,СВЦЭМ!$A$34:$A$777,$A24,СВЦЭМ!$B$34:$B$777,L$11)+'СЕТ СН'!$F$11+СВЦЭМ!$D$10+'СЕТ СН'!$F$5-'СЕТ СН'!$F$21</f>
        <v>3704.7804939799998</v>
      </c>
      <c r="M24" s="37">
        <f>SUMIFS(СВЦЭМ!$D$34:$D$777,СВЦЭМ!$A$34:$A$777,$A24,СВЦЭМ!$B$34:$B$777,M$11)+'СЕТ СН'!$F$11+СВЦЭМ!$D$10+'СЕТ СН'!$F$5-'СЕТ СН'!$F$21</f>
        <v>3670.9543979600003</v>
      </c>
      <c r="N24" s="37">
        <f>SUMIFS(СВЦЭМ!$D$34:$D$777,СВЦЭМ!$A$34:$A$777,$A24,СВЦЭМ!$B$34:$B$777,N$11)+'СЕТ СН'!$F$11+СВЦЭМ!$D$10+'СЕТ СН'!$F$5-'СЕТ СН'!$F$21</f>
        <v>3673.96323201</v>
      </c>
      <c r="O24" s="37">
        <f>SUMIFS(СВЦЭМ!$D$34:$D$777,СВЦЭМ!$A$34:$A$777,$A24,СВЦЭМ!$B$34:$B$777,O$11)+'СЕТ СН'!$F$11+СВЦЭМ!$D$10+'СЕТ СН'!$F$5-'СЕТ СН'!$F$21</f>
        <v>3673.6646954099997</v>
      </c>
      <c r="P24" s="37">
        <f>SUMIFS(СВЦЭМ!$D$34:$D$777,СВЦЭМ!$A$34:$A$777,$A24,СВЦЭМ!$B$34:$B$777,P$11)+'СЕТ СН'!$F$11+СВЦЭМ!$D$10+'СЕТ СН'!$F$5-'СЕТ СН'!$F$21</f>
        <v>3673.2044386300004</v>
      </c>
      <c r="Q24" s="37">
        <f>SUMIFS(СВЦЭМ!$D$34:$D$777,СВЦЭМ!$A$34:$A$777,$A24,СВЦЭМ!$B$34:$B$777,Q$11)+'СЕТ СН'!$F$11+СВЦЭМ!$D$10+'СЕТ СН'!$F$5-'СЕТ СН'!$F$21</f>
        <v>3674.0429944500002</v>
      </c>
      <c r="R24" s="37">
        <f>SUMIFS(СВЦЭМ!$D$34:$D$777,СВЦЭМ!$A$34:$A$777,$A24,СВЦЭМ!$B$34:$B$777,R$11)+'СЕТ СН'!$F$11+СВЦЭМ!$D$10+'СЕТ СН'!$F$5-'СЕТ СН'!$F$21</f>
        <v>3672.4544201899998</v>
      </c>
      <c r="S24" s="37">
        <f>SUMIFS(СВЦЭМ!$D$34:$D$777,СВЦЭМ!$A$34:$A$777,$A24,СВЦЭМ!$B$34:$B$777,S$11)+'СЕТ СН'!$F$11+СВЦЭМ!$D$10+'СЕТ СН'!$F$5-'СЕТ СН'!$F$21</f>
        <v>3673.7730440900004</v>
      </c>
      <c r="T24" s="37">
        <f>SUMIFS(СВЦЭМ!$D$34:$D$777,СВЦЭМ!$A$34:$A$777,$A24,СВЦЭМ!$B$34:$B$777,T$11)+'СЕТ СН'!$F$11+СВЦЭМ!$D$10+'СЕТ СН'!$F$5-'СЕТ СН'!$F$21</f>
        <v>3670.2271905600001</v>
      </c>
      <c r="U24" s="37">
        <f>SUMIFS(СВЦЭМ!$D$34:$D$777,СВЦЭМ!$A$34:$A$777,$A24,СВЦЭМ!$B$34:$B$777,U$11)+'СЕТ СН'!$F$11+СВЦЭМ!$D$10+'СЕТ СН'!$F$5-'СЕТ СН'!$F$21</f>
        <v>3684.1563549100001</v>
      </c>
      <c r="V24" s="37">
        <f>SUMIFS(СВЦЭМ!$D$34:$D$777,СВЦЭМ!$A$34:$A$777,$A24,СВЦЭМ!$B$34:$B$777,V$11)+'СЕТ СН'!$F$11+СВЦЭМ!$D$10+'СЕТ СН'!$F$5-'СЕТ СН'!$F$21</f>
        <v>3700.2983189400002</v>
      </c>
      <c r="W24" s="37">
        <f>SUMIFS(СВЦЭМ!$D$34:$D$777,СВЦЭМ!$A$34:$A$777,$A24,СВЦЭМ!$B$34:$B$777,W$11)+'СЕТ СН'!$F$11+СВЦЭМ!$D$10+'СЕТ СН'!$F$5-'СЕТ СН'!$F$21</f>
        <v>3761.3441723699998</v>
      </c>
      <c r="X24" s="37">
        <f>SUMIFS(СВЦЭМ!$D$34:$D$777,СВЦЭМ!$A$34:$A$777,$A24,СВЦЭМ!$B$34:$B$777,X$11)+'СЕТ СН'!$F$11+СВЦЭМ!$D$10+'СЕТ СН'!$F$5-'СЕТ СН'!$F$21</f>
        <v>3806.0728439599998</v>
      </c>
      <c r="Y24" s="37">
        <f>SUMIFS(СВЦЭМ!$D$34:$D$777,СВЦЭМ!$A$34:$A$777,$A24,СВЦЭМ!$B$34:$B$777,Y$11)+'СЕТ СН'!$F$11+СВЦЭМ!$D$10+'СЕТ СН'!$F$5-'СЕТ СН'!$F$21</f>
        <v>3864.2316067200009</v>
      </c>
    </row>
    <row r="25" spans="1:25" ht="15.75" x14ac:dyDescent="0.2">
      <c r="A25" s="36">
        <f t="shared" si="0"/>
        <v>42992</v>
      </c>
      <c r="B25" s="37">
        <f>SUMIFS(СВЦЭМ!$D$34:$D$777,СВЦЭМ!$A$34:$A$777,$A25,СВЦЭМ!$B$34:$B$777,B$11)+'СЕТ СН'!$F$11+СВЦЭМ!$D$10+'СЕТ СН'!$F$5-'СЕТ СН'!$F$21</f>
        <v>3928.0090604200004</v>
      </c>
      <c r="C25" s="37">
        <f>SUMIFS(СВЦЭМ!$D$34:$D$777,СВЦЭМ!$A$34:$A$777,$A25,СВЦЭМ!$B$34:$B$777,C$11)+'СЕТ СН'!$F$11+СВЦЭМ!$D$10+'СЕТ СН'!$F$5-'СЕТ СН'!$F$21</f>
        <v>3968.3298246800005</v>
      </c>
      <c r="D25" s="37">
        <f>SUMIFS(СВЦЭМ!$D$34:$D$777,СВЦЭМ!$A$34:$A$777,$A25,СВЦЭМ!$B$34:$B$777,D$11)+'СЕТ СН'!$F$11+СВЦЭМ!$D$10+'СЕТ СН'!$F$5-'СЕТ СН'!$F$21</f>
        <v>3980.5447787000003</v>
      </c>
      <c r="E25" s="37">
        <f>SUMIFS(СВЦЭМ!$D$34:$D$777,СВЦЭМ!$A$34:$A$777,$A25,СВЦЭМ!$B$34:$B$777,E$11)+'СЕТ СН'!$F$11+СВЦЭМ!$D$10+'СЕТ СН'!$F$5-'СЕТ СН'!$F$21</f>
        <v>3972.81292639</v>
      </c>
      <c r="F25" s="37">
        <f>SUMIFS(СВЦЭМ!$D$34:$D$777,СВЦЭМ!$A$34:$A$777,$A25,СВЦЭМ!$B$34:$B$777,F$11)+'СЕТ СН'!$F$11+СВЦЭМ!$D$10+'СЕТ СН'!$F$5-'СЕТ СН'!$F$21</f>
        <v>3974.6088534299997</v>
      </c>
      <c r="G25" s="37">
        <f>SUMIFS(СВЦЭМ!$D$34:$D$777,СВЦЭМ!$A$34:$A$777,$A25,СВЦЭМ!$B$34:$B$777,G$11)+'СЕТ СН'!$F$11+СВЦЭМ!$D$10+'СЕТ СН'!$F$5-'СЕТ СН'!$F$21</f>
        <v>3982.1320241000003</v>
      </c>
      <c r="H25" s="37">
        <f>SUMIFS(СВЦЭМ!$D$34:$D$777,СВЦЭМ!$A$34:$A$777,$A25,СВЦЭМ!$B$34:$B$777,H$11)+'СЕТ СН'!$F$11+СВЦЭМ!$D$10+'СЕТ СН'!$F$5-'СЕТ СН'!$F$21</f>
        <v>3932.3837944300003</v>
      </c>
      <c r="I25" s="37">
        <f>SUMIFS(СВЦЭМ!$D$34:$D$777,СВЦЭМ!$A$34:$A$777,$A25,СВЦЭМ!$B$34:$B$777,I$11)+'СЕТ СН'!$F$11+СВЦЭМ!$D$10+'СЕТ СН'!$F$5-'СЕТ СН'!$F$21</f>
        <v>3852.9415029299998</v>
      </c>
      <c r="J25" s="37">
        <f>SUMIFS(СВЦЭМ!$D$34:$D$777,СВЦЭМ!$A$34:$A$777,$A25,СВЦЭМ!$B$34:$B$777,J$11)+'СЕТ СН'!$F$11+СВЦЭМ!$D$10+'СЕТ СН'!$F$5-'СЕТ СН'!$F$21</f>
        <v>3817.3184635800008</v>
      </c>
      <c r="K25" s="37">
        <f>SUMIFS(СВЦЭМ!$D$34:$D$777,СВЦЭМ!$A$34:$A$777,$A25,СВЦЭМ!$B$34:$B$777,K$11)+'СЕТ СН'!$F$11+СВЦЭМ!$D$10+'СЕТ СН'!$F$5-'СЕТ СН'!$F$21</f>
        <v>3782.87831525</v>
      </c>
      <c r="L25" s="37">
        <f>SUMIFS(СВЦЭМ!$D$34:$D$777,СВЦЭМ!$A$34:$A$777,$A25,СВЦЭМ!$B$34:$B$777,L$11)+'СЕТ СН'!$F$11+СВЦЭМ!$D$10+'СЕТ СН'!$F$5-'СЕТ СН'!$F$21</f>
        <v>3696.8053224599998</v>
      </c>
      <c r="M25" s="37">
        <f>SUMIFS(СВЦЭМ!$D$34:$D$777,СВЦЭМ!$A$34:$A$777,$A25,СВЦЭМ!$B$34:$B$777,M$11)+'СЕТ СН'!$F$11+СВЦЭМ!$D$10+'СЕТ СН'!$F$5-'СЕТ СН'!$F$21</f>
        <v>3664.4352895800002</v>
      </c>
      <c r="N25" s="37">
        <f>SUMIFS(СВЦЭМ!$D$34:$D$777,СВЦЭМ!$A$34:$A$777,$A25,СВЦЭМ!$B$34:$B$777,N$11)+'СЕТ СН'!$F$11+СВЦЭМ!$D$10+'СЕТ СН'!$F$5-'СЕТ СН'!$F$21</f>
        <v>3674.2671246899999</v>
      </c>
      <c r="O25" s="37">
        <f>SUMIFS(СВЦЭМ!$D$34:$D$777,СВЦЭМ!$A$34:$A$777,$A25,СВЦЭМ!$B$34:$B$777,O$11)+'СЕТ СН'!$F$11+СВЦЭМ!$D$10+'СЕТ СН'!$F$5-'СЕТ СН'!$F$21</f>
        <v>3671.8893114500006</v>
      </c>
      <c r="P25" s="37">
        <f>SUMIFS(СВЦЭМ!$D$34:$D$777,СВЦЭМ!$A$34:$A$777,$A25,СВЦЭМ!$B$34:$B$777,P$11)+'СЕТ СН'!$F$11+СВЦЭМ!$D$10+'СЕТ СН'!$F$5-'СЕТ СН'!$F$21</f>
        <v>3669.0692813799997</v>
      </c>
      <c r="Q25" s="37">
        <f>SUMIFS(СВЦЭМ!$D$34:$D$777,СВЦЭМ!$A$34:$A$777,$A25,СВЦЭМ!$B$34:$B$777,Q$11)+'СЕТ СН'!$F$11+СВЦЭМ!$D$10+'СЕТ СН'!$F$5-'СЕТ СН'!$F$21</f>
        <v>3672.9213013400004</v>
      </c>
      <c r="R25" s="37">
        <f>SUMIFS(СВЦЭМ!$D$34:$D$777,СВЦЭМ!$A$34:$A$777,$A25,СВЦЭМ!$B$34:$B$777,R$11)+'СЕТ СН'!$F$11+СВЦЭМ!$D$10+'СЕТ СН'!$F$5-'СЕТ СН'!$F$21</f>
        <v>3672.7163832400001</v>
      </c>
      <c r="S25" s="37">
        <f>SUMIFS(СВЦЭМ!$D$34:$D$777,СВЦЭМ!$A$34:$A$777,$A25,СВЦЭМ!$B$34:$B$777,S$11)+'СЕТ СН'!$F$11+СВЦЭМ!$D$10+'СЕТ СН'!$F$5-'СЕТ СН'!$F$21</f>
        <v>3668.7721175300003</v>
      </c>
      <c r="T25" s="37">
        <f>SUMIFS(СВЦЭМ!$D$34:$D$777,СВЦЭМ!$A$34:$A$777,$A25,СВЦЭМ!$B$34:$B$777,T$11)+'СЕТ СН'!$F$11+СВЦЭМ!$D$10+'СЕТ СН'!$F$5-'СЕТ СН'!$F$21</f>
        <v>3666.11314554</v>
      </c>
      <c r="U25" s="37">
        <f>SUMIFS(СВЦЭМ!$D$34:$D$777,СВЦЭМ!$A$34:$A$777,$A25,СВЦЭМ!$B$34:$B$777,U$11)+'СЕТ СН'!$F$11+СВЦЭМ!$D$10+'СЕТ СН'!$F$5-'СЕТ СН'!$F$21</f>
        <v>3680.1870446200001</v>
      </c>
      <c r="V25" s="37">
        <f>SUMIFS(СВЦЭМ!$D$34:$D$777,СВЦЭМ!$A$34:$A$777,$A25,СВЦЭМ!$B$34:$B$777,V$11)+'СЕТ СН'!$F$11+СВЦЭМ!$D$10+'СЕТ СН'!$F$5-'СЕТ СН'!$F$21</f>
        <v>3706.1984991300005</v>
      </c>
      <c r="W25" s="37">
        <f>SUMIFS(СВЦЭМ!$D$34:$D$777,СВЦЭМ!$A$34:$A$777,$A25,СВЦЭМ!$B$34:$B$777,W$11)+'СЕТ СН'!$F$11+СВЦЭМ!$D$10+'СЕТ СН'!$F$5-'СЕТ СН'!$F$21</f>
        <v>3760.4627995999999</v>
      </c>
      <c r="X25" s="37">
        <f>SUMIFS(СВЦЭМ!$D$34:$D$777,СВЦЭМ!$A$34:$A$777,$A25,СВЦЭМ!$B$34:$B$777,X$11)+'СЕТ СН'!$F$11+СВЦЭМ!$D$10+'СЕТ СН'!$F$5-'СЕТ СН'!$F$21</f>
        <v>3810.4339374600004</v>
      </c>
      <c r="Y25" s="37">
        <f>SUMIFS(СВЦЭМ!$D$34:$D$777,СВЦЭМ!$A$34:$A$777,$A25,СВЦЭМ!$B$34:$B$777,Y$11)+'СЕТ СН'!$F$11+СВЦЭМ!$D$10+'СЕТ СН'!$F$5-'СЕТ СН'!$F$21</f>
        <v>3873.8956116999998</v>
      </c>
    </row>
    <row r="26" spans="1:25" ht="15.75" x14ac:dyDescent="0.2">
      <c r="A26" s="36">
        <f t="shared" si="0"/>
        <v>42993</v>
      </c>
      <c r="B26" s="37">
        <f>SUMIFS(СВЦЭМ!$D$34:$D$777,СВЦЭМ!$A$34:$A$777,$A26,СВЦЭМ!$B$34:$B$777,B$11)+'СЕТ СН'!$F$11+СВЦЭМ!$D$10+'СЕТ СН'!$F$5-'СЕТ СН'!$F$21</f>
        <v>3973.5663858799999</v>
      </c>
      <c r="C26" s="37">
        <f>SUMIFS(СВЦЭМ!$D$34:$D$777,СВЦЭМ!$A$34:$A$777,$A26,СВЦЭМ!$B$34:$B$777,C$11)+'СЕТ СН'!$F$11+СВЦЭМ!$D$10+'СЕТ СН'!$F$5-'СЕТ СН'!$F$21</f>
        <v>3967.2607754300006</v>
      </c>
      <c r="D26" s="37">
        <f>SUMIFS(СВЦЭМ!$D$34:$D$777,СВЦЭМ!$A$34:$A$777,$A26,СВЦЭМ!$B$34:$B$777,D$11)+'СЕТ СН'!$F$11+СВЦЭМ!$D$10+'СЕТ СН'!$F$5-'СЕТ СН'!$F$21</f>
        <v>3947.8791993100003</v>
      </c>
      <c r="E26" s="37">
        <f>SUMIFS(СВЦЭМ!$D$34:$D$777,СВЦЭМ!$A$34:$A$777,$A26,СВЦЭМ!$B$34:$B$777,E$11)+'СЕТ СН'!$F$11+СВЦЭМ!$D$10+'СЕТ СН'!$F$5-'СЕТ СН'!$F$21</f>
        <v>3940.9125848900003</v>
      </c>
      <c r="F26" s="37">
        <f>SUMIFS(СВЦЭМ!$D$34:$D$777,СВЦЭМ!$A$34:$A$777,$A26,СВЦЭМ!$B$34:$B$777,F$11)+'СЕТ СН'!$F$11+СВЦЭМ!$D$10+'СЕТ СН'!$F$5-'СЕТ СН'!$F$21</f>
        <v>3941.1311141599999</v>
      </c>
      <c r="G26" s="37">
        <f>SUMIFS(СВЦЭМ!$D$34:$D$777,СВЦЭМ!$A$34:$A$777,$A26,СВЦЭМ!$B$34:$B$777,G$11)+'СЕТ СН'!$F$11+СВЦЭМ!$D$10+'СЕТ СН'!$F$5-'СЕТ СН'!$F$21</f>
        <v>3940.25641008</v>
      </c>
      <c r="H26" s="37">
        <f>SUMIFS(СВЦЭМ!$D$34:$D$777,СВЦЭМ!$A$34:$A$777,$A26,СВЦЭМ!$B$34:$B$777,H$11)+'СЕТ СН'!$F$11+СВЦЭМ!$D$10+'СЕТ СН'!$F$5-'СЕТ СН'!$F$21</f>
        <v>3952.4310713699997</v>
      </c>
      <c r="I26" s="37">
        <f>SUMIFS(СВЦЭМ!$D$34:$D$777,СВЦЭМ!$A$34:$A$777,$A26,СВЦЭМ!$B$34:$B$777,I$11)+'СЕТ СН'!$F$11+СВЦЭМ!$D$10+'СЕТ СН'!$F$5-'СЕТ СН'!$F$21</f>
        <v>3884.2764568800003</v>
      </c>
      <c r="J26" s="37">
        <f>SUMIFS(СВЦЭМ!$D$34:$D$777,СВЦЭМ!$A$34:$A$777,$A26,СВЦЭМ!$B$34:$B$777,J$11)+'СЕТ СН'!$F$11+СВЦЭМ!$D$10+'СЕТ СН'!$F$5-'СЕТ СН'!$F$21</f>
        <v>3863.7924176600009</v>
      </c>
      <c r="K26" s="37">
        <f>SUMIFS(СВЦЭМ!$D$34:$D$777,СВЦЭМ!$A$34:$A$777,$A26,СВЦЭМ!$B$34:$B$777,K$11)+'СЕТ СН'!$F$11+СВЦЭМ!$D$10+'СЕТ СН'!$F$5-'СЕТ СН'!$F$21</f>
        <v>3816.5043275600001</v>
      </c>
      <c r="L26" s="37">
        <f>SUMIFS(СВЦЭМ!$D$34:$D$777,СВЦЭМ!$A$34:$A$777,$A26,СВЦЭМ!$B$34:$B$777,L$11)+'СЕТ СН'!$F$11+СВЦЭМ!$D$10+'СЕТ СН'!$F$5-'СЕТ СН'!$F$21</f>
        <v>3731.1258875700005</v>
      </c>
      <c r="M26" s="37">
        <f>SUMIFS(СВЦЭМ!$D$34:$D$777,СВЦЭМ!$A$34:$A$777,$A26,СВЦЭМ!$B$34:$B$777,M$11)+'СЕТ СН'!$F$11+СВЦЭМ!$D$10+'СЕТ СН'!$F$5-'СЕТ СН'!$F$21</f>
        <v>3704.18197022</v>
      </c>
      <c r="N26" s="37">
        <f>SUMIFS(СВЦЭМ!$D$34:$D$777,СВЦЭМ!$A$34:$A$777,$A26,СВЦЭМ!$B$34:$B$777,N$11)+'СЕТ СН'!$F$11+СВЦЭМ!$D$10+'СЕТ СН'!$F$5-'СЕТ СН'!$F$21</f>
        <v>3703.38330322</v>
      </c>
      <c r="O26" s="37">
        <f>SUMIFS(СВЦЭМ!$D$34:$D$777,СВЦЭМ!$A$34:$A$777,$A26,СВЦЭМ!$B$34:$B$777,O$11)+'СЕТ СН'!$F$11+СВЦЭМ!$D$10+'СЕТ СН'!$F$5-'СЕТ СН'!$F$21</f>
        <v>3700.3331596200005</v>
      </c>
      <c r="P26" s="37">
        <f>SUMIFS(СВЦЭМ!$D$34:$D$777,СВЦЭМ!$A$34:$A$777,$A26,СВЦЭМ!$B$34:$B$777,P$11)+'СЕТ СН'!$F$11+СВЦЭМ!$D$10+'СЕТ СН'!$F$5-'СЕТ СН'!$F$21</f>
        <v>3706.8417418099998</v>
      </c>
      <c r="Q26" s="37">
        <f>SUMIFS(СВЦЭМ!$D$34:$D$777,СВЦЭМ!$A$34:$A$777,$A26,СВЦЭМ!$B$34:$B$777,Q$11)+'СЕТ СН'!$F$11+СВЦЭМ!$D$10+'СЕТ СН'!$F$5-'СЕТ СН'!$F$21</f>
        <v>3714.9664737399999</v>
      </c>
      <c r="R26" s="37">
        <f>SUMIFS(СВЦЭМ!$D$34:$D$777,СВЦЭМ!$A$34:$A$777,$A26,СВЦЭМ!$B$34:$B$777,R$11)+'СЕТ СН'!$F$11+СВЦЭМ!$D$10+'СЕТ СН'!$F$5-'СЕТ СН'!$F$21</f>
        <v>3715.6408423600005</v>
      </c>
      <c r="S26" s="37">
        <f>SUMIFS(СВЦЭМ!$D$34:$D$777,СВЦЭМ!$A$34:$A$777,$A26,СВЦЭМ!$B$34:$B$777,S$11)+'СЕТ СН'!$F$11+СВЦЭМ!$D$10+'СЕТ СН'!$F$5-'СЕТ СН'!$F$21</f>
        <v>3713.1841210700004</v>
      </c>
      <c r="T26" s="37">
        <f>SUMIFS(СВЦЭМ!$D$34:$D$777,СВЦЭМ!$A$34:$A$777,$A26,СВЦЭМ!$B$34:$B$777,T$11)+'СЕТ СН'!$F$11+СВЦЭМ!$D$10+'СЕТ СН'!$F$5-'СЕТ СН'!$F$21</f>
        <v>3714.3667349900006</v>
      </c>
      <c r="U26" s="37">
        <f>SUMIFS(СВЦЭМ!$D$34:$D$777,СВЦЭМ!$A$34:$A$777,$A26,СВЦЭМ!$B$34:$B$777,U$11)+'СЕТ СН'!$F$11+СВЦЭМ!$D$10+'СЕТ СН'!$F$5-'СЕТ СН'!$F$21</f>
        <v>3707.2773050400001</v>
      </c>
      <c r="V26" s="37">
        <f>SUMIFS(СВЦЭМ!$D$34:$D$777,СВЦЭМ!$A$34:$A$777,$A26,СВЦЭМ!$B$34:$B$777,V$11)+'СЕТ СН'!$F$11+СВЦЭМ!$D$10+'СЕТ СН'!$F$5-'СЕТ СН'!$F$21</f>
        <v>3719.79818118</v>
      </c>
      <c r="W26" s="37">
        <f>SUMIFS(СВЦЭМ!$D$34:$D$777,СВЦЭМ!$A$34:$A$777,$A26,СВЦЭМ!$B$34:$B$777,W$11)+'СЕТ СН'!$F$11+СВЦЭМ!$D$10+'СЕТ СН'!$F$5-'СЕТ СН'!$F$21</f>
        <v>3809.8754951600004</v>
      </c>
      <c r="X26" s="37">
        <f>SUMIFS(СВЦЭМ!$D$34:$D$777,СВЦЭМ!$A$34:$A$777,$A26,СВЦЭМ!$B$34:$B$777,X$11)+'СЕТ СН'!$F$11+СВЦЭМ!$D$10+'СЕТ СН'!$F$5-'СЕТ СН'!$F$21</f>
        <v>3873.03736587</v>
      </c>
      <c r="Y26" s="37">
        <f>SUMIFS(СВЦЭМ!$D$34:$D$777,СВЦЭМ!$A$34:$A$777,$A26,СВЦЭМ!$B$34:$B$777,Y$11)+'СЕТ СН'!$F$11+СВЦЭМ!$D$10+'СЕТ СН'!$F$5-'СЕТ СН'!$F$21</f>
        <v>3929.45847039</v>
      </c>
    </row>
    <row r="27" spans="1:25" ht="15.75" x14ac:dyDescent="0.2">
      <c r="A27" s="36">
        <f t="shared" si="0"/>
        <v>42994</v>
      </c>
      <c r="B27" s="37">
        <f>SUMIFS(СВЦЭМ!$D$34:$D$777,СВЦЭМ!$A$34:$A$777,$A27,СВЦЭМ!$B$34:$B$777,B$11)+'СЕТ СН'!$F$11+СВЦЭМ!$D$10+'СЕТ СН'!$F$5-'СЕТ СН'!$F$21</f>
        <v>3932.6760849700004</v>
      </c>
      <c r="C27" s="37">
        <f>SUMIFS(СВЦЭМ!$D$34:$D$777,СВЦЭМ!$A$34:$A$777,$A27,СВЦЭМ!$B$34:$B$777,C$11)+'СЕТ СН'!$F$11+СВЦЭМ!$D$10+'СЕТ СН'!$F$5-'СЕТ СН'!$F$21</f>
        <v>3929.1503939300001</v>
      </c>
      <c r="D27" s="37">
        <f>SUMIFS(СВЦЭМ!$D$34:$D$777,СВЦЭМ!$A$34:$A$777,$A27,СВЦЭМ!$B$34:$B$777,D$11)+'СЕТ СН'!$F$11+СВЦЭМ!$D$10+'СЕТ СН'!$F$5-'СЕТ СН'!$F$21</f>
        <v>3941.8274252400006</v>
      </c>
      <c r="E27" s="37">
        <f>SUMIFS(СВЦЭМ!$D$34:$D$777,СВЦЭМ!$A$34:$A$777,$A27,СВЦЭМ!$B$34:$B$777,E$11)+'СЕТ СН'!$F$11+СВЦЭМ!$D$10+'СЕТ СН'!$F$5-'СЕТ СН'!$F$21</f>
        <v>3930.3744857399997</v>
      </c>
      <c r="F27" s="37">
        <f>SUMIFS(СВЦЭМ!$D$34:$D$777,СВЦЭМ!$A$34:$A$777,$A27,СВЦЭМ!$B$34:$B$777,F$11)+'СЕТ СН'!$F$11+СВЦЭМ!$D$10+'СЕТ СН'!$F$5-'СЕТ СН'!$F$21</f>
        <v>3927.1446269500002</v>
      </c>
      <c r="G27" s="37">
        <f>SUMIFS(СВЦЭМ!$D$34:$D$777,СВЦЭМ!$A$34:$A$777,$A27,СВЦЭМ!$B$34:$B$777,G$11)+'СЕТ СН'!$F$11+СВЦЭМ!$D$10+'СЕТ СН'!$F$5-'СЕТ СН'!$F$21</f>
        <v>3932.0689683300006</v>
      </c>
      <c r="H27" s="37">
        <f>SUMIFS(СВЦЭМ!$D$34:$D$777,СВЦЭМ!$A$34:$A$777,$A27,СВЦЭМ!$B$34:$B$777,H$11)+'СЕТ СН'!$F$11+СВЦЭМ!$D$10+'СЕТ СН'!$F$5-'СЕТ СН'!$F$21</f>
        <v>3933.4933904200007</v>
      </c>
      <c r="I27" s="37">
        <f>SUMIFS(СВЦЭМ!$D$34:$D$777,СВЦЭМ!$A$34:$A$777,$A27,СВЦЭМ!$B$34:$B$777,I$11)+'СЕТ СН'!$F$11+СВЦЭМ!$D$10+'СЕТ СН'!$F$5-'СЕТ СН'!$F$21</f>
        <v>3912.1063971700005</v>
      </c>
      <c r="J27" s="37">
        <f>SUMIFS(СВЦЭМ!$D$34:$D$777,СВЦЭМ!$A$34:$A$777,$A27,СВЦЭМ!$B$34:$B$777,J$11)+'СЕТ СН'!$F$11+СВЦЭМ!$D$10+'СЕТ СН'!$F$5-'СЕТ СН'!$F$21</f>
        <v>3861.5117271500003</v>
      </c>
      <c r="K27" s="37">
        <f>SUMIFS(СВЦЭМ!$D$34:$D$777,СВЦЭМ!$A$34:$A$777,$A27,СВЦЭМ!$B$34:$B$777,K$11)+'СЕТ СН'!$F$11+СВЦЭМ!$D$10+'СЕТ СН'!$F$5-'СЕТ СН'!$F$21</f>
        <v>3821.2837084900002</v>
      </c>
      <c r="L27" s="37">
        <f>SUMIFS(СВЦЭМ!$D$34:$D$777,СВЦЭМ!$A$34:$A$777,$A27,СВЦЭМ!$B$34:$B$777,L$11)+'СЕТ СН'!$F$11+СВЦЭМ!$D$10+'СЕТ СН'!$F$5-'СЕТ СН'!$F$21</f>
        <v>3727.8028607400001</v>
      </c>
      <c r="M27" s="37">
        <f>SUMIFS(СВЦЭМ!$D$34:$D$777,СВЦЭМ!$A$34:$A$777,$A27,СВЦЭМ!$B$34:$B$777,M$11)+'СЕТ СН'!$F$11+СВЦЭМ!$D$10+'СЕТ СН'!$F$5-'СЕТ СН'!$F$21</f>
        <v>3699.9360731800007</v>
      </c>
      <c r="N27" s="37">
        <f>SUMIFS(СВЦЭМ!$D$34:$D$777,СВЦЭМ!$A$34:$A$777,$A27,СВЦЭМ!$B$34:$B$777,N$11)+'СЕТ СН'!$F$11+СВЦЭМ!$D$10+'СЕТ СН'!$F$5-'СЕТ СН'!$F$21</f>
        <v>3706.6704946400005</v>
      </c>
      <c r="O27" s="37">
        <f>SUMIFS(СВЦЭМ!$D$34:$D$777,СВЦЭМ!$A$34:$A$777,$A27,СВЦЭМ!$B$34:$B$777,O$11)+'СЕТ СН'!$F$11+СВЦЭМ!$D$10+'СЕТ СН'!$F$5-'СЕТ СН'!$F$21</f>
        <v>3706.5417036899998</v>
      </c>
      <c r="P27" s="37">
        <f>SUMIFS(СВЦЭМ!$D$34:$D$777,СВЦЭМ!$A$34:$A$777,$A27,СВЦЭМ!$B$34:$B$777,P$11)+'СЕТ СН'!$F$11+СВЦЭМ!$D$10+'СЕТ СН'!$F$5-'СЕТ СН'!$F$21</f>
        <v>3714.1184719299999</v>
      </c>
      <c r="Q27" s="37">
        <f>SUMIFS(СВЦЭМ!$D$34:$D$777,СВЦЭМ!$A$34:$A$777,$A27,СВЦЭМ!$B$34:$B$777,Q$11)+'СЕТ СН'!$F$11+СВЦЭМ!$D$10+'СЕТ СН'!$F$5-'СЕТ СН'!$F$21</f>
        <v>3716.6002820499998</v>
      </c>
      <c r="R27" s="37">
        <f>SUMIFS(СВЦЭМ!$D$34:$D$777,СВЦЭМ!$A$34:$A$777,$A27,СВЦЭМ!$B$34:$B$777,R$11)+'СЕТ СН'!$F$11+СВЦЭМ!$D$10+'СЕТ СН'!$F$5-'СЕТ СН'!$F$21</f>
        <v>3714.0106271900004</v>
      </c>
      <c r="S27" s="37">
        <f>SUMIFS(СВЦЭМ!$D$34:$D$777,СВЦЭМ!$A$34:$A$777,$A27,СВЦЭМ!$B$34:$B$777,S$11)+'СЕТ СН'!$F$11+СВЦЭМ!$D$10+'СЕТ СН'!$F$5-'СЕТ СН'!$F$21</f>
        <v>3711.4235266100004</v>
      </c>
      <c r="T27" s="37">
        <f>SUMIFS(СВЦЭМ!$D$34:$D$777,СВЦЭМ!$A$34:$A$777,$A27,СВЦЭМ!$B$34:$B$777,T$11)+'СЕТ СН'!$F$11+СВЦЭМ!$D$10+'СЕТ СН'!$F$5-'СЕТ СН'!$F$21</f>
        <v>3710.0730081299998</v>
      </c>
      <c r="U27" s="37">
        <f>SUMIFS(СВЦЭМ!$D$34:$D$777,СВЦЭМ!$A$34:$A$777,$A27,СВЦЭМ!$B$34:$B$777,U$11)+'СЕТ СН'!$F$11+СВЦЭМ!$D$10+'СЕТ СН'!$F$5-'СЕТ СН'!$F$21</f>
        <v>3701.8497031799998</v>
      </c>
      <c r="V27" s="37">
        <f>SUMIFS(СВЦЭМ!$D$34:$D$777,СВЦЭМ!$A$34:$A$777,$A27,СВЦЭМ!$B$34:$B$777,V$11)+'СЕТ СН'!$F$11+СВЦЭМ!$D$10+'СЕТ СН'!$F$5-'СЕТ СН'!$F$21</f>
        <v>3714.5943754400005</v>
      </c>
      <c r="W27" s="37">
        <f>SUMIFS(СВЦЭМ!$D$34:$D$777,СВЦЭМ!$A$34:$A$777,$A27,СВЦЭМ!$B$34:$B$777,W$11)+'СЕТ СН'!$F$11+СВЦЭМ!$D$10+'СЕТ СН'!$F$5-'СЕТ СН'!$F$21</f>
        <v>3788.7485575800001</v>
      </c>
      <c r="X27" s="37">
        <f>SUMIFS(СВЦЭМ!$D$34:$D$777,СВЦЭМ!$A$34:$A$777,$A27,СВЦЭМ!$B$34:$B$777,X$11)+'СЕТ СН'!$F$11+СВЦЭМ!$D$10+'СЕТ СН'!$F$5-'СЕТ СН'!$F$21</f>
        <v>3853.6127504400001</v>
      </c>
      <c r="Y27" s="37">
        <f>SUMIFS(СВЦЭМ!$D$34:$D$777,СВЦЭМ!$A$34:$A$777,$A27,СВЦЭМ!$B$34:$B$777,Y$11)+'СЕТ СН'!$F$11+СВЦЭМ!$D$10+'СЕТ СН'!$F$5-'СЕТ СН'!$F$21</f>
        <v>3893.6622216600008</v>
      </c>
    </row>
    <row r="28" spans="1:25" ht="15.75" x14ac:dyDescent="0.2">
      <c r="A28" s="36">
        <f t="shared" si="0"/>
        <v>42995</v>
      </c>
      <c r="B28" s="37">
        <f>SUMIFS(СВЦЭМ!$D$34:$D$777,СВЦЭМ!$A$34:$A$777,$A28,СВЦЭМ!$B$34:$B$777,B$11)+'СЕТ СН'!$F$11+СВЦЭМ!$D$10+'СЕТ СН'!$F$5-'СЕТ СН'!$F$21</f>
        <v>3870.6309816400008</v>
      </c>
      <c r="C28" s="37">
        <f>SUMIFS(СВЦЭМ!$D$34:$D$777,СВЦЭМ!$A$34:$A$777,$A28,СВЦЭМ!$B$34:$B$777,C$11)+'СЕТ СН'!$F$11+СВЦЭМ!$D$10+'СЕТ СН'!$F$5-'СЕТ СН'!$F$21</f>
        <v>3920.0717806100001</v>
      </c>
      <c r="D28" s="37">
        <f>SUMIFS(СВЦЭМ!$D$34:$D$777,СВЦЭМ!$A$34:$A$777,$A28,СВЦЭМ!$B$34:$B$777,D$11)+'СЕТ СН'!$F$11+СВЦЭМ!$D$10+'СЕТ СН'!$F$5-'СЕТ СН'!$F$21</f>
        <v>3938.6322354800004</v>
      </c>
      <c r="E28" s="37">
        <f>SUMIFS(СВЦЭМ!$D$34:$D$777,СВЦЭМ!$A$34:$A$777,$A28,СВЦЭМ!$B$34:$B$777,E$11)+'СЕТ СН'!$F$11+СВЦЭМ!$D$10+'СЕТ СН'!$F$5-'СЕТ СН'!$F$21</f>
        <v>3929.5501359999998</v>
      </c>
      <c r="F28" s="37">
        <f>SUMIFS(СВЦЭМ!$D$34:$D$777,СВЦЭМ!$A$34:$A$777,$A28,СВЦЭМ!$B$34:$B$777,F$11)+'СЕТ СН'!$F$11+СВЦЭМ!$D$10+'СЕТ СН'!$F$5-'СЕТ СН'!$F$21</f>
        <v>3923.3816438900003</v>
      </c>
      <c r="G28" s="37">
        <f>SUMIFS(СВЦЭМ!$D$34:$D$777,СВЦЭМ!$A$34:$A$777,$A28,СВЦЭМ!$B$34:$B$777,G$11)+'СЕТ СН'!$F$11+СВЦЭМ!$D$10+'СЕТ СН'!$F$5-'СЕТ СН'!$F$21</f>
        <v>3930.9089387900003</v>
      </c>
      <c r="H28" s="37">
        <f>SUMIFS(СВЦЭМ!$D$34:$D$777,СВЦЭМ!$A$34:$A$777,$A28,СВЦЭМ!$B$34:$B$777,H$11)+'СЕТ СН'!$F$11+СВЦЭМ!$D$10+'СЕТ СН'!$F$5-'СЕТ СН'!$F$21</f>
        <v>3925.5062513000003</v>
      </c>
      <c r="I28" s="37">
        <f>SUMIFS(СВЦЭМ!$D$34:$D$777,СВЦЭМ!$A$34:$A$777,$A28,СВЦЭМ!$B$34:$B$777,I$11)+'СЕТ СН'!$F$11+СВЦЭМ!$D$10+'СЕТ СН'!$F$5-'СЕТ СН'!$F$21</f>
        <v>3906.5726934800005</v>
      </c>
      <c r="J28" s="37">
        <f>SUMIFS(СВЦЭМ!$D$34:$D$777,СВЦЭМ!$A$34:$A$777,$A28,СВЦЭМ!$B$34:$B$777,J$11)+'СЕТ СН'!$F$11+СВЦЭМ!$D$10+'СЕТ СН'!$F$5-'СЕТ СН'!$F$21</f>
        <v>3857.3396225699998</v>
      </c>
      <c r="K28" s="37">
        <f>SUMIFS(СВЦЭМ!$D$34:$D$777,СВЦЭМ!$A$34:$A$777,$A28,СВЦЭМ!$B$34:$B$777,K$11)+'СЕТ СН'!$F$11+СВЦЭМ!$D$10+'СЕТ СН'!$F$5-'СЕТ СН'!$F$21</f>
        <v>3825.0601645799998</v>
      </c>
      <c r="L28" s="37">
        <f>SUMIFS(СВЦЭМ!$D$34:$D$777,СВЦЭМ!$A$34:$A$777,$A28,СВЦЭМ!$B$34:$B$777,L$11)+'СЕТ СН'!$F$11+СВЦЭМ!$D$10+'СЕТ СН'!$F$5-'СЕТ СН'!$F$21</f>
        <v>3733.9674350000005</v>
      </c>
      <c r="M28" s="37">
        <f>SUMIFS(СВЦЭМ!$D$34:$D$777,СВЦЭМ!$A$34:$A$777,$A28,СВЦЭМ!$B$34:$B$777,M$11)+'СЕТ СН'!$F$11+СВЦЭМ!$D$10+'СЕТ СН'!$F$5-'СЕТ СН'!$F$21</f>
        <v>3707.5206172200005</v>
      </c>
      <c r="N28" s="37">
        <f>SUMIFS(СВЦЭМ!$D$34:$D$777,СВЦЭМ!$A$34:$A$777,$A28,СВЦЭМ!$B$34:$B$777,N$11)+'СЕТ СН'!$F$11+СВЦЭМ!$D$10+'СЕТ СН'!$F$5-'СЕТ СН'!$F$21</f>
        <v>3706.1206526100004</v>
      </c>
      <c r="O28" s="37">
        <f>SUMIFS(СВЦЭМ!$D$34:$D$777,СВЦЭМ!$A$34:$A$777,$A28,СВЦЭМ!$B$34:$B$777,O$11)+'СЕТ СН'!$F$11+СВЦЭМ!$D$10+'СЕТ СН'!$F$5-'СЕТ СН'!$F$21</f>
        <v>3705.3314174799998</v>
      </c>
      <c r="P28" s="37">
        <f>SUMIFS(СВЦЭМ!$D$34:$D$777,СВЦЭМ!$A$34:$A$777,$A28,СВЦЭМ!$B$34:$B$777,P$11)+'СЕТ СН'!$F$11+СВЦЭМ!$D$10+'СЕТ СН'!$F$5-'СЕТ СН'!$F$21</f>
        <v>3704.9639511300002</v>
      </c>
      <c r="Q28" s="37">
        <f>SUMIFS(СВЦЭМ!$D$34:$D$777,СВЦЭМ!$A$34:$A$777,$A28,СВЦЭМ!$B$34:$B$777,Q$11)+'СЕТ СН'!$F$11+СВЦЭМ!$D$10+'СЕТ СН'!$F$5-'СЕТ СН'!$F$21</f>
        <v>3704.5986532300003</v>
      </c>
      <c r="R28" s="37">
        <f>SUMIFS(СВЦЭМ!$D$34:$D$777,СВЦЭМ!$A$34:$A$777,$A28,СВЦЭМ!$B$34:$B$777,R$11)+'СЕТ СН'!$F$11+СВЦЭМ!$D$10+'СЕТ СН'!$F$5-'СЕТ СН'!$F$21</f>
        <v>3701.6383144700003</v>
      </c>
      <c r="S28" s="37">
        <f>SUMIFS(СВЦЭМ!$D$34:$D$777,СВЦЭМ!$A$34:$A$777,$A28,СВЦЭМ!$B$34:$B$777,S$11)+'СЕТ СН'!$F$11+СВЦЭМ!$D$10+'СЕТ СН'!$F$5-'СЕТ СН'!$F$21</f>
        <v>3701.0930749899999</v>
      </c>
      <c r="T28" s="37">
        <f>SUMIFS(СВЦЭМ!$D$34:$D$777,СВЦЭМ!$A$34:$A$777,$A28,СВЦЭМ!$B$34:$B$777,T$11)+'СЕТ СН'!$F$11+СВЦЭМ!$D$10+'СЕТ СН'!$F$5-'СЕТ СН'!$F$21</f>
        <v>3698.7613135600004</v>
      </c>
      <c r="U28" s="37">
        <f>SUMIFS(СВЦЭМ!$D$34:$D$777,СВЦЭМ!$A$34:$A$777,$A28,СВЦЭМ!$B$34:$B$777,U$11)+'СЕТ СН'!$F$11+СВЦЭМ!$D$10+'СЕТ СН'!$F$5-'СЕТ СН'!$F$21</f>
        <v>3695.4941647200003</v>
      </c>
      <c r="V28" s="37">
        <f>SUMIFS(СВЦЭМ!$D$34:$D$777,СВЦЭМ!$A$34:$A$777,$A28,СВЦЭМ!$B$34:$B$777,V$11)+'СЕТ СН'!$F$11+СВЦЭМ!$D$10+'СЕТ СН'!$F$5-'СЕТ СН'!$F$21</f>
        <v>3706.6998159800005</v>
      </c>
      <c r="W28" s="37">
        <f>SUMIFS(СВЦЭМ!$D$34:$D$777,СВЦЭМ!$A$34:$A$777,$A28,СВЦЭМ!$B$34:$B$777,W$11)+'СЕТ СН'!$F$11+СВЦЭМ!$D$10+'СЕТ СН'!$F$5-'СЕТ СН'!$F$21</f>
        <v>3779.9081710800001</v>
      </c>
      <c r="X28" s="37">
        <f>SUMIFS(СВЦЭМ!$D$34:$D$777,СВЦЭМ!$A$34:$A$777,$A28,СВЦЭМ!$B$34:$B$777,X$11)+'СЕТ СН'!$F$11+СВЦЭМ!$D$10+'СЕТ СН'!$F$5-'СЕТ СН'!$F$21</f>
        <v>3834.4555495300001</v>
      </c>
      <c r="Y28" s="37">
        <f>SUMIFS(СВЦЭМ!$D$34:$D$777,СВЦЭМ!$A$34:$A$777,$A28,СВЦЭМ!$B$34:$B$777,Y$11)+'СЕТ СН'!$F$11+СВЦЭМ!$D$10+'СЕТ СН'!$F$5-'СЕТ СН'!$F$21</f>
        <v>3831.3732660900005</v>
      </c>
    </row>
    <row r="29" spans="1:25" ht="15.75" x14ac:dyDescent="0.2">
      <c r="A29" s="36">
        <f t="shared" si="0"/>
        <v>42996</v>
      </c>
      <c r="B29" s="37">
        <f>SUMIFS(СВЦЭМ!$D$34:$D$777,СВЦЭМ!$A$34:$A$777,$A29,СВЦЭМ!$B$34:$B$777,B$11)+'СЕТ СН'!$F$11+СВЦЭМ!$D$10+'СЕТ СН'!$F$5-'СЕТ СН'!$F$21</f>
        <v>3854.9297938100008</v>
      </c>
      <c r="C29" s="37">
        <f>SUMIFS(СВЦЭМ!$D$34:$D$777,СВЦЭМ!$A$34:$A$777,$A29,СВЦЭМ!$B$34:$B$777,C$11)+'СЕТ СН'!$F$11+СВЦЭМ!$D$10+'СЕТ СН'!$F$5-'СЕТ СН'!$F$21</f>
        <v>3933.6467467700004</v>
      </c>
      <c r="D29" s="37">
        <f>SUMIFS(СВЦЭМ!$D$34:$D$777,СВЦЭМ!$A$34:$A$777,$A29,СВЦЭМ!$B$34:$B$777,D$11)+'СЕТ СН'!$F$11+СВЦЭМ!$D$10+'СЕТ СН'!$F$5-'СЕТ СН'!$F$21</f>
        <v>3968.0551909700007</v>
      </c>
      <c r="E29" s="37">
        <f>SUMIFS(СВЦЭМ!$D$34:$D$777,СВЦЭМ!$A$34:$A$777,$A29,СВЦЭМ!$B$34:$B$777,E$11)+'СЕТ СН'!$F$11+СВЦЭМ!$D$10+'СЕТ СН'!$F$5-'СЕТ СН'!$F$21</f>
        <v>3977.2379077400001</v>
      </c>
      <c r="F29" s="37">
        <f>SUMIFS(СВЦЭМ!$D$34:$D$777,СВЦЭМ!$A$34:$A$777,$A29,СВЦЭМ!$B$34:$B$777,F$11)+'СЕТ СН'!$F$11+СВЦЭМ!$D$10+'СЕТ СН'!$F$5-'СЕТ СН'!$F$21</f>
        <v>3977.2391882700003</v>
      </c>
      <c r="G29" s="37">
        <f>SUMIFS(СВЦЭМ!$D$34:$D$777,СВЦЭМ!$A$34:$A$777,$A29,СВЦЭМ!$B$34:$B$777,G$11)+'СЕТ СН'!$F$11+СВЦЭМ!$D$10+'СЕТ СН'!$F$5-'СЕТ СН'!$F$21</f>
        <v>3961.5514957100004</v>
      </c>
      <c r="H29" s="37">
        <f>SUMIFS(СВЦЭМ!$D$34:$D$777,СВЦЭМ!$A$34:$A$777,$A29,СВЦЭМ!$B$34:$B$777,H$11)+'СЕТ СН'!$F$11+СВЦЭМ!$D$10+'СЕТ СН'!$F$5-'СЕТ СН'!$F$21</f>
        <v>3915.9359434300004</v>
      </c>
      <c r="I29" s="37">
        <f>SUMIFS(СВЦЭМ!$D$34:$D$777,СВЦЭМ!$A$34:$A$777,$A29,СВЦЭМ!$B$34:$B$777,I$11)+'СЕТ СН'!$F$11+СВЦЭМ!$D$10+'СЕТ СН'!$F$5-'СЕТ СН'!$F$21</f>
        <v>3885.7533079000004</v>
      </c>
      <c r="J29" s="37">
        <f>SUMIFS(СВЦЭМ!$D$34:$D$777,СВЦЭМ!$A$34:$A$777,$A29,СВЦЭМ!$B$34:$B$777,J$11)+'СЕТ СН'!$F$11+СВЦЭМ!$D$10+'СЕТ СН'!$F$5-'СЕТ СН'!$F$21</f>
        <v>3850.5656469500009</v>
      </c>
      <c r="K29" s="37">
        <f>SUMIFS(СВЦЭМ!$D$34:$D$777,СВЦЭМ!$A$34:$A$777,$A29,СВЦЭМ!$B$34:$B$777,K$11)+'СЕТ СН'!$F$11+СВЦЭМ!$D$10+'СЕТ СН'!$F$5-'СЕТ СН'!$F$21</f>
        <v>3786.2725277999998</v>
      </c>
      <c r="L29" s="37">
        <f>SUMIFS(СВЦЭМ!$D$34:$D$777,СВЦЭМ!$A$34:$A$777,$A29,СВЦЭМ!$B$34:$B$777,L$11)+'СЕТ СН'!$F$11+СВЦЭМ!$D$10+'СЕТ СН'!$F$5-'СЕТ СН'!$F$21</f>
        <v>3726.5905479000003</v>
      </c>
      <c r="M29" s="37">
        <f>SUMIFS(СВЦЭМ!$D$34:$D$777,СВЦЭМ!$A$34:$A$777,$A29,СВЦЭМ!$B$34:$B$777,M$11)+'СЕТ СН'!$F$11+СВЦЭМ!$D$10+'СЕТ СН'!$F$5-'СЕТ СН'!$F$21</f>
        <v>3705.6972636299997</v>
      </c>
      <c r="N29" s="37">
        <f>SUMIFS(СВЦЭМ!$D$34:$D$777,СВЦЭМ!$A$34:$A$777,$A29,СВЦЭМ!$B$34:$B$777,N$11)+'СЕТ СН'!$F$11+СВЦЭМ!$D$10+'СЕТ СН'!$F$5-'СЕТ СН'!$F$21</f>
        <v>3708.8088919600004</v>
      </c>
      <c r="O29" s="37">
        <f>SUMIFS(СВЦЭМ!$D$34:$D$777,СВЦЭМ!$A$34:$A$777,$A29,СВЦЭМ!$B$34:$B$777,O$11)+'СЕТ СН'!$F$11+СВЦЭМ!$D$10+'СЕТ СН'!$F$5-'СЕТ СН'!$F$21</f>
        <v>3706.4448592999997</v>
      </c>
      <c r="P29" s="37">
        <f>SUMIFS(СВЦЭМ!$D$34:$D$777,СВЦЭМ!$A$34:$A$777,$A29,СВЦЭМ!$B$34:$B$777,P$11)+'СЕТ СН'!$F$11+СВЦЭМ!$D$10+'СЕТ СН'!$F$5-'СЕТ СН'!$F$21</f>
        <v>3708.0918776100007</v>
      </c>
      <c r="Q29" s="37">
        <f>SUMIFS(СВЦЭМ!$D$34:$D$777,СВЦЭМ!$A$34:$A$777,$A29,СВЦЭМ!$B$34:$B$777,Q$11)+'СЕТ СН'!$F$11+СВЦЭМ!$D$10+'СЕТ СН'!$F$5-'СЕТ СН'!$F$21</f>
        <v>3706.1294364300002</v>
      </c>
      <c r="R29" s="37">
        <f>SUMIFS(СВЦЭМ!$D$34:$D$777,СВЦЭМ!$A$34:$A$777,$A29,СВЦЭМ!$B$34:$B$777,R$11)+'СЕТ СН'!$F$11+СВЦЭМ!$D$10+'СЕТ СН'!$F$5-'СЕТ СН'!$F$21</f>
        <v>3704.4802142500002</v>
      </c>
      <c r="S29" s="37">
        <f>SUMIFS(СВЦЭМ!$D$34:$D$777,СВЦЭМ!$A$34:$A$777,$A29,СВЦЭМ!$B$34:$B$777,S$11)+'СЕТ СН'!$F$11+СВЦЭМ!$D$10+'СЕТ СН'!$F$5-'СЕТ СН'!$F$21</f>
        <v>3703.7577715300004</v>
      </c>
      <c r="T29" s="37">
        <f>SUMIFS(СВЦЭМ!$D$34:$D$777,СВЦЭМ!$A$34:$A$777,$A29,СВЦЭМ!$B$34:$B$777,T$11)+'СЕТ СН'!$F$11+СВЦЭМ!$D$10+'СЕТ СН'!$F$5-'СЕТ СН'!$F$21</f>
        <v>3699.1157504000003</v>
      </c>
      <c r="U29" s="37">
        <f>SUMIFS(СВЦЭМ!$D$34:$D$777,СВЦЭМ!$A$34:$A$777,$A29,СВЦЭМ!$B$34:$B$777,U$11)+'СЕТ СН'!$F$11+СВЦЭМ!$D$10+'СЕТ СН'!$F$5-'СЕТ СН'!$F$21</f>
        <v>3705.8802578499999</v>
      </c>
      <c r="V29" s="37">
        <f>SUMIFS(СВЦЭМ!$D$34:$D$777,СВЦЭМ!$A$34:$A$777,$A29,СВЦЭМ!$B$34:$B$777,V$11)+'СЕТ СН'!$F$11+СВЦЭМ!$D$10+'СЕТ СН'!$F$5-'СЕТ СН'!$F$21</f>
        <v>3712.2925376900002</v>
      </c>
      <c r="W29" s="37">
        <f>SUMIFS(СВЦЭМ!$D$34:$D$777,СВЦЭМ!$A$34:$A$777,$A29,СВЦЭМ!$B$34:$B$777,W$11)+'СЕТ СН'!$F$11+СВЦЭМ!$D$10+'СЕТ СН'!$F$5-'СЕТ СН'!$F$21</f>
        <v>3773.7610721399997</v>
      </c>
      <c r="X29" s="37">
        <f>SUMIFS(СВЦЭМ!$D$34:$D$777,СВЦЭМ!$A$34:$A$777,$A29,СВЦЭМ!$B$34:$B$777,X$11)+'СЕТ СН'!$F$11+СВЦЭМ!$D$10+'СЕТ СН'!$F$5-'СЕТ СН'!$F$21</f>
        <v>3838.13579665</v>
      </c>
      <c r="Y29" s="37">
        <f>SUMIFS(СВЦЭМ!$D$34:$D$777,СВЦЭМ!$A$34:$A$777,$A29,СВЦЭМ!$B$34:$B$777,Y$11)+'СЕТ СН'!$F$11+СВЦЭМ!$D$10+'СЕТ СН'!$F$5-'СЕТ СН'!$F$21</f>
        <v>3844.7338139599997</v>
      </c>
    </row>
    <row r="30" spans="1:25" ht="15.75" x14ac:dyDescent="0.2">
      <c r="A30" s="36">
        <f t="shared" si="0"/>
        <v>42997</v>
      </c>
      <c r="B30" s="37">
        <f>SUMIFS(СВЦЭМ!$D$34:$D$777,СВЦЭМ!$A$34:$A$777,$A30,СВЦЭМ!$B$34:$B$777,B$11)+'СЕТ СН'!$F$11+СВЦЭМ!$D$10+'СЕТ СН'!$F$5-'СЕТ СН'!$F$21</f>
        <v>3935.3986113800001</v>
      </c>
      <c r="C30" s="37">
        <f>SUMIFS(СВЦЭМ!$D$34:$D$777,СВЦЭМ!$A$34:$A$777,$A30,СВЦЭМ!$B$34:$B$777,C$11)+'СЕТ СН'!$F$11+СВЦЭМ!$D$10+'СЕТ СН'!$F$5-'СЕТ СН'!$F$21</f>
        <v>4003.0114858100005</v>
      </c>
      <c r="D30" s="37">
        <f>SUMIFS(СВЦЭМ!$D$34:$D$777,СВЦЭМ!$A$34:$A$777,$A30,СВЦЭМ!$B$34:$B$777,D$11)+'СЕТ СН'!$F$11+СВЦЭМ!$D$10+'СЕТ СН'!$F$5-'СЕТ СН'!$F$21</f>
        <v>4015.9743501700004</v>
      </c>
      <c r="E30" s="37">
        <f>SUMIFS(СВЦЭМ!$D$34:$D$777,СВЦЭМ!$A$34:$A$777,$A30,СВЦЭМ!$B$34:$B$777,E$11)+'СЕТ СН'!$F$11+СВЦЭМ!$D$10+'СЕТ СН'!$F$5-'СЕТ СН'!$F$21</f>
        <v>4013.6246436700003</v>
      </c>
      <c r="F30" s="37">
        <f>SUMIFS(СВЦЭМ!$D$34:$D$777,СВЦЭМ!$A$34:$A$777,$A30,СВЦЭМ!$B$34:$B$777,F$11)+'СЕТ СН'!$F$11+СВЦЭМ!$D$10+'СЕТ СН'!$F$5-'СЕТ СН'!$F$21</f>
        <v>4013.4407401400003</v>
      </c>
      <c r="G30" s="37">
        <f>SUMIFS(СВЦЭМ!$D$34:$D$777,СВЦЭМ!$A$34:$A$777,$A30,СВЦЭМ!$B$34:$B$777,G$11)+'СЕТ СН'!$F$11+СВЦЭМ!$D$10+'СЕТ СН'!$F$5-'СЕТ СН'!$F$21</f>
        <v>4013.6627893000004</v>
      </c>
      <c r="H30" s="37">
        <f>SUMIFS(СВЦЭМ!$D$34:$D$777,СВЦЭМ!$A$34:$A$777,$A30,СВЦЭМ!$B$34:$B$777,H$11)+'СЕТ СН'!$F$11+СВЦЭМ!$D$10+'СЕТ СН'!$F$5-'СЕТ СН'!$F$21</f>
        <v>3974.6073531399998</v>
      </c>
      <c r="I30" s="37">
        <f>SUMIFS(СВЦЭМ!$D$34:$D$777,СВЦЭМ!$A$34:$A$777,$A30,СВЦЭМ!$B$34:$B$777,I$11)+'СЕТ СН'!$F$11+СВЦЭМ!$D$10+'СЕТ СН'!$F$5-'СЕТ СН'!$F$21</f>
        <v>3878.4833950299999</v>
      </c>
      <c r="J30" s="37">
        <f>SUMIFS(СВЦЭМ!$D$34:$D$777,СВЦЭМ!$A$34:$A$777,$A30,СВЦЭМ!$B$34:$B$777,J$11)+'СЕТ СН'!$F$11+СВЦЭМ!$D$10+'СЕТ СН'!$F$5-'СЕТ СН'!$F$21</f>
        <v>3842.2165353400005</v>
      </c>
      <c r="K30" s="37">
        <f>SUMIFS(СВЦЭМ!$D$34:$D$777,СВЦЭМ!$A$34:$A$777,$A30,СВЦЭМ!$B$34:$B$777,K$11)+'СЕТ СН'!$F$11+СВЦЭМ!$D$10+'СЕТ СН'!$F$5-'СЕТ СН'!$F$21</f>
        <v>3793.0101876500003</v>
      </c>
      <c r="L30" s="37">
        <f>SUMIFS(СВЦЭМ!$D$34:$D$777,СВЦЭМ!$A$34:$A$777,$A30,СВЦЭМ!$B$34:$B$777,L$11)+'СЕТ СН'!$F$11+СВЦЭМ!$D$10+'СЕТ СН'!$F$5-'СЕТ СН'!$F$21</f>
        <v>3711.6227012500003</v>
      </c>
      <c r="M30" s="37">
        <f>SUMIFS(СВЦЭМ!$D$34:$D$777,СВЦЭМ!$A$34:$A$777,$A30,СВЦЭМ!$B$34:$B$777,M$11)+'СЕТ СН'!$F$11+СВЦЭМ!$D$10+'СЕТ СН'!$F$5-'СЕТ СН'!$F$21</f>
        <v>3689.1199646300001</v>
      </c>
      <c r="N30" s="37">
        <f>SUMIFS(СВЦЭМ!$D$34:$D$777,СВЦЭМ!$A$34:$A$777,$A30,СВЦЭМ!$B$34:$B$777,N$11)+'СЕТ СН'!$F$11+СВЦЭМ!$D$10+'СЕТ СН'!$F$5-'СЕТ СН'!$F$21</f>
        <v>3698.8147951000001</v>
      </c>
      <c r="O30" s="37">
        <f>SUMIFS(СВЦЭМ!$D$34:$D$777,СВЦЭМ!$A$34:$A$777,$A30,СВЦЭМ!$B$34:$B$777,O$11)+'СЕТ СН'!$F$11+СВЦЭМ!$D$10+'СЕТ СН'!$F$5-'СЕТ СН'!$F$21</f>
        <v>3696.5951618300005</v>
      </c>
      <c r="P30" s="37">
        <f>SUMIFS(СВЦЭМ!$D$34:$D$777,СВЦЭМ!$A$34:$A$777,$A30,СВЦЭМ!$B$34:$B$777,P$11)+'СЕТ СН'!$F$11+СВЦЭМ!$D$10+'СЕТ СН'!$F$5-'СЕТ СН'!$F$21</f>
        <v>3699.5070054300004</v>
      </c>
      <c r="Q30" s="37">
        <f>SUMIFS(СВЦЭМ!$D$34:$D$777,СВЦЭМ!$A$34:$A$777,$A30,СВЦЭМ!$B$34:$B$777,Q$11)+'СЕТ СН'!$F$11+СВЦЭМ!$D$10+'СЕТ СН'!$F$5-'СЕТ СН'!$F$21</f>
        <v>3723.1560635799997</v>
      </c>
      <c r="R30" s="37">
        <f>SUMIFS(СВЦЭМ!$D$34:$D$777,СВЦЭМ!$A$34:$A$777,$A30,СВЦЭМ!$B$34:$B$777,R$11)+'СЕТ СН'!$F$11+СВЦЭМ!$D$10+'СЕТ СН'!$F$5-'СЕТ СН'!$F$21</f>
        <v>3748.0306524099997</v>
      </c>
      <c r="S30" s="37">
        <f>SUMIFS(СВЦЭМ!$D$34:$D$777,СВЦЭМ!$A$34:$A$777,$A30,СВЦЭМ!$B$34:$B$777,S$11)+'СЕТ СН'!$F$11+СВЦЭМ!$D$10+'СЕТ СН'!$F$5-'СЕТ СН'!$F$21</f>
        <v>3752.2430475299998</v>
      </c>
      <c r="T30" s="37">
        <f>SUMIFS(СВЦЭМ!$D$34:$D$777,СВЦЭМ!$A$34:$A$777,$A30,СВЦЭМ!$B$34:$B$777,T$11)+'СЕТ СН'!$F$11+СВЦЭМ!$D$10+'СЕТ СН'!$F$5-'СЕТ СН'!$F$21</f>
        <v>3712.9278087900002</v>
      </c>
      <c r="U30" s="37">
        <f>SUMIFS(СВЦЭМ!$D$34:$D$777,СВЦЭМ!$A$34:$A$777,$A30,СВЦЭМ!$B$34:$B$777,U$11)+'СЕТ СН'!$F$11+СВЦЭМ!$D$10+'СЕТ СН'!$F$5-'СЕТ СН'!$F$21</f>
        <v>3706.91914008</v>
      </c>
      <c r="V30" s="37">
        <f>SUMIFS(СВЦЭМ!$D$34:$D$777,СВЦЭМ!$A$34:$A$777,$A30,СВЦЭМ!$B$34:$B$777,V$11)+'СЕТ СН'!$F$11+СВЦЭМ!$D$10+'СЕТ СН'!$F$5-'СЕТ СН'!$F$21</f>
        <v>3735.4788096100001</v>
      </c>
      <c r="W30" s="37">
        <f>SUMIFS(СВЦЭМ!$D$34:$D$777,СВЦЭМ!$A$34:$A$777,$A30,СВЦЭМ!$B$34:$B$777,W$11)+'СЕТ СН'!$F$11+СВЦЭМ!$D$10+'СЕТ СН'!$F$5-'СЕТ СН'!$F$21</f>
        <v>3830.1903221900002</v>
      </c>
      <c r="X30" s="37">
        <f>SUMIFS(СВЦЭМ!$D$34:$D$777,СВЦЭМ!$A$34:$A$777,$A30,СВЦЭМ!$B$34:$B$777,X$11)+'СЕТ СН'!$F$11+СВЦЭМ!$D$10+'СЕТ СН'!$F$5-'СЕТ СН'!$F$21</f>
        <v>3833.0653394600004</v>
      </c>
      <c r="Y30" s="37">
        <f>SUMIFS(СВЦЭМ!$D$34:$D$777,СВЦЭМ!$A$34:$A$777,$A30,СВЦЭМ!$B$34:$B$777,Y$11)+'СЕТ СН'!$F$11+СВЦЭМ!$D$10+'СЕТ СН'!$F$5-'СЕТ СН'!$F$21</f>
        <v>3851.7018319100007</v>
      </c>
    </row>
    <row r="31" spans="1:25" ht="15.75" x14ac:dyDescent="0.2">
      <c r="A31" s="36">
        <f t="shared" si="0"/>
        <v>42998</v>
      </c>
      <c r="B31" s="37">
        <f>SUMIFS(СВЦЭМ!$D$34:$D$777,СВЦЭМ!$A$34:$A$777,$A31,СВЦЭМ!$B$34:$B$777,B$11)+'СЕТ СН'!$F$11+СВЦЭМ!$D$10+'СЕТ СН'!$F$5-'СЕТ СН'!$F$21</f>
        <v>3960.1439295500004</v>
      </c>
      <c r="C31" s="37">
        <f>SUMIFS(СВЦЭМ!$D$34:$D$777,СВЦЭМ!$A$34:$A$777,$A31,СВЦЭМ!$B$34:$B$777,C$11)+'СЕТ СН'!$F$11+СВЦЭМ!$D$10+'СЕТ СН'!$F$5-'СЕТ СН'!$F$21</f>
        <v>4008.0062098500002</v>
      </c>
      <c r="D31" s="37">
        <f>SUMIFS(СВЦЭМ!$D$34:$D$777,СВЦЭМ!$A$34:$A$777,$A31,СВЦЭМ!$B$34:$B$777,D$11)+'СЕТ СН'!$F$11+СВЦЭМ!$D$10+'СЕТ СН'!$F$5-'СЕТ СН'!$F$21</f>
        <v>4033.5119508500002</v>
      </c>
      <c r="E31" s="37">
        <f>SUMIFS(СВЦЭМ!$D$34:$D$777,СВЦЭМ!$A$34:$A$777,$A31,СВЦЭМ!$B$34:$B$777,E$11)+'СЕТ СН'!$F$11+СВЦЭМ!$D$10+'СЕТ СН'!$F$5-'СЕТ СН'!$F$21</f>
        <v>4030.7062720400008</v>
      </c>
      <c r="F31" s="37">
        <f>SUMIFS(СВЦЭМ!$D$34:$D$777,СВЦЭМ!$A$34:$A$777,$A31,СВЦЭМ!$B$34:$B$777,F$11)+'СЕТ СН'!$F$11+СВЦЭМ!$D$10+'СЕТ СН'!$F$5-'СЕТ СН'!$F$21</f>
        <v>4030.6393492200004</v>
      </c>
      <c r="G31" s="37">
        <f>SUMIFS(СВЦЭМ!$D$34:$D$777,СВЦЭМ!$A$34:$A$777,$A31,СВЦЭМ!$B$34:$B$777,G$11)+'СЕТ СН'!$F$11+СВЦЭМ!$D$10+'СЕТ СН'!$F$5-'СЕТ СН'!$F$21</f>
        <v>4036.8033906500004</v>
      </c>
      <c r="H31" s="37">
        <f>SUMIFS(СВЦЭМ!$D$34:$D$777,СВЦЭМ!$A$34:$A$777,$A31,СВЦЭМ!$B$34:$B$777,H$11)+'СЕТ СН'!$F$11+СВЦЭМ!$D$10+'СЕТ СН'!$F$5-'СЕТ СН'!$F$21</f>
        <v>3970.0880677500008</v>
      </c>
      <c r="I31" s="37">
        <f>SUMIFS(СВЦЭМ!$D$34:$D$777,СВЦЭМ!$A$34:$A$777,$A31,СВЦЭМ!$B$34:$B$777,I$11)+'СЕТ СН'!$F$11+СВЦЭМ!$D$10+'СЕТ СН'!$F$5-'СЕТ СН'!$F$21</f>
        <v>3906.5973076400005</v>
      </c>
      <c r="J31" s="37">
        <f>SUMIFS(СВЦЭМ!$D$34:$D$777,СВЦЭМ!$A$34:$A$777,$A31,СВЦЭМ!$B$34:$B$777,J$11)+'СЕТ СН'!$F$11+СВЦЭМ!$D$10+'СЕТ СН'!$F$5-'СЕТ СН'!$F$21</f>
        <v>3856.90946463</v>
      </c>
      <c r="K31" s="37">
        <f>SUMIFS(СВЦЭМ!$D$34:$D$777,СВЦЭМ!$A$34:$A$777,$A31,СВЦЭМ!$B$34:$B$777,K$11)+'СЕТ СН'!$F$11+СВЦЭМ!$D$10+'СЕТ СН'!$F$5-'СЕТ СН'!$F$21</f>
        <v>3814.2916415300006</v>
      </c>
      <c r="L31" s="37">
        <f>SUMIFS(СВЦЭМ!$D$34:$D$777,СВЦЭМ!$A$34:$A$777,$A31,СВЦЭМ!$B$34:$B$777,L$11)+'СЕТ СН'!$F$11+СВЦЭМ!$D$10+'СЕТ СН'!$F$5-'СЕТ СН'!$F$21</f>
        <v>3729.0126105500003</v>
      </c>
      <c r="M31" s="37">
        <f>SUMIFS(СВЦЭМ!$D$34:$D$777,СВЦЭМ!$A$34:$A$777,$A31,СВЦЭМ!$B$34:$B$777,M$11)+'СЕТ СН'!$F$11+СВЦЭМ!$D$10+'СЕТ СН'!$F$5-'СЕТ СН'!$F$21</f>
        <v>3707.8551086900006</v>
      </c>
      <c r="N31" s="37">
        <f>SUMIFS(СВЦЭМ!$D$34:$D$777,СВЦЭМ!$A$34:$A$777,$A31,СВЦЭМ!$B$34:$B$777,N$11)+'СЕТ СН'!$F$11+СВЦЭМ!$D$10+'СЕТ СН'!$F$5-'СЕТ СН'!$F$21</f>
        <v>3713.9687396700001</v>
      </c>
      <c r="O31" s="37">
        <f>SUMIFS(СВЦЭМ!$D$34:$D$777,СВЦЭМ!$A$34:$A$777,$A31,СВЦЭМ!$B$34:$B$777,O$11)+'СЕТ СН'!$F$11+СВЦЭМ!$D$10+'СЕТ СН'!$F$5-'СЕТ СН'!$F$21</f>
        <v>3704.8227221200004</v>
      </c>
      <c r="P31" s="37">
        <f>SUMIFS(СВЦЭМ!$D$34:$D$777,СВЦЭМ!$A$34:$A$777,$A31,СВЦЭМ!$B$34:$B$777,P$11)+'СЕТ СН'!$F$11+СВЦЭМ!$D$10+'СЕТ СН'!$F$5-'СЕТ СН'!$F$21</f>
        <v>3710.91009854</v>
      </c>
      <c r="Q31" s="37">
        <f>SUMIFS(СВЦЭМ!$D$34:$D$777,СВЦЭМ!$A$34:$A$777,$A31,СВЦЭМ!$B$34:$B$777,Q$11)+'СЕТ СН'!$F$11+СВЦЭМ!$D$10+'СЕТ СН'!$F$5-'СЕТ СН'!$F$21</f>
        <v>3715.2810343199999</v>
      </c>
      <c r="R31" s="37">
        <f>SUMIFS(СВЦЭМ!$D$34:$D$777,СВЦЭМ!$A$34:$A$777,$A31,СВЦЭМ!$B$34:$B$777,R$11)+'СЕТ СН'!$F$11+СВЦЭМ!$D$10+'СЕТ СН'!$F$5-'СЕТ СН'!$F$21</f>
        <v>3736.08732237</v>
      </c>
      <c r="S31" s="37">
        <f>SUMIFS(СВЦЭМ!$D$34:$D$777,СВЦЭМ!$A$34:$A$777,$A31,СВЦЭМ!$B$34:$B$777,S$11)+'СЕТ СН'!$F$11+СВЦЭМ!$D$10+'СЕТ СН'!$F$5-'СЕТ СН'!$F$21</f>
        <v>3729.0523237200005</v>
      </c>
      <c r="T31" s="37">
        <f>SUMIFS(СВЦЭМ!$D$34:$D$777,СВЦЭМ!$A$34:$A$777,$A31,СВЦЭМ!$B$34:$B$777,T$11)+'СЕТ СН'!$F$11+СВЦЭМ!$D$10+'СЕТ СН'!$F$5-'СЕТ СН'!$F$21</f>
        <v>3712.0831690200002</v>
      </c>
      <c r="U31" s="37">
        <f>SUMIFS(СВЦЭМ!$D$34:$D$777,СВЦЭМ!$A$34:$A$777,$A31,СВЦЭМ!$B$34:$B$777,U$11)+'СЕТ СН'!$F$11+СВЦЭМ!$D$10+'СЕТ СН'!$F$5-'СЕТ СН'!$F$21</f>
        <v>3711.4006781799999</v>
      </c>
      <c r="V31" s="37">
        <f>SUMIFS(СВЦЭМ!$D$34:$D$777,СВЦЭМ!$A$34:$A$777,$A31,СВЦЭМ!$B$34:$B$777,V$11)+'СЕТ СН'!$F$11+СВЦЭМ!$D$10+'СЕТ СН'!$F$5-'СЕТ СН'!$F$21</f>
        <v>3724.7886989199997</v>
      </c>
      <c r="W31" s="37">
        <f>SUMIFS(СВЦЭМ!$D$34:$D$777,СВЦЭМ!$A$34:$A$777,$A31,СВЦЭМ!$B$34:$B$777,W$11)+'СЕТ СН'!$F$11+СВЦЭМ!$D$10+'СЕТ СН'!$F$5-'СЕТ СН'!$F$21</f>
        <v>3786.6367603099998</v>
      </c>
      <c r="X31" s="37">
        <f>SUMIFS(СВЦЭМ!$D$34:$D$777,СВЦЭМ!$A$34:$A$777,$A31,СВЦЭМ!$B$34:$B$777,X$11)+'СЕТ СН'!$F$11+СВЦЭМ!$D$10+'СЕТ СН'!$F$5-'СЕТ СН'!$F$21</f>
        <v>3836.8105915300002</v>
      </c>
      <c r="Y31" s="37">
        <f>SUMIFS(СВЦЭМ!$D$34:$D$777,СВЦЭМ!$A$34:$A$777,$A31,СВЦЭМ!$B$34:$B$777,Y$11)+'СЕТ СН'!$F$11+СВЦЭМ!$D$10+'СЕТ СН'!$F$5-'СЕТ СН'!$F$21</f>
        <v>3893.5198466300008</v>
      </c>
    </row>
    <row r="32" spans="1:25" ht="15.75" x14ac:dyDescent="0.2">
      <c r="A32" s="36">
        <f t="shared" si="0"/>
        <v>42999</v>
      </c>
      <c r="B32" s="37">
        <f>SUMIFS(СВЦЭМ!$D$34:$D$777,СВЦЭМ!$A$34:$A$777,$A32,СВЦЭМ!$B$34:$B$777,B$11)+'СЕТ СН'!$F$11+СВЦЭМ!$D$10+'СЕТ СН'!$F$5-'СЕТ СН'!$F$21</f>
        <v>3963.3174000899999</v>
      </c>
      <c r="C32" s="37">
        <f>SUMIFS(СВЦЭМ!$D$34:$D$777,СВЦЭМ!$A$34:$A$777,$A32,СВЦЭМ!$B$34:$B$777,C$11)+'СЕТ СН'!$F$11+СВЦЭМ!$D$10+'СЕТ СН'!$F$5-'СЕТ СН'!$F$21</f>
        <v>3998.2573677700002</v>
      </c>
      <c r="D32" s="37">
        <f>SUMIFS(СВЦЭМ!$D$34:$D$777,СВЦЭМ!$A$34:$A$777,$A32,СВЦЭМ!$B$34:$B$777,D$11)+'СЕТ СН'!$F$11+СВЦЭМ!$D$10+'СЕТ СН'!$F$5-'СЕТ СН'!$F$21</f>
        <v>4035.0895964800002</v>
      </c>
      <c r="E32" s="37">
        <f>SUMIFS(СВЦЭМ!$D$34:$D$777,СВЦЭМ!$A$34:$A$777,$A32,СВЦЭМ!$B$34:$B$777,E$11)+'СЕТ СН'!$F$11+СВЦЭМ!$D$10+'СЕТ СН'!$F$5-'СЕТ СН'!$F$21</f>
        <v>4041.8610258999997</v>
      </c>
      <c r="F32" s="37">
        <f>SUMIFS(СВЦЭМ!$D$34:$D$777,СВЦЭМ!$A$34:$A$777,$A32,СВЦЭМ!$B$34:$B$777,F$11)+'СЕТ СН'!$F$11+СВЦЭМ!$D$10+'СЕТ СН'!$F$5-'СЕТ СН'!$F$21</f>
        <v>4045.3843587299998</v>
      </c>
      <c r="G32" s="37">
        <f>SUMIFS(СВЦЭМ!$D$34:$D$777,СВЦЭМ!$A$34:$A$777,$A32,СВЦЭМ!$B$34:$B$777,G$11)+'СЕТ СН'!$F$11+СВЦЭМ!$D$10+'СЕТ СН'!$F$5-'СЕТ СН'!$F$21</f>
        <v>4035.1619540900001</v>
      </c>
      <c r="H32" s="37">
        <f>SUMIFS(СВЦЭМ!$D$34:$D$777,СВЦЭМ!$A$34:$A$777,$A32,СВЦЭМ!$B$34:$B$777,H$11)+'СЕТ СН'!$F$11+СВЦЭМ!$D$10+'СЕТ СН'!$F$5-'СЕТ СН'!$F$21</f>
        <v>3968.9804544500003</v>
      </c>
      <c r="I32" s="37">
        <f>SUMIFS(СВЦЭМ!$D$34:$D$777,СВЦЭМ!$A$34:$A$777,$A32,СВЦЭМ!$B$34:$B$777,I$11)+'СЕТ СН'!$F$11+СВЦЭМ!$D$10+'СЕТ СН'!$F$5-'СЕТ СН'!$F$21</f>
        <v>3904.1334468000005</v>
      </c>
      <c r="J32" s="37">
        <f>SUMIFS(СВЦЭМ!$D$34:$D$777,СВЦЭМ!$A$34:$A$777,$A32,СВЦЭМ!$B$34:$B$777,J$11)+'СЕТ СН'!$F$11+СВЦЭМ!$D$10+'СЕТ СН'!$F$5-'СЕТ СН'!$F$21</f>
        <v>3864.3290715399999</v>
      </c>
      <c r="K32" s="37">
        <f>SUMIFS(СВЦЭМ!$D$34:$D$777,СВЦЭМ!$A$34:$A$777,$A32,СВЦЭМ!$B$34:$B$777,K$11)+'СЕТ СН'!$F$11+СВЦЭМ!$D$10+'СЕТ СН'!$F$5-'СЕТ СН'!$F$21</f>
        <v>3824.1205116600004</v>
      </c>
      <c r="L32" s="37">
        <f>SUMIFS(СВЦЭМ!$D$34:$D$777,СВЦЭМ!$A$34:$A$777,$A32,СВЦЭМ!$B$34:$B$777,L$11)+'СЕТ СН'!$F$11+СВЦЭМ!$D$10+'СЕТ СН'!$F$5-'СЕТ СН'!$F$21</f>
        <v>3743.1610966099997</v>
      </c>
      <c r="M32" s="37">
        <f>SUMIFS(СВЦЭМ!$D$34:$D$777,СВЦЭМ!$A$34:$A$777,$A32,СВЦЭМ!$B$34:$B$777,M$11)+'СЕТ СН'!$F$11+СВЦЭМ!$D$10+'СЕТ СН'!$F$5-'СЕТ СН'!$F$21</f>
        <v>3713.7611207</v>
      </c>
      <c r="N32" s="37">
        <f>SUMIFS(СВЦЭМ!$D$34:$D$777,СВЦЭМ!$A$34:$A$777,$A32,СВЦЭМ!$B$34:$B$777,N$11)+'СЕТ СН'!$F$11+СВЦЭМ!$D$10+'СЕТ СН'!$F$5-'СЕТ СН'!$F$21</f>
        <v>3723.6112973400004</v>
      </c>
      <c r="O32" s="37">
        <f>SUMIFS(СВЦЭМ!$D$34:$D$777,СВЦЭМ!$A$34:$A$777,$A32,СВЦЭМ!$B$34:$B$777,O$11)+'СЕТ СН'!$F$11+СВЦЭМ!$D$10+'СЕТ СН'!$F$5-'СЕТ СН'!$F$21</f>
        <v>3710.2928664400006</v>
      </c>
      <c r="P32" s="37">
        <f>SUMIFS(СВЦЭМ!$D$34:$D$777,СВЦЭМ!$A$34:$A$777,$A32,СВЦЭМ!$B$34:$B$777,P$11)+'СЕТ СН'!$F$11+СВЦЭМ!$D$10+'СЕТ СН'!$F$5-'СЕТ СН'!$F$21</f>
        <v>3712.9145427499998</v>
      </c>
      <c r="Q32" s="37">
        <f>SUMIFS(СВЦЭМ!$D$34:$D$777,СВЦЭМ!$A$34:$A$777,$A32,СВЦЭМ!$B$34:$B$777,Q$11)+'СЕТ СН'!$F$11+СВЦЭМ!$D$10+'СЕТ СН'!$F$5-'СЕТ СН'!$F$21</f>
        <v>3714.7193712600001</v>
      </c>
      <c r="R32" s="37">
        <f>SUMIFS(СВЦЭМ!$D$34:$D$777,СВЦЭМ!$A$34:$A$777,$A32,СВЦЭМ!$B$34:$B$777,R$11)+'СЕТ СН'!$F$11+СВЦЭМ!$D$10+'СЕТ СН'!$F$5-'СЕТ СН'!$F$21</f>
        <v>3735.6054929299999</v>
      </c>
      <c r="S32" s="37">
        <f>SUMIFS(СВЦЭМ!$D$34:$D$777,СВЦЭМ!$A$34:$A$777,$A32,СВЦЭМ!$B$34:$B$777,S$11)+'СЕТ СН'!$F$11+СВЦЭМ!$D$10+'СЕТ СН'!$F$5-'СЕТ СН'!$F$21</f>
        <v>3732.96347883</v>
      </c>
      <c r="T32" s="37">
        <f>SUMIFS(СВЦЭМ!$D$34:$D$777,СВЦЭМ!$A$34:$A$777,$A32,СВЦЭМ!$B$34:$B$777,T$11)+'СЕТ СН'!$F$11+СВЦЭМ!$D$10+'СЕТ СН'!$F$5-'СЕТ СН'!$F$21</f>
        <v>3713.6988263100002</v>
      </c>
      <c r="U32" s="37">
        <f>SUMIFS(СВЦЭМ!$D$34:$D$777,СВЦЭМ!$A$34:$A$777,$A32,СВЦЭМ!$B$34:$B$777,U$11)+'СЕТ СН'!$F$11+СВЦЭМ!$D$10+'СЕТ СН'!$F$5-'СЕТ СН'!$F$21</f>
        <v>3702.0165705500003</v>
      </c>
      <c r="V32" s="37">
        <f>SUMIFS(СВЦЭМ!$D$34:$D$777,СВЦЭМ!$A$34:$A$777,$A32,СВЦЭМ!$B$34:$B$777,V$11)+'СЕТ СН'!$F$11+СВЦЭМ!$D$10+'СЕТ СН'!$F$5-'СЕТ СН'!$F$21</f>
        <v>3720.2945609400003</v>
      </c>
      <c r="W32" s="37">
        <f>SUMIFS(СВЦЭМ!$D$34:$D$777,СВЦЭМ!$A$34:$A$777,$A32,СВЦЭМ!$B$34:$B$777,W$11)+'СЕТ СН'!$F$11+СВЦЭМ!$D$10+'СЕТ СН'!$F$5-'СЕТ СН'!$F$21</f>
        <v>3786.7945480300004</v>
      </c>
      <c r="X32" s="37">
        <f>SUMIFS(СВЦЭМ!$D$34:$D$777,СВЦЭМ!$A$34:$A$777,$A32,СВЦЭМ!$B$34:$B$777,X$11)+'СЕТ СН'!$F$11+СВЦЭМ!$D$10+'СЕТ СН'!$F$5-'СЕТ СН'!$F$21</f>
        <v>3848.4012794500004</v>
      </c>
      <c r="Y32" s="37">
        <f>SUMIFS(СВЦЭМ!$D$34:$D$777,СВЦЭМ!$A$34:$A$777,$A32,СВЦЭМ!$B$34:$B$777,Y$11)+'СЕТ СН'!$F$11+СВЦЭМ!$D$10+'СЕТ СН'!$F$5-'СЕТ СН'!$F$21</f>
        <v>3899.9063892100003</v>
      </c>
    </row>
    <row r="33" spans="1:27" ht="15.75" x14ac:dyDescent="0.2">
      <c r="A33" s="36">
        <f t="shared" si="0"/>
        <v>43000</v>
      </c>
      <c r="B33" s="37">
        <f>SUMIFS(СВЦЭМ!$D$34:$D$777,СВЦЭМ!$A$34:$A$777,$A33,СВЦЭМ!$B$34:$B$777,B$11)+'СЕТ СН'!$F$11+СВЦЭМ!$D$10+'СЕТ СН'!$F$5-'СЕТ СН'!$F$21</f>
        <v>3951.6399029599997</v>
      </c>
      <c r="C33" s="37">
        <f>SUMIFS(СВЦЭМ!$D$34:$D$777,СВЦЭМ!$A$34:$A$777,$A33,СВЦЭМ!$B$34:$B$777,C$11)+'СЕТ СН'!$F$11+СВЦЭМ!$D$10+'СЕТ СН'!$F$5-'СЕТ СН'!$F$21</f>
        <v>3999.3667928800005</v>
      </c>
      <c r="D33" s="37">
        <f>SUMIFS(СВЦЭМ!$D$34:$D$777,СВЦЭМ!$A$34:$A$777,$A33,СВЦЭМ!$B$34:$B$777,D$11)+'СЕТ СН'!$F$11+СВЦЭМ!$D$10+'СЕТ СН'!$F$5-'СЕТ СН'!$F$21</f>
        <v>4025.8551422400005</v>
      </c>
      <c r="E33" s="37">
        <f>SUMIFS(СВЦЭМ!$D$34:$D$777,СВЦЭМ!$A$34:$A$777,$A33,СВЦЭМ!$B$34:$B$777,E$11)+'СЕТ СН'!$F$11+СВЦЭМ!$D$10+'СЕТ СН'!$F$5-'СЕТ СН'!$F$21</f>
        <v>4028.1101731899998</v>
      </c>
      <c r="F33" s="37">
        <f>SUMIFS(СВЦЭМ!$D$34:$D$777,СВЦЭМ!$A$34:$A$777,$A33,СВЦЭМ!$B$34:$B$777,F$11)+'СЕТ СН'!$F$11+СВЦЭМ!$D$10+'СЕТ СН'!$F$5-'СЕТ СН'!$F$21</f>
        <v>4026.4592529500005</v>
      </c>
      <c r="G33" s="37">
        <f>SUMIFS(СВЦЭМ!$D$34:$D$777,СВЦЭМ!$A$34:$A$777,$A33,СВЦЭМ!$B$34:$B$777,G$11)+'СЕТ СН'!$F$11+СВЦЭМ!$D$10+'СЕТ СН'!$F$5-'СЕТ СН'!$F$21</f>
        <v>4024.0341917000005</v>
      </c>
      <c r="H33" s="37">
        <f>SUMIFS(СВЦЭМ!$D$34:$D$777,СВЦЭМ!$A$34:$A$777,$A33,СВЦЭМ!$B$34:$B$777,H$11)+'СЕТ СН'!$F$11+СВЦЭМ!$D$10+'СЕТ СН'!$F$5-'СЕТ СН'!$F$21</f>
        <v>3963.6150883099999</v>
      </c>
      <c r="I33" s="37">
        <f>SUMIFS(СВЦЭМ!$D$34:$D$777,СВЦЭМ!$A$34:$A$777,$A33,СВЦЭМ!$B$34:$B$777,I$11)+'СЕТ СН'!$F$11+СВЦЭМ!$D$10+'СЕТ СН'!$F$5-'СЕТ СН'!$F$21</f>
        <v>3897.6006997900004</v>
      </c>
      <c r="J33" s="37">
        <f>SUMIFS(СВЦЭМ!$D$34:$D$777,СВЦЭМ!$A$34:$A$777,$A33,СВЦЭМ!$B$34:$B$777,J$11)+'СЕТ СН'!$F$11+СВЦЭМ!$D$10+'СЕТ СН'!$F$5-'СЕТ СН'!$F$21</f>
        <v>3856.4317198400004</v>
      </c>
      <c r="K33" s="37">
        <f>SUMIFS(СВЦЭМ!$D$34:$D$777,СВЦЭМ!$A$34:$A$777,$A33,СВЦЭМ!$B$34:$B$777,K$11)+'СЕТ СН'!$F$11+СВЦЭМ!$D$10+'СЕТ СН'!$F$5-'СЕТ СН'!$F$21</f>
        <v>3820.6826052699998</v>
      </c>
      <c r="L33" s="37">
        <f>SUMIFS(СВЦЭМ!$D$34:$D$777,СВЦЭМ!$A$34:$A$777,$A33,СВЦЭМ!$B$34:$B$777,L$11)+'СЕТ СН'!$F$11+СВЦЭМ!$D$10+'СЕТ СН'!$F$5-'СЕТ СН'!$F$21</f>
        <v>3740.2531096500006</v>
      </c>
      <c r="M33" s="37">
        <f>SUMIFS(СВЦЭМ!$D$34:$D$777,СВЦЭМ!$A$34:$A$777,$A33,СВЦЭМ!$B$34:$B$777,M$11)+'СЕТ СН'!$F$11+СВЦЭМ!$D$10+'СЕТ СН'!$F$5-'СЕТ СН'!$F$21</f>
        <v>3710.7513503999999</v>
      </c>
      <c r="N33" s="37">
        <f>SUMIFS(СВЦЭМ!$D$34:$D$777,СВЦЭМ!$A$34:$A$777,$A33,СВЦЭМ!$B$34:$B$777,N$11)+'СЕТ СН'!$F$11+СВЦЭМ!$D$10+'СЕТ СН'!$F$5-'СЕТ СН'!$F$21</f>
        <v>3719.5533351800004</v>
      </c>
      <c r="O33" s="37">
        <f>SUMIFS(СВЦЭМ!$D$34:$D$777,СВЦЭМ!$A$34:$A$777,$A33,СВЦЭМ!$B$34:$B$777,O$11)+'СЕТ СН'!$F$11+СВЦЭМ!$D$10+'СЕТ СН'!$F$5-'СЕТ СН'!$F$21</f>
        <v>3706.3828745199999</v>
      </c>
      <c r="P33" s="37">
        <f>SUMIFS(СВЦЭМ!$D$34:$D$777,СВЦЭМ!$A$34:$A$777,$A33,СВЦЭМ!$B$34:$B$777,P$11)+'СЕТ СН'!$F$11+СВЦЭМ!$D$10+'СЕТ СН'!$F$5-'СЕТ СН'!$F$21</f>
        <v>3710.7906241600003</v>
      </c>
      <c r="Q33" s="37">
        <f>SUMIFS(СВЦЭМ!$D$34:$D$777,СВЦЭМ!$A$34:$A$777,$A33,СВЦЭМ!$B$34:$B$777,Q$11)+'СЕТ СН'!$F$11+СВЦЭМ!$D$10+'СЕТ СН'!$F$5-'СЕТ СН'!$F$21</f>
        <v>3718.8373143600002</v>
      </c>
      <c r="R33" s="37">
        <f>SUMIFS(СВЦЭМ!$D$34:$D$777,СВЦЭМ!$A$34:$A$777,$A33,СВЦЭМ!$B$34:$B$777,R$11)+'СЕТ СН'!$F$11+СВЦЭМ!$D$10+'СЕТ СН'!$F$5-'СЕТ СН'!$F$21</f>
        <v>3729.2159369399997</v>
      </c>
      <c r="S33" s="37">
        <f>SUMIFS(СВЦЭМ!$D$34:$D$777,СВЦЭМ!$A$34:$A$777,$A33,СВЦЭМ!$B$34:$B$777,S$11)+'СЕТ СН'!$F$11+СВЦЭМ!$D$10+'СЕТ СН'!$F$5-'СЕТ СН'!$F$21</f>
        <v>3727.5002292899999</v>
      </c>
      <c r="T33" s="37">
        <f>SUMIFS(СВЦЭМ!$D$34:$D$777,СВЦЭМ!$A$34:$A$777,$A33,СВЦЭМ!$B$34:$B$777,T$11)+'СЕТ СН'!$F$11+СВЦЭМ!$D$10+'СЕТ СН'!$F$5-'СЕТ СН'!$F$21</f>
        <v>3717.6937487300002</v>
      </c>
      <c r="U33" s="37">
        <f>SUMIFS(СВЦЭМ!$D$34:$D$777,СВЦЭМ!$A$34:$A$777,$A33,СВЦЭМ!$B$34:$B$777,U$11)+'СЕТ СН'!$F$11+СВЦЭМ!$D$10+'СЕТ СН'!$F$5-'СЕТ СН'!$F$21</f>
        <v>3698.5925417799999</v>
      </c>
      <c r="V33" s="37">
        <f>SUMIFS(СВЦЭМ!$D$34:$D$777,СВЦЭМ!$A$34:$A$777,$A33,СВЦЭМ!$B$34:$B$777,V$11)+'СЕТ СН'!$F$11+СВЦЭМ!$D$10+'СЕТ СН'!$F$5-'СЕТ СН'!$F$21</f>
        <v>3710.7879765600001</v>
      </c>
      <c r="W33" s="37">
        <f>SUMIFS(СВЦЭМ!$D$34:$D$777,СВЦЭМ!$A$34:$A$777,$A33,СВЦЭМ!$B$34:$B$777,W$11)+'СЕТ СН'!$F$11+СВЦЭМ!$D$10+'СЕТ СН'!$F$5-'СЕТ СН'!$F$21</f>
        <v>3794.88559498</v>
      </c>
      <c r="X33" s="37">
        <f>SUMIFS(СВЦЭМ!$D$34:$D$777,СВЦЭМ!$A$34:$A$777,$A33,СВЦЭМ!$B$34:$B$777,X$11)+'СЕТ СН'!$F$11+СВЦЭМ!$D$10+'СЕТ СН'!$F$5-'СЕТ СН'!$F$21</f>
        <v>3851.6765702700004</v>
      </c>
      <c r="Y33" s="37">
        <f>SUMIFS(СВЦЭМ!$D$34:$D$777,СВЦЭМ!$A$34:$A$777,$A33,СВЦЭМ!$B$34:$B$777,Y$11)+'СЕТ СН'!$F$11+СВЦЭМ!$D$10+'СЕТ СН'!$F$5-'СЕТ СН'!$F$21</f>
        <v>3897.5957654900003</v>
      </c>
    </row>
    <row r="34" spans="1:27" ht="15.75" x14ac:dyDescent="0.2">
      <c r="A34" s="36">
        <f t="shared" si="0"/>
        <v>43001</v>
      </c>
      <c r="B34" s="37">
        <f>SUMIFS(СВЦЭМ!$D$34:$D$777,СВЦЭМ!$A$34:$A$777,$A34,СВЦЭМ!$B$34:$B$777,B$11)+'СЕТ СН'!$F$11+СВЦЭМ!$D$10+'СЕТ СН'!$F$5-'СЕТ СН'!$F$21</f>
        <v>3900.9589860000006</v>
      </c>
      <c r="C34" s="37">
        <f>SUMIFS(СВЦЭМ!$D$34:$D$777,СВЦЭМ!$A$34:$A$777,$A34,СВЦЭМ!$B$34:$B$777,C$11)+'СЕТ СН'!$F$11+СВЦЭМ!$D$10+'СЕТ СН'!$F$5-'СЕТ СН'!$F$21</f>
        <v>3899.1676180000004</v>
      </c>
      <c r="D34" s="37">
        <f>SUMIFS(СВЦЭМ!$D$34:$D$777,СВЦЭМ!$A$34:$A$777,$A34,СВЦЭМ!$B$34:$B$777,D$11)+'СЕТ СН'!$F$11+СВЦЭМ!$D$10+'СЕТ СН'!$F$5-'СЕТ СН'!$F$21</f>
        <v>3909.4801017400005</v>
      </c>
      <c r="E34" s="37">
        <f>SUMIFS(СВЦЭМ!$D$34:$D$777,СВЦЭМ!$A$34:$A$777,$A34,СВЦЭМ!$B$34:$B$777,E$11)+'СЕТ СН'!$F$11+СВЦЭМ!$D$10+'СЕТ СН'!$F$5-'СЕТ СН'!$F$21</f>
        <v>3930.2919088899998</v>
      </c>
      <c r="F34" s="37">
        <f>SUMIFS(СВЦЭМ!$D$34:$D$777,СВЦЭМ!$A$34:$A$777,$A34,СВЦЭМ!$B$34:$B$777,F$11)+'СЕТ СН'!$F$11+СВЦЭМ!$D$10+'СЕТ СН'!$F$5-'СЕТ СН'!$F$21</f>
        <v>3933.5394536700005</v>
      </c>
      <c r="G34" s="37">
        <f>SUMIFS(СВЦЭМ!$D$34:$D$777,СВЦЭМ!$A$34:$A$777,$A34,СВЦЭМ!$B$34:$B$777,G$11)+'СЕТ СН'!$F$11+СВЦЭМ!$D$10+'СЕТ СН'!$F$5-'СЕТ СН'!$F$21</f>
        <v>3925.8768070799997</v>
      </c>
      <c r="H34" s="37">
        <f>SUMIFS(СВЦЭМ!$D$34:$D$777,СВЦЭМ!$A$34:$A$777,$A34,СВЦЭМ!$B$34:$B$777,H$11)+'СЕТ СН'!$F$11+СВЦЭМ!$D$10+'СЕТ СН'!$F$5-'СЕТ СН'!$F$21</f>
        <v>3916.1097491500004</v>
      </c>
      <c r="I34" s="37">
        <f>SUMIFS(СВЦЭМ!$D$34:$D$777,СВЦЭМ!$A$34:$A$777,$A34,СВЦЭМ!$B$34:$B$777,I$11)+'СЕТ СН'!$F$11+СВЦЭМ!$D$10+'СЕТ СН'!$F$5-'СЕТ СН'!$F$21</f>
        <v>3914.8704927400004</v>
      </c>
      <c r="J34" s="37">
        <f>SUMIFS(СВЦЭМ!$D$34:$D$777,СВЦЭМ!$A$34:$A$777,$A34,СВЦЭМ!$B$34:$B$777,J$11)+'СЕТ СН'!$F$11+СВЦЭМ!$D$10+'СЕТ СН'!$F$5-'СЕТ СН'!$F$21</f>
        <v>3877.1249992900002</v>
      </c>
      <c r="K34" s="37">
        <f>SUMIFS(СВЦЭМ!$D$34:$D$777,СВЦЭМ!$A$34:$A$777,$A34,СВЦЭМ!$B$34:$B$777,K$11)+'СЕТ СН'!$F$11+СВЦЭМ!$D$10+'СЕТ СН'!$F$5-'СЕТ СН'!$F$21</f>
        <v>3812.8324241600003</v>
      </c>
      <c r="L34" s="37">
        <f>SUMIFS(СВЦЭМ!$D$34:$D$777,СВЦЭМ!$A$34:$A$777,$A34,СВЦЭМ!$B$34:$B$777,L$11)+'СЕТ СН'!$F$11+СВЦЭМ!$D$10+'СЕТ СН'!$F$5-'СЕТ СН'!$F$21</f>
        <v>3721.4143628900001</v>
      </c>
      <c r="M34" s="37">
        <f>SUMIFS(СВЦЭМ!$D$34:$D$777,СВЦЭМ!$A$34:$A$777,$A34,СВЦЭМ!$B$34:$B$777,M$11)+'СЕТ СН'!$F$11+СВЦЭМ!$D$10+'СЕТ СН'!$F$5-'СЕТ СН'!$F$21</f>
        <v>3692.8115190799999</v>
      </c>
      <c r="N34" s="37">
        <f>SUMIFS(СВЦЭМ!$D$34:$D$777,СВЦЭМ!$A$34:$A$777,$A34,СВЦЭМ!$B$34:$B$777,N$11)+'СЕТ СН'!$F$11+СВЦЭМ!$D$10+'СЕТ СН'!$F$5-'СЕТ СН'!$F$21</f>
        <v>3702.1234374699998</v>
      </c>
      <c r="O34" s="37">
        <f>SUMIFS(СВЦЭМ!$D$34:$D$777,СВЦЭМ!$A$34:$A$777,$A34,СВЦЭМ!$B$34:$B$777,O$11)+'СЕТ СН'!$F$11+СВЦЭМ!$D$10+'СЕТ СН'!$F$5-'СЕТ СН'!$F$21</f>
        <v>3688.6794106899997</v>
      </c>
      <c r="P34" s="37">
        <f>SUMIFS(СВЦЭМ!$D$34:$D$777,СВЦЭМ!$A$34:$A$777,$A34,СВЦЭМ!$B$34:$B$777,P$11)+'СЕТ СН'!$F$11+СВЦЭМ!$D$10+'СЕТ СН'!$F$5-'СЕТ СН'!$F$21</f>
        <v>3696.6461316900004</v>
      </c>
      <c r="Q34" s="37">
        <f>SUMIFS(СВЦЭМ!$D$34:$D$777,СВЦЭМ!$A$34:$A$777,$A34,СВЦЭМ!$B$34:$B$777,Q$11)+'СЕТ СН'!$F$11+СВЦЭМ!$D$10+'СЕТ СН'!$F$5-'СЕТ СН'!$F$21</f>
        <v>3702.6011141600002</v>
      </c>
      <c r="R34" s="37">
        <f>SUMIFS(СВЦЭМ!$D$34:$D$777,СВЦЭМ!$A$34:$A$777,$A34,СВЦЭМ!$B$34:$B$777,R$11)+'СЕТ СН'!$F$11+СВЦЭМ!$D$10+'СЕТ СН'!$F$5-'СЕТ СН'!$F$21</f>
        <v>3717.63328318</v>
      </c>
      <c r="S34" s="37">
        <f>SUMIFS(СВЦЭМ!$D$34:$D$777,СВЦЭМ!$A$34:$A$777,$A34,СВЦЭМ!$B$34:$B$777,S$11)+'СЕТ СН'!$F$11+СВЦЭМ!$D$10+'СЕТ СН'!$F$5-'СЕТ СН'!$F$21</f>
        <v>3709.8501664400001</v>
      </c>
      <c r="T34" s="37">
        <f>SUMIFS(СВЦЭМ!$D$34:$D$777,СВЦЭМ!$A$34:$A$777,$A34,СВЦЭМ!$B$34:$B$777,T$11)+'СЕТ СН'!$F$11+СВЦЭМ!$D$10+'СЕТ СН'!$F$5-'СЕТ СН'!$F$21</f>
        <v>3692.5595665600003</v>
      </c>
      <c r="U34" s="37">
        <f>SUMIFS(СВЦЭМ!$D$34:$D$777,СВЦЭМ!$A$34:$A$777,$A34,СВЦЭМ!$B$34:$B$777,U$11)+'СЕТ СН'!$F$11+СВЦЭМ!$D$10+'СЕТ СН'!$F$5-'СЕТ СН'!$F$21</f>
        <v>3677.9689182700004</v>
      </c>
      <c r="V34" s="37">
        <f>SUMIFS(СВЦЭМ!$D$34:$D$777,СВЦЭМ!$A$34:$A$777,$A34,СВЦЭМ!$B$34:$B$777,V$11)+'СЕТ СН'!$F$11+СВЦЭМ!$D$10+'СЕТ СН'!$F$5-'СЕТ СН'!$F$21</f>
        <v>3686.1263126600006</v>
      </c>
      <c r="W34" s="37">
        <f>SUMIFS(СВЦЭМ!$D$34:$D$777,СВЦЭМ!$A$34:$A$777,$A34,СВЦЭМ!$B$34:$B$777,W$11)+'СЕТ СН'!$F$11+СВЦЭМ!$D$10+'СЕТ СН'!$F$5-'СЕТ СН'!$F$21</f>
        <v>3766.4215363100002</v>
      </c>
      <c r="X34" s="37">
        <f>SUMIFS(СВЦЭМ!$D$34:$D$777,СВЦЭМ!$A$34:$A$777,$A34,СВЦЭМ!$B$34:$B$777,X$11)+'СЕТ СН'!$F$11+СВЦЭМ!$D$10+'СЕТ СН'!$F$5-'СЕТ СН'!$F$21</f>
        <v>3826.5343804500008</v>
      </c>
      <c r="Y34" s="37">
        <f>SUMIFS(СВЦЭМ!$D$34:$D$777,СВЦЭМ!$A$34:$A$777,$A34,СВЦЭМ!$B$34:$B$777,Y$11)+'СЕТ СН'!$F$11+СВЦЭМ!$D$10+'СЕТ СН'!$F$5-'СЕТ СН'!$F$21</f>
        <v>3852.4731578999999</v>
      </c>
    </row>
    <row r="35" spans="1:27" ht="15.75" x14ac:dyDescent="0.2">
      <c r="A35" s="36">
        <f t="shared" si="0"/>
        <v>43002</v>
      </c>
      <c r="B35" s="37">
        <f>SUMIFS(СВЦЭМ!$D$34:$D$777,СВЦЭМ!$A$34:$A$777,$A35,СВЦЭМ!$B$34:$B$777,B$11)+'СЕТ СН'!$F$11+СВЦЭМ!$D$10+'СЕТ СН'!$F$5-'СЕТ СН'!$F$21</f>
        <v>3871.0822602300004</v>
      </c>
      <c r="C35" s="37">
        <f>SUMIFS(СВЦЭМ!$D$34:$D$777,СВЦЭМ!$A$34:$A$777,$A35,СВЦЭМ!$B$34:$B$777,C$11)+'СЕТ СН'!$F$11+СВЦЭМ!$D$10+'СЕТ СН'!$F$5-'СЕТ СН'!$F$21</f>
        <v>3892.3235902800006</v>
      </c>
      <c r="D35" s="37">
        <f>SUMIFS(СВЦЭМ!$D$34:$D$777,СВЦЭМ!$A$34:$A$777,$A35,СВЦЭМ!$B$34:$B$777,D$11)+'СЕТ СН'!$F$11+СВЦЭМ!$D$10+'СЕТ СН'!$F$5-'СЕТ СН'!$F$21</f>
        <v>3898.3406002299998</v>
      </c>
      <c r="E35" s="37">
        <f>SUMIFS(СВЦЭМ!$D$34:$D$777,СВЦЭМ!$A$34:$A$777,$A35,СВЦЭМ!$B$34:$B$777,E$11)+'СЕТ СН'!$F$11+СВЦЭМ!$D$10+'СЕТ СН'!$F$5-'СЕТ СН'!$F$21</f>
        <v>3909.4920220500007</v>
      </c>
      <c r="F35" s="37">
        <f>SUMIFS(СВЦЭМ!$D$34:$D$777,СВЦЭМ!$A$34:$A$777,$A35,СВЦЭМ!$B$34:$B$777,F$11)+'СЕТ СН'!$F$11+СВЦЭМ!$D$10+'СЕТ СН'!$F$5-'СЕТ СН'!$F$21</f>
        <v>3911.6301208100003</v>
      </c>
      <c r="G35" s="37">
        <f>SUMIFS(СВЦЭМ!$D$34:$D$777,СВЦЭМ!$A$34:$A$777,$A35,СВЦЭМ!$B$34:$B$777,G$11)+'СЕТ СН'!$F$11+СВЦЭМ!$D$10+'СЕТ СН'!$F$5-'СЕТ СН'!$F$21</f>
        <v>3903.7179615200002</v>
      </c>
      <c r="H35" s="37">
        <f>SUMIFS(СВЦЭМ!$D$34:$D$777,СВЦЭМ!$A$34:$A$777,$A35,СВЦЭМ!$B$34:$B$777,H$11)+'СЕТ СН'!$F$11+СВЦЭМ!$D$10+'СЕТ СН'!$F$5-'СЕТ СН'!$F$21</f>
        <v>3829.7043930199998</v>
      </c>
      <c r="I35" s="37">
        <f>SUMIFS(СВЦЭМ!$D$34:$D$777,СВЦЭМ!$A$34:$A$777,$A35,СВЦЭМ!$B$34:$B$777,I$11)+'СЕТ СН'!$F$11+СВЦЭМ!$D$10+'СЕТ СН'!$F$5-'СЕТ СН'!$F$21</f>
        <v>3833.3973536000003</v>
      </c>
      <c r="J35" s="37">
        <f>SUMIFS(СВЦЭМ!$D$34:$D$777,СВЦЭМ!$A$34:$A$777,$A35,СВЦЭМ!$B$34:$B$777,J$11)+'СЕТ СН'!$F$11+СВЦЭМ!$D$10+'СЕТ СН'!$F$5-'СЕТ СН'!$F$21</f>
        <v>3863.05456925</v>
      </c>
      <c r="K35" s="37">
        <f>SUMIFS(СВЦЭМ!$D$34:$D$777,СВЦЭМ!$A$34:$A$777,$A35,СВЦЭМ!$B$34:$B$777,K$11)+'СЕТ СН'!$F$11+СВЦЭМ!$D$10+'СЕТ СН'!$F$5-'СЕТ СН'!$F$21</f>
        <v>3806.8549834400001</v>
      </c>
      <c r="L35" s="37">
        <f>SUMIFS(СВЦЭМ!$D$34:$D$777,СВЦЭМ!$A$34:$A$777,$A35,СВЦЭМ!$B$34:$B$777,L$11)+'СЕТ СН'!$F$11+СВЦЭМ!$D$10+'СЕТ СН'!$F$5-'СЕТ СН'!$F$21</f>
        <v>3726.5722867599998</v>
      </c>
      <c r="M35" s="37">
        <f>SUMIFS(СВЦЭМ!$D$34:$D$777,СВЦЭМ!$A$34:$A$777,$A35,СВЦЭМ!$B$34:$B$777,M$11)+'СЕТ СН'!$F$11+СВЦЭМ!$D$10+'СЕТ СН'!$F$5-'СЕТ СН'!$F$21</f>
        <v>3711.2077912599998</v>
      </c>
      <c r="N35" s="37">
        <f>SUMIFS(СВЦЭМ!$D$34:$D$777,СВЦЭМ!$A$34:$A$777,$A35,СВЦЭМ!$B$34:$B$777,N$11)+'СЕТ СН'!$F$11+СВЦЭМ!$D$10+'СЕТ СН'!$F$5-'СЕТ СН'!$F$21</f>
        <v>3741.3979925900003</v>
      </c>
      <c r="O35" s="37">
        <f>SUMIFS(СВЦЭМ!$D$34:$D$777,СВЦЭМ!$A$34:$A$777,$A35,СВЦЭМ!$B$34:$B$777,O$11)+'СЕТ СН'!$F$11+СВЦЭМ!$D$10+'СЕТ СН'!$F$5-'СЕТ СН'!$F$21</f>
        <v>3745.6188759500001</v>
      </c>
      <c r="P35" s="37">
        <f>SUMIFS(СВЦЭМ!$D$34:$D$777,СВЦЭМ!$A$34:$A$777,$A35,СВЦЭМ!$B$34:$B$777,P$11)+'СЕТ СН'!$F$11+СВЦЭМ!$D$10+'СЕТ СН'!$F$5-'СЕТ СН'!$F$21</f>
        <v>3743.8327164700004</v>
      </c>
      <c r="Q35" s="37">
        <f>SUMIFS(СВЦЭМ!$D$34:$D$777,СВЦЭМ!$A$34:$A$777,$A35,СВЦЭМ!$B$34:$B$777,Q$11)+'СЕТ СН'!$F$11+СВЦЭМ!$D$10+'СЕТ СН'!$F$5-'СЕТ СН'!$F$21</f>
        <v>3731.0227514200005</v>
      </c>
      <c r="R35" s="37">
        <f>SUMIFS(СВЦЭМ!$D$34:$D$777,СВЦЭМ!$A$34:$A$777,$A35,СВЦЭМ!$B$34:$B$777,R$11)+'СЕТ СН'!$F$11+СВЦЭМ!$D$10+'СЕТ СН'!$F$5-'СЕТ СН'!$F$21</f>
        <v>3734.0764444400002</v>
      </c>
      <c r="S35" s="37">
        <f>SUMIFS(СВЦЭМ!$D$34:$D$777,СВЦЭМ!$A$34:$A$777,$A35,СВЦЭМ!$B$34:$B$777,S$11)+'СЕТ СН'!$F$11+СВЦЭМ!$D$10+'СЕТ СН'!$F$5-'СЕТ СН'!$F$21</f>
        <v>3723.4488222</v>
      </c>
      <c r="T35" s="37">
        <f>SUMIFS(СВЦЭМ!$D$34:$D$777,СВЦЭМ!$A$34:$A$777,$A35,СВЦЭМ!$B$34:$B$777,T$11)+'СЕТ СН'!$F$11+СВЦЭМ!$D$10+'СЕТ СН'!$F$5-'СЕТ СН'!$F$21</f>
        <v>3701.5538106900003</v>
      </c>
      <c r="U35" s="37">
        <f>SUMIFS(СВЦЭМ!$D$34:$D$777,СВЦЭМ!$A$34:$A$777,$A35,СВЦЭМ!$B$34:$B$777,U$11)+'СЕТ СН'!$F$11+СВЦЭМ!$D$10+'СЕТ СН'!$F$5-'СЕТ СН'!$F$21</f>
        <v>3691.3817129600002</v>
      </c>
      <c r="V35" s="37">
        <f>SUMIFS(СВЦЭМ!$D$34:$D$777,СВЦЭМ!$A$34:$A$777,$A35,СВЦЭМ!$B$34:$B$777,V$11)+'СЕТ СН'!$F$11+СВЦЭМ!$D$10+'СЕТ СН'!$F$5-'СЕТ СН'!$F$21</f>
        <v>3702.6745849400004</v>
      </c>
      <c r="W35" s="37">
        <f>SUMIFS(СВЦЭМ!$D$34:$D$777,СВЦЭМ!$A$34:$A$777,$A35,СВЦЭМ!$B$34:$B$777,W$11)+'СЕТ СН'!$F$11+СВЦЭМ!$D$10+'СЕТ СН'!$F$5-'СЕТ СН'!$F$21</f>
        <v>3778.5660845700004</v>
      </c>
      <c r="X35" s="37">
        <f>SUMIFS(СВЦЭМ!$D$34:$D$777,СВЦЭМ!$A$34:$A$777,$A35,СВЦЭМ!$B$34:$B$777,X$11)+'СЕТ СН'!$F$11+СВЦЭМ!$D$10+'СЕТ СН'!$F$5-'СЕТ СН'!$F$21</f>
        <v>3841.3078152400003</v>
      </c>
      <c r="Y35" s="37">
        <f>SUMIFS(СВЦЭМ!$D$34:$D$777,СВЦЭМ!$A$34:$A$777,$A35,СВЦЭМ!$B$34:$B$777,Y$11)+'СЕТ СН'!$F$11+СВЦЭМ!$D$10+'СЕТ СН'!$F$5-'СЕТ СН'!$F$21</f>
        <v>3884.2426285199999</v>
      </c>
    </row>
    <row r="36" spans="1:27" ht="15.75" x14ac:dyDescent="0.2">
      <c r="A36" s="36">
        <f t="shared" si="0"/>
        <v>43003</v>
      </c>
      <c r="B36" s="37">
        <f>SUMIFS(СВЦЭМ!$D$34:$D$777,СВЦЭМ!$A$34:$A$777,$A36,СВЦЭМ!$B$34:$B$777,B$11)+'СЕТ СН'!$F$11+СВЦЭМ!$D$10+'СЕТ СН'!$F$5-'СЕТ СН'!$F$21</f>
        <v>3975.7274618800002</v>
      </c>
      <c r="C36" s="37">
        <f>SUMIFS(СВЦЭМ!$D$34:$D$777,СВЦЭМ!$A$34:$A$777,$A36,СВЦЭМ!$B$34:$B$777,C$11)+'СЕТ СН'!$F$11+СВЦЭМ!$D$10+'СЕТ СН'!$F$5-'СЕТ СН'!$F$21</f>
        <v>3975.9542646099999</v>
      </c>
      <c r="D36" s="37">
        <f>SUMIFS(СВЦЭМ!$D$34:$D$777,СВЦЭМ!$A$34:$A$777,$A36,СВЦЭМ!$B$34:$B$777,D$11)+'СЕТ СН'!$F$11+СВЦЭМ!$D$10+'СЕТ СН'!$F$5-'СЕТ СН'!$F$21</f>
        <v>3998.1581568399997</v>
      </c>
      <c r="E36" s="37">
        <f>SUMIFS(СВЦЭМ!$D$34:$D$777,СВЦЭМ!$A$34:$A$777,$A36,СВЦЭМ!$B$34:$B$777,E$11)+'СЕТ СН'!$F$11+СВЦЭМ!$D$10+'СЕТ СН'!$F$5-'СЕТ СН'!$F$21</f>
        <v>4011.7859478600003</v>
      </c>
      <c r="F36" s="37">
        <f>SUMIFS(СВЦЭМ!$D$34:$D$777,СВЦЭМ!$A$34:$A$777,$A36,СВЦЭМ!$B$34:$B$777,F$11)+'СЕТ СН'!$F$11+СВЦЭМ!$D$10+'СЕТ СН'!$F$5-'СЕТ СН'!$F$21</f>
        <v>4011.4079662599997</v>
      </c>
      <c r="G36" s="37">
        <f>SUMIFS(СВЦЭМ!$D$34:$D$777,СВЦЭМ!$A$34:$A$777,$A36,СВЦЭМ!$B$34:$B$777,G$11)+'СЕТ СН'!$F$11+СВЦЭМ!$D$10+'СЕТ СН'!$F$5-'СЕТ СН'!$F$21</f>
        <v>3975.8324874999998</v>
      </c>
      <c r="H36" s="37">
        <f>SUMIFS(СВЦЭМ!$D$34:$D$777,СВЦЭМ!$A$34:$A$777,$A36,СВЦЭМ!$B$34:$B$777,H$11)+'СЕТ СН'!$F$11+СВЦЭМ!$D$10+'СЕТ СН'!$F$5-'СЕТ СН'!$F$21</f>
        <v>3935.3195287600001</v>
      </c>
      <c r="I36" s="37">
        <f>SUMIFS(СВЦЭМ!$D$34:$D$777,СВЦЭМ!$A$34:$A$777,$A36,СВЦЭМ!$B$34:$B$777,I$11)+'СЕТ СН'!$F$11+СВЦЭМ!$D$10+'СЕТ СН'!$F$5-'СЕТ СН'!$F$21</f>
        <v>3874.9935609300001</v>
      </c>
      <c r="J36" s="37">
        <f>SUMIFS(СВЦЭМ!$D$34:$D$777,СВЦЭМ!$A$34:$A$777,$A36,СВЦЭМ!$B$34:$B$777,J$11)+'СЕТ СН'!$F$11+СВЦЭМ!$D$10+'СЕТ СН'!$F$5-'СЕТ СН'!$F$21</f>
        <v>3844.8209568700004</v>
      </c>
      <c r="K36" s="37">
        <f>SUMIFS(СВЦЭМ!$D$34:$D$777,СВЦЭМ!$A$34:$A$777,$A36,СВЦЭМ!$B$34:$B$777,K$11)+'СЕТ СН'!$F$11+СВЦЭМ!$D$10+'СЕТ СН'!$F$5-'СЕТ СН'!$F$21</f>
        <v>3800.8778494600001</v>
      </c>
      <c r="L36" s="37">
        <f>SUMIFS(СВЦЭМ!$D$34:$D$777,СВЦЭМ!$A$34:$A$777,$A36,СВЦЭМ!$B$34:$B$777,L$11)+'СЕТ СН'!$F$11+СВЦЭМ!$D$10+'СЕТ СН'!$F$5-'СЕТ СН'!$F$21</f>
        <v>3721.7322692300004</v>
      </c>
      <c r="M36" s="37">
        <f>SUMIFS(СВЦЭМ!$D$34:$D$777,СВЦЭМ!$A$34:$A$777,$A36,СВЦЭМ!$B$34:$B$777,M$11)+'СЕТ СН'!$F$11+СВЦЭМ!$D$10+'СЕТ СН'!$F$5-'СЕТ СН'!$F$21</f>
        <v>3700.7637363800004</v>
      </c>
      <c r="N36" s="37">
        <f>SUMIFS(СВЦЭМ!$D$34:$D$777,СВЦЭМ!$A$34:$A$777,$A36,СВЦЭМ!$B$34:$B$777,N$11)+'СЕТ СН'!$F$11+СВЦЭМ!$D$10+'СЕТ СН'!$F$5-'СЕТ СН'!$F$21</f>
        <v>3705.9393769600001</v>
      </c>
      <c r="O36" s="37">
        <f>SUMIFS(СВЦЭМ!$D$34:$D$777,СВЦЭМ!$A$34:$A$777,$A36,СВЦЭМ!$B$34:$B$777,O$11)+'СЕТ СН'!$F$11+СВЦЭМ!$D$10+'СЕТ СН'!$F$5-'СЕТ СН'!$F$21</f>
        <v>3704.7495208999999</v>
      </c>
      <c r="P36" s="37">
        <f>SUMIFS(СВЦЭМ!$D$34:$D$777,СВЦЭМ!$A$34:$A$777,$A36,СВЦЭМ!$B$34:$B$777,P$11)+'СЕТ СН'!$F$11+СВЦЭМ!$D$10+'СЕТ СН'!$F$5-'СЕТ СН'!$F$21</f>
        <v>3710.2237962899999</v>
      </c>
      <c r="Q36" s="37">
        <f>SUMIFS(СВЦЭМ!$D$34:$D$777,СВЦЭМ!$A$34:$A$777,$A36,СВЦЭМ!$B$34:$B$777,Q$11)+'СЕТ СН'!$F$11+СВЦЭМ!$D$10+'СЕТ СН'!$F$5-'СЕТ СН'!$F$21</f>
        <v>3716.2581095900005</v>
      </c>
      <c r="R36" s="37">
        <f>SUMIFS(СВЦЭМ!$D$34:$D$777,СВЦЭМ!$A$34:$A$777,$A36,СВЦЭМ!$B$34:$B$777,R$11)+'СЕТ СН'!$F$11+СВЦЭМ!$D$10+'СЕТ СН'!$F$5-'СЕТ СН'!$F$21</f>
        <v>3722.6952609199998</v>
      </c>
      <c r="S36" s="37">
        <f>SUMIFS(СВЦЭМ!$D$34:$D$777,СВЦЭМ!$A$34:$A$777,$A36,СВЦЭМ!$B$34:$B$777,S$11)+'СЕТ СН'!$F$11+СВЦЭМ!$D$10+'СЕТ СН'!$F$5-'СЕТ СН'!$F$21</f>
        <v>3713.1908852200004</v>
      </c>
      <c r="T36" s="37">
        <f>SUMIFS(СВЦЭМ!$D$34:$D$777,СВЦЭМ!$A$34:$A$777,$A36,СВЦЭМ!$B$34:$B$777,T$11)+'СЕТ СН'!$F$11+СВЦЭМ!$D$10+'СЕТ СН'!$F$5-'СЕТ СН'!$F$21</f>
        <v>3704.3231668400003</v>
      </c>
      <c r="U36" s="37">
        <f>SUMIFS(СВЦЭМ!$D$34:$D$777,СВЦЭМ!$A$34:$A$777,$A36,СВЦЭМ!$B$34:$B$777,U$11)+'СЕТ СН'!$F$11+СВЦЭМ!$D$10+'СЕТ СН'!$F$5-'СЕТ СН'!$F$21</f>
        <v>3701.3417815700004</v>
      </c>
      <c r="V36" s="37">
        <f>SUMIFS(СВЦЭМ!$D$34:$D$777,СВЦЭМ!$A$34:$A$777,$A36,СВЦЭМ!$B$34:$B$777,V$11)+'СЕТ СН'!$F$11+СВЦЭМ!$D$10+'СЕТ СН'!$F$5-'СЕТ СН'!$F$21</f>
        <v>3702.1340355299999</v>
      </c>
      <c r="W36" s="37">
        <f>SUMIFS(СВЦЭМ!$D$34:$D$777,СВЦЭМ!$A$34:$A$777,$A36,СВЦЭМ!$B$34:$B$777,W$11)+'СЕТ СН'!$F$11+СВЦЭМ!$D$10+'СЕТ СН'!$F$5-'СЕТ СН'!$F$21</f>
        <v>3768.0029392200004</v>
      </c>
      <c r="X36" s="37">
        <f>SUMIFS(СВЦЭМ!$D$34:$D$777,СВЦЭМ!$A$34:$A$777,$A36,СВЦЭМ!$B$34:$B$777,X$11)+'СЕТ СН'!$F$11+СВЦЭМ!$D$10+'СЕТ СН'!$F$5-'СЕТ СН'!$F$21</f>
        <v>3832.5979707100005</v>
      </c>
      <c r="Y36" s="37">
        <f>SUMIFS(СВЦЭМ!$D$34:$D$777,СВЦЭМ!$A$34:$A$777,$A36,СВЦЭМ!$B$34:$B$777,Y$11)+'СЕТ СН'!$F$11+СВЦЭМ!$D$10+'СЕТ СН'!$F$5-'СЕТ СН'!$F$21</f>
        <v>3883.1998852200004</v>
      </c>
    </row>
    <row r="37" spans="1:27" ht="15.75" x14ac:dyDescent="0.2">
      <c r="A37" s="36">
        <f t="shared" si="0"/>
        <v>43004</v>
      </c>
      <c r="B37" s="37">
        <f>SUMIFS(СВЦЭМ!$D$34:$D$777,СВЦЭМ!$A$34:$A$777,$A37,СВЦЭМ!$B$34:$B$777,B$11)+'СЕТ СН'!$F$11+СВЦЭМ!$D$10+'СЕТ СН'!$F$5-'СЕТ СН'!$F$21</f>
        <v>3948.7977633</v>
      </c>
      <c r="C37" s="37">
        <f>SUMIFS(СВЦЭМ!$D$34:$D$777,СВЦЭМ!$A$34:$A$777,$A37,СВЦЭМ!$B$34:$B$777,C$11)+'СЕТ СН'!$F$11+СВЦЭМ!$D$10+'СЕТ СН'!$F$5-'СЕТ СН'!$F$21</f>
        <v>3971.8639938200004</v>
      </c>
      <c r="D37" s="37">
        <f>SUMIFS(СВЦЭМ!$D$34:$D$777,СВЦЭМ!$A$34:$A$777,$A37,СВЦЭМ!$B$34:$B$777,D$11)+'СЕТ СН'!$F$11+СВЦЭМ!$D$10+'СЕТ СН'!$F$5-'СЕТ СН'!$F$21</f>
        <v>3983.0017858200008</v>
      </c>
      <c r="E37" s="37">
        <f>SUMIFS(СВЦЭМ!$D$34:$D$777,СВЦЭМ!$A$34:$A$777,$A37,СВЦЭМ!$B$34:$B$777,E$11)+'СЕТ СН'!$F$11+СВЦЭМ!$D$10+'СЕТ СН'!$F$5-'СЕТ СН'!$F$21</f>
        <v>3996.3374938800007</v>
      </c>
      <c r="F37" s="37">
        <f>SUMIFS(СВЦЭМ!$D$34:$D$777,СВЦЭМ!$A$34:$A$777,$A37,СВЦЭМ!$B$34:$B$777,F$11)+'СЕТ СН'!$F$11+СВЦЭМ!$D$10+'СЕТ СН'!$F$5-'СЕТ СН'!$F$21</f>
        <v>4000.2332559200004</v>
      </c>
      <c r="G37" s="37">
        <f>SUMIFS(СВЦЭМ!$D$34:$D$777,СВЦЭМ!$A$34:$A$777,$A37,СВЦЭМ!$B$34:$B$777,G$11)+'СЕТ СН'!$F$11+СВЦЭМ!$D$10+'СЕТ СН'!$F$5-'СЕТ СН'!$F$21</f>
        <v>3982.47022277</v>
      </c>
      <c r="H37" s="37">
        <f>SUMIFS(СВЦЭМ!$D$34:$D$777,СВЦЭМ!$A$34:$A$777,$A37,СВЦЭМ!$B$34:$B$777,H$11)+'СЕТ СН'!$F$11+СВЦЭМ!$D$10+'СЕТ СН'!$F$5-'СЕТ СН'!$F$21</f>
        <v>3946.9787362799998</v>
      </c>
      <c r="I37" s="37">
        <f>SUMIFS(СВЦЭМ!$D$34:$D$777,СВЦЭМ!$A$34:$A$777,$A37,СВЦЭМ!$B$34:$B$777,I$11)+'СЕТ СН'!$F$11+СВЦЭМ!$D$10+'СЕТ СН'!$F$5-'СЕТ СН'!$F$21</f>
        <v>3883.77629634</v>
      </c>
      <c r="J37" s="37">
        <f>SUMIFS(СВЦЭМ!$D$34:$D$777,СВЦЭМ!$A$34:$A$777,$A37,СВЦЭМ!$B$34:$B$777,J$11)+'СЕТ СН'!$F$11+СВЦЭМ!$D$10+'СЕТ СН'!$F$5-'СЕТ СН'!$F$21</f>
        <v>3848.5584326999997</v>
      </c>
      <c r="K37" s="37">
        <f>SUMIFS(СВЦЭМ!$D$34:$D$777,СВЦЭМ!$A$34:$A$777,$A37,СВЦЭМ!$B$34:$B$777,K$11)+'СЕТ СН'!$F$11+СВЦЭМ!$D$10+'СЕТ СН'!$F$5-'СЕТ СН'!$F$21</f>
        <v>3805.0859410200001</v>
      </c>
      <c r="L37" s="37">
        <f>SUMIFS(СВЦЭМ!$D$34:$D$777,СВЦЭМ!$A$34:$A$777,$A37,СВЦЭМ!$B$34:$B$777,L$11)+'СЕТ СН'!$F$11+СВЦЭМ!$D$10+'СЕТ СН'!$F$5-'СЕТ СН'!$F$21</f>
        <v>3729.2974493500005</v>
      </c>
      <c r="M37" s="37">
        <f>SUMIFS(СВЦЭМ!$D$34:$D$777,СВЦЭМ!$A$34:$A$777,$A37,СВЦЭМ!$B$34:$B$777,M$11)+'СЕТ СН'!$F$11+СВЦЭМ!$D$10+'СЕТ СН'!$F$5-'СЕТ СН'!$F$21</f>
        <v>3704.1678818600003</v>
      </c>
      <c r="N37" s="37">
        <f>SUMIFS(СВЦЭМ!$D$34:$D$777,СВЦЭМ!$A$34:$A$777,$A37,СВЦЭМ!$B$34:$B$777,N$11)+'СЕТ СН'!$F$11+СВЦЭМ!$D$10+'СЕТ СН'!$F$5-'СЕТ СН'!$F$21</f>
        <v>3713.4978138100005</v>
      </c>
      <c r="O37" s="37">
        <f>SUMIFS(СВЦЭМ!$D$34:$D$777,СВЦЭМ!$A$34:$A$777,$A37,СВЦЭМ!$B$34:$B$777,O$11)+'СЕТ СН'!$F$11+СВЦЭМ!$D$10+'СЕТ СН'!$F$5-'СЕТ СН'!$F$21</f>
        <v>3713.0561090400006</v>
      </c>
      <c r="P37" s="37">
        <f>SUMIFS(СВЦЭМ!$D$34:$D$777,СВЦЭМ!$A$34:$A$777,$A37,СВЦЭМ!$B$34:$B$777,P$11)+'СЕТ СН'!$F$11+СВЦЭМ!$D$10+'СЕТ СН'!$F$5-'СЕТ СН'!$F$21</f>
        <v>3719.2693982500004</v>
      </c>
      <c r="Q37" s="37">
        <f>SUMIFS(СВЦЭМ!$D$34:$D$777,СВЦЭМ!$A$34:$A$777,$A37,СВЦЭМ!$B$34:$B$777,Q$11)+'СЕТ СН'!$F$11+СВЦЭМ!$D$10+'СЕТ СН'!$F$5-'СЕТ СН'!$F$21</f>
        <v>3722.6891344599999</v>
      </c>
      <c r="R37" s="37">
        <f>SUMIFS(СВЦЭМ!$D$34:$D$777,СВЦЭМ!$A$34:$A$777,$A37,СВЦЭМ!$B$34:$B$777,R$11)+'СЕТ СН'!$F$11+СВЦЭМ!$D$10+'СЕТ СН'!$F$5-'СЕТ СН'!$F$21</f>
        <v>3723.89502206</v>
      </c>
      <c r="S37" s="37">
        <f>SUMIFS(СВЦЭМ!$D$34:$D$777,СВЦЭМ!$A$34:$A$777,$A37,СВЦЭМ!$B$34:$B$777,S$11)+'СЕТ СН'!$F$11+СВЦЭМ!$D$10+'СЕТ СН'!$F$5-'СЕТ СН'!$F$21</f>
        <v>3716.9109579300002</v>
      </c>
      <c r="T37" s="37">
        <f>SUMIFS(СВЦЭМ!$D$34:$D$777,СВЦЭМ!$A$34:$A$777,$A37,СВЦЭМ!$B$34:$B$777,T$11)+'СЕТ СН'!$F$11+СВЦЭМ!$D$10+'СЕТ СН'!$F$5-'СЕТ СН'!$F$21</f>
        <v>3714.1335475400001</v>
      </c>
      <c r="U37" s="37">
        <f>SUMIFS(СВЦЭМ!$D$34:$D$777,СВЦЭМ!$A$34:$A$777,$A37,СВЦЭМ!$B$34:$B$777,U$11)+'СЕТ СН'!$F$11+СВЦЭМ!$D$10+'СЕТ СН'!$F$5-'СЕТ СН'!$F$21</f>
        <v>3696.2755889400005</v>
      </c>
      <c r="V37" s="37">
        <f>SUMIFS(СВЦЭМ!$D$34:$D$777,СВЦЭМ!$A$34:$A$777,$A37,СВЦЭМ!$B$34:$B$777,V$11)+'СЕТ СН'!$F$11+СВЦЭМ!$D$10+'СЕТ СН'!$F$5-'СЕТ СН'!$F$21</f>
        <v>3711.2975879400001</v>
      </c>
      <c r="W37" s="37">
        <f>SUMIFS(СВЦЭМ!$D$34:$D$777,СВЦЭМ!$A$34:$A$777,$A37,СВЦЭМ!$B$34:$B$777,W$11)+'СЕТ СН'!$F$11+СВЦЭМ!$D$10+'СЕТ СН'!$F$5-'СЕТ СН'!$F$21</f>
        <v>3790.9973717299999</v>
      </c>
      <c r="X37" s="37">
        <f>SUMIFS(СВЦЭМ!$D$34:$D$777,СВЦЭМ!$A$34:$A$777,$A37,СВЦЭМ!$B$34:$B$777,X$11)+'СЕТ СН'!$F$11+СВЦЭМ!$D$10+'СЕТ СН'!$F$5-'СЕТ СН'!$F$21</f>
        <v>3849.8545592500004</v>
      </c>
      <c r="Y37" s="37">
        <f>SUMIFS(СВЦЭМ!$D$34:$D$777,СВЦЭМ!$A$34:$A$777,$A37,СВЦЭМ!$B$34:$B$777,Y$11)+'СЕТ СН'!$F$11+СВЦЭМ!$D$10+'СЕТ СН'!$F$5-'СЕТ СН'!$F$21</f>
        <v>3905.5683553400004</v>
      </c>
    </row>
    <row r="38" spans="1:27" ht="15.75" x14ac:dyDescent="0.2">
      <c r="A38" s="36">
        <f t="shared" si="0"/>
        <v>43005</v>
      </c>
      <c r="B38" s="37">
        <f>SUMIFS(СВЦЭМ!$D$34:$D$777,СВЦЭМ!$A$34:$A$777,$A38,СВЦЭМ!$B$34:$B$777,B$11)+'СЕТ СН'!$F$11+СВЦЭМ!$D$10+'СЕТ СН'!$F$5-'СЕТ СН'!$F$21</f>
        <v>3944.9002120300001</v>
      </c>
      <c r="C38" s="37">
        <f>SUMIFS(СВЦЭМ!$D$34:$D$777,СВЦЭМ!$A$34:$A$777,$A38,СВЦЭМ!$B$34:$B$777,C$11)+'СЕТ СН'!$F$11+СВЦЭМ!$D$10+'СЕТ СН'!$F$5-'СЕТ СН'!$F$21</f>
        <v>3984.3182525100001</v>
      </c>
      <c r="D38" s="37">
        <f>SUMIFS(СВЦЭМ!$D$34:$D$777,СВЦЭМ!$A$34:$A$777,$A38,СВЦЭМ!$B$34:$B$777,D$11)+'СЕТ СН'!$F$11+СВЦЭМ!$D$10+'СЕТ СН'!$F$5-'СЕТ СН'!$F$21</f>
        <v>3978.9031374900005</v>
      </c>
      <c r="E38" s="37">
        <f>SUMIFS(СВЦЭМ!$D$34:$D$777,СВЦЭМ!$A$34:$A$777,$A38,СВЦЭМ!$B$34:$B$777,E$11)+'СЕТ СН'!$F$11+СВЦЭМ!$D$10+'СЕТ СН'!$F$5-'СЕТ СН'!$F$21</f>
        <v>3968.4476614800005</v>
      </c>
      <c r="F38" s="37">
        <f>SUMIFS(СВЦЭМ!$D$34:$D$777,СВЦЭМ!$A$34:$A$777,$A38,СВЦЭМ!$B$34:$B$777,F$11)+'СЕТ СН'!$F$11+СВЦЭМ!$D$10+'СЕТ СН'!$F$5-'СЕТ СН'!$F$21</f>
        <v>3966.6177259900005</v>
      </c>
      <c r="G38" s="37">
        <f>SUMIFS(СВЦЭМ!$D$34:$D$777,СВЦЭМ!$A$34:$A$777,$A38,СВЦЭМ!$B$34:$B$777,G$11)+'СЕТ СН'!$F$11+СВЦЭМ!$D$10+'СЕТ СН'!$F$5-'СЕТ СН'!$F$21</f>
        <v>3976.51476447</v>
      </c>
      <c r="H38" s="37">
        <f>SUMIFS(СВЦЭМ!$D$34:$D$777,СВЦЭМ!$A$34:$A$777,$A38,СВЦЭМ!$B$34:$B$777,H$11)+'СЕТ СН'!$F$11+СВЦЭМ!$D$10+'СЕТ СН'!$F$5-'СЕТ СН'!$F$21</f>
        <v>3951.2906689800002</v>
      </c>
      <c r="I38" s="37">
        <f>SUMIFS(СВЦЭМ!$D$34:$D$777,СВЦЭМ!$A$34:$A$777,$A38,СВЦЭМ!$B$34:$B$777,I$11)+'СЕТ СН'!$F$11+СВЦЭМ!$D$10+'СЕТ СН'!$F$5-'СЕТ СН'!$F$21</f>
        <v>3888.1226186399999</v>
      </c>
      <c r="J38" s="37">
        <f>SUMIFS(СВЦЭМ!$D$34:$D$777,СВЦЭМ!$A$34:$A$777,$A38,СВЦЭМ!$B$34:$B$777,J$11)+'СЕТ СН'!$F$11+СВЦЭМ!$D$10+'СЕТ СН'!$F$5-'СЕТ СН'!$F$21</f>
        <v>3856.1883809200008</v>
      </c>
      <c r="K38" s="37">
        <f>SUMIFS(СВЦЭМ!$D$34:$D$777,СВЦЭМ!$A$34:$A$777,$A38,СВЦЭМ!$B$34:$B$777,K$11)+'СЕТ СН'!$F$11+СВЦЭМ!$D$10+'СЕТ СН'!$F$5-'СЕТ СН'!$F$21</f>
        <v>3812.22635618</v>
      </c>
      <c r="L38" s="37">
        <f>SUMIFS(СВЦЭМ!$D$34:$D$777,СВЦЭМ!$A$34:$A$777,$A38,СВЦЭМ!$B$34:$B$777,L$11)+'СЕТ СН'!$F$11+СВЦЭМ!$D$10+'СЕТ СН'!$F$5-'СЕТ СН'!$F$21</f>
        <v>3733.8327890500004</v>
      </c>
      <c r="M38" s="37">
        <f>SUMIFS(СВЦЭМ!$D$34:$D$777,СВЦЭМ!$A$34:$A$777,$A38,СВЦЭМ!$B$34:$B$777,M$11)+'СЕТ СН'!$F$11+СВЦЭМ!$D$10+'СЕТ СН'!$F$5-'СЕТ СН'!$F$21</f>
        <v>3708.8295087500001</v>
      </c>
      <c r="N38" s="37">
        <f>SUMIFS(СВЦЭМ!$D$34:$D$777,СВЦЭМ!$A$34:$A$777,$A38,СВЦЭМ!$B$34:$B$777,N$11)+'СЕТ СН'!$F$11+СВЦЭМ!$D$10+'СЕТ СН'!$F$5-'СЕТ СН'!$F$21</f>
        <v>3720.5148188700005</v>
      </c>
      <c r="O38" s="37">
        <f>SUMIFS(СВЦЭМ!$D$34:$D$777,СВЦЭМ!$A$34:$A$777,$A38,СВЦЭМ!$B$34:$B$777,O$11)+'СЕТ СН'!$F$11+СВЦЭМ!$D$10+'СЕТ СН'!$F$5-'СЕТ СН'!$F$21</f>
        <v>3726.2882110700002</v>
      </c>
      <c r="P38" s="37">
        <f>SUMIFS(СВЦЭМ!$D$34:$D$777,СВЦЭМ!$A$34:$A$777,$A38,СВЦЭМ!$B$34:$B$777,P$11)+'СЕТ СН'!$F$11+СВЦЭМ!$D$10+'СЕТ СН'!$F$5-'СЕТ СН'!$F$21</f>
        <v>3730.2077251000001</v>
      </c>
      <c r="Q38" s="37">
        <f>SUMIFS(СВЦЭМ!$D$34:$D$777,СВЦЭМ!$A$34:$A$777,$A38,СВЦЭМ!$B$34:$B$777,Q$11)+'СЕТ СН'!$F$11+СВЦЭМ!$D$10+'СЕТ СН'!$F$5-'СЕТ СН'!$F$21</f>
        <v>3736.2106075000002</v>
      </c>
      <c r="R38" s="37">
        <f>SUMIFS(СВЦЭМ!$D$34:$D$777,СВЦЭМ!$A$34:$A$777,$A38,СВЦЭМ!$B$34:$B$777,R$11)+'СЕТ СН'!$F$11+СВЦЭМ!$D$10+'СЕТ СН'!$F$5-'СЕТ СН'!$F$21</f>
        <v>3736.99025962</v>
      </c>
      <c r="S38" s="37">
        <f>SUMIFS(СВЦЭМ!$D$34:$D$777,СВЦЭМ!$A$34:$A$777,$A38,СВЦЭМ!$B$34:$B$777,S$11)+'СЕТ СН'!$F$11+СВЦЭМ!$D$10+'СЕТ СН'!$F$5-'СЕТ СН'!$F$21</f>
        <v>3731.4551333300005</v>
      </c>
      <c r="T38" s="37">
        <f>SUMIFS(СВЦЭМ!$D$34:$D$777,СВЦЭМ!$A$34:$A$777,$A38,СВЦЭМ!$B$34:$B$777,T$11)+'СЕТ СН'!$F$11+СВЦЭМ!$D$10+'СЕТ СН'!$F$5-'СЕТ СН'!$F$21</f>
        <v>3724.7996475600003</v>
      </c>
      <c r="U38" s="37">
        <f>SUMIFS(СВЦЭМ!$D$34:$D$777,СВЦЭМ!$A$34:$A$777,$A38,СВЦЭМ!$B$34:$B$777,U$11)+'СЕТ СН'!$F$11+СВЦЭМ!$D$10+'СЕТ СН'!$F$5-'СЕТ СН'!$F$21</f>
        <v>3710.9744824500003</v>
      </c>
      <c r="V38" s="37">
        <f>SUMIFS(СВЦЭМ!$D$34:$D$777,СВЦЭМ!$A$34:$A$777,$A38,СВЦЭМ!$B$34:$B$777,V$11)+'СЕТ СН'!$F$11+СВЦЭМ!$D$10+'СЕТ СН'!$F$5-'СЕТ СН'!$F$21</f>
        <v>3721.5589235799998</v>
      </c>
      <c r="W38" s="37">
        <f>SUMIFS(СВЦЭМ!$D$34:$D$777,СВЦЭМ!$A$34:$A$777,$A38,СВЦЭМ!$B$34:$B$777,W$11)+'СЕТ СН'!$F$11+СВЦЭМ!$D$10+'СЕТ СН'!$F$5-'СЕТ СН'!$F$21</f>
        <v>3791.2680913900003</v>
      </c>
      <c r="X38" s="37">
        <f>SUMIFS(СВЦЭМ!$D$34:$D$777,СВЦЭМ!$A$34:$A$777,$A38,СВЦЭМ!$B$34:$B$777,X$11)+'СЕТ СН'!$F$11+СВЦЭМ!$D$10+'СЕТ СН'!$F$5-'СЕТ СН'!$F$21</f>
        <v>3849.49295411</v>
      </c>
      <c r="Y38" s="37">
        <f>SUMIFS(СВЦЭМ!$D$34:$D$777,СВЦЭМ!$A$34:$A$777,$A38,СВЦЭМ!$B$34:$B$777,Y$11)+'СЕТ СН'!$F$11+СВЦЭМ!$D$10+'СЕТ СН'!$F$5-'СЕТ СН'!$F$21</f>
        <v>3896.6955274500006</v>
      </c>
    </row>
    <row r="39" spans="1:27" ht="15.75" x14ac:dyDescent="0.2">
      <c r="A39" s="36">
        <f t="shared" si="0"/>
        <v>43006</v>
      </c>
      <c r="B39" s="37">
        <f>SUMIFS(СВЦЭМ!$D$34:$D$777,СВЦЭМ!$A$34:$A$777,$A39,СВЦЭМ!$B$34:$B$777,B$11)+'СЕТ СН'!$F$11+СВЦЭМ!$D$10+'СЕТ СН'!$F$5-'СЕТ СН'!$F$21</f>
        <v>3841.8678253400003</v>
      </c>
      <c r="C39" s="37">
        <f>SUMIFS(СВЦЭМ!$D$34:$D$777,СВЦЭМ!$A$34:$A$777,$A39,СВЦЭМ!$B$34:$B$777,C$11)+'СЕТ СН'!$F$11+СВЦЭМ!$D$10+'СЕТ СН'!$F$5-'СЕТ СН'!$F$21</f>
        <v>3904.3107064400001</v>
      </c>
      <c r="D39" s="37">
        <f>SUMIFS(СВЦЭМ!$D$34:$D$777,СВЦЭМ!$A$34:$A$777,$A39,СВЦЭМ!$B$34:$B$777,D$11)+'СЕТ СН'!$F$11+СВЦЭМ!$D$10+'СЕТ СН'!$F$5-'СЕТ СН'!$F$21</f>
        <v>3942.8659653300001</v>
      </c>
      <c r="E39" s="37">
        <f>SUMIFS(СВЦЭМ!$D$34:$D$777,СВЦЭМ!$A$34:$A$777,$A39,СВЦЭМ!$B$34:$B$777,E$11)+'СЕТ СН'!$F$11+СВЦЭМ!$D$10+'СЕТ СН'!$F$5-'СЕТ СН'!$F$21</f>
        <v>3967.8591371399998</v>
      </c>
      <c r="F39" s="37">
        <f>SUMIFS(СВЦЭМ!$D$34:$D$777,СВЦЭМ!$A$34:$A$777,$A39,СВЦЭМ!$B$34:$B$777,F$11)+'СЕТ СН'!$F$11+СВЦЭМ!$D$10+'СЕТ СН'!$F$5-'СЕТ СН'!$F$21</f>
        <v>3969.88869858</v>
      </c>
      <c r="G39" s="37">
        <f>SUMIFS(СВЦЭМ!$D$34:$D$777,СВЦЭМ!$A$34:$A$777,$A39,СВЦЭМ!$B$34:$B$777,G$11)+'СЕТ СН'!$F$11+СВЦЭМ!$D$10+'СЕТ СН'!$F$5-'СЕТ СН'!$F$21</f>
        <v>3971.3132149800003</v>
      </c>
      <c r="H39" s="37">
        <f>SUMIFS(СВЦЭМ!$D$34:$D$777,СВЦЭМ!$A$34:$A$777,$A39,СВЦЭМ!$B$34:$B$777,H$11)+'СЕТ СН'!$F$11+СВЦЭМ!$D$10+'СЕТ СН'!$F$5-'СЕТ СН'!$F$21</f>
        <v>3932.0449950000002</v>
      </c>
      <c r="I39" s="37">
        <f>SUMIFS(СВЦЭМ!$D$34:$D$777,СВЦЭМ!$A$34:$A$777,$A39,СВЦЭМ!$B$34:$B$777,I$11)+'СЕТ СН'!$F$11+СВЦЭМ!$D$10+'СЕТ СН'!$F$5-'СЕТ СН'!$F$21</f>
        <v>3865.6656932100004</v>
      </c>
      <c r="J39" s="37">
        <f>SUMIFS(СВЦЭМ!$D$34:$D$777,СВЦЭМ!$A$34:$A$777,$A39,СВЦЭМ!$B$34:$B$777,J$11)+'СЕТ СН'!$F$11+СВЦЭМ!$D$10+'СЕТ СН'!$F$5-'СЕТ СН'!$F$21</f>
        <v>3821.4401026800006</v>
      </c>
      <c r="K39" s="37">
        <f>SUMIFS(СВЦЭМ!$D$34:$D$777,СВЦЭМ!$A$34:$A$777,$A39,СВЦЭМ!$B$34:$B$777,K$11)+'СЕТ СН'!$F$11+СВЦЭМ!$D$10+'СЕТ СН'!$F$5-'СЕТ СН'!$F$21</f>
        <v>3786.17820932</v>
      </c>
      <c r="L39" s="37">
        <f>SUMIFS(СВЦЭМ!$D$34:$D$777,СВЦЭМ!$A$34:$A$777,$A39,СВЦЭМ!$B$34:$B$777,L$11)+'СЕТ СН'!$F$11+СВЦЭМ!$D$10+'СЕТ СН'!$F$5-'СЕТ СН'!$F$21</f>
        <v>3705.7974581400003</v>
      </c>
      <c r="M39" s="37">
        <f>SUMIFS(СВЦЭМ!$D$34:$D$777,СВЦЭМ!$A$34:$A$777,$A39,СВЦЭМ!$B$34:$B$777,M$11)+'СЕТ СН'!$F$11+СВЦЭМ!$D$10+'СЕТ СН'!$F$5-'СЕТ СН'!$F$21</f>
        <v>3677.0597340000004</v>
      </c>
      <c r="N39" s="37">
        <f>SUMIFS(СВЦЭМ!$D$34:$D$777,СВЦЭМ!$A$34:$A$777,$A39,СВЦЭМ!$B$34:$B$777,N$11)+'СЕТ СН'!$F$11+СВЦЭМ!$D$10+'СЕТ СН'!$F$5-'СЕТ СН'!$F$21</f>
        <v>3682.1032140200005</v>
      </c>
      <c r="O39" s="37">
        <f>SUMIFS(СВЦЭМ!$D$34:$D$777,СВЦЭМ!$A$34:$A$777,$A39,СВЦЭМ!$B$34:$B$777,O$11)+'СЕТ СН'!$F$11+СВЦЭМ!$D$10+'СЕТ СН'!$F$5-'СЕТ СН'!$F$21</f>
        <v>3682.0708794299999</v>
      </c>
      <c r="P39" s="37">
        <f>SUMIFS(СВЦЭМ!$D$34:$D$777,СВЦЭМ!$A$34:$A$777,$A39,СВЦЭМ!$B$34:$B$777,P$11)+'СЕТ СН'!$F$11+СВЦЭМ!$D$10+'СЕТ СН'!$F$5-'СЕТ СН'!$F$21</f>
        <v>3683.97426318</v>
      </c>
      <c r="Q39" s="37">
        <f>SUMIFS(СВЦЭМ!$D$34:$D$777,СВЦЭМ!$A$34:$A$777,$A39,СВЦЭМ!$B$34:$B$777,Q$11)+'СЕТ СН'!$F$11+СВЦЭМ!$D$10+'СЕТ СН'!$F$5-'СЕТ СН'!$F$21</f>
        <v>3689.9234335299998</v>
      </c>
      <c r="R39" s="37">
        <f>SUMIFS(СВЦЭМ!$D$34:$D$777,СВЦЭМ!$A$34:$A$777,$A39,СВЦЭМ!$B$34:$B$777,R$11)+'СЕТ СН'!$F$11+СВЦЭМ!$D$10+'СЕТ СН'!$F$5-'СЕТ СН'!$F$21</f>
        <v>3695.7385693800006</v>
      </c>
      <c r="S39" s="37">
        <f>SUMIFS(СВЦЭМ!$D$34:$D$777,СВЦЭМ!$A$34:$A$777,$A39,СВЦЭМ!$B$34:$B$777,S$11)+'СЕТ СН'!$F$11+СВЦЭМ!$D$10+'СЕТ СН'!$F$5-'СЕТ СН'!$F$21</f>
        <v>3693.1190302000005</v>
      </c>
      <c r="T39" s="37">
        <f>SUMIFS(СВЦЭМ!$D$34:$D$777,СВЦЭМ!$A$34:$A$777,$A39,СВЦЭМ!$B$34:$B$777,T$11)+'СЕТ СН'!$F$11+СВЦЭМ!$D$10+'СЕТ СН'!$F$5-'СЕТ СН'!$F$21</f>
        <v>3685.3616697799998</v>
      </c>
      <c r="U39" s="37">
        <f>SUMIFS(СВЦЭМ!$D$34:$D$777,СВЦЭМ!$A$34:$A$777,$A39,СВЦЭМ!$B$34:$B$777,U$11)+'СЕТ СН'!$F$11+СВЦЭМ!$D$10+'СЕТ СН'!$F$5-'СЕТ СН'!$F$21</f>
        <v>3669.96461963</v>
      </c>
      <c r="V39" s="37">
        <f>SUMIFS(СВЦЭМ!$D$34:$D$777,СВЦЭМ!$A$34:$A$777,$A39,СВЦЭМ!$B$34:$B$777,V$11)+'СЕТ СН'!$F$11+СВЦЭМ!$D$10+'СЕТ СН'!$F$5-'СЕТ СН'!$F$21</f>
        <v>3682.7155376199998</v>
      </c>
      <c r="W39" s="37">
        <f>SUMIFS(СВЦЭМ!$D$34:$D$777,СВЦЭМ!$A$34:$A$777,$A39,СВЦЭМ!$B$34:$B$777,W$11)+'СЕТ СН'!$F$11+СВЦЭМ!$D$10+'СЕТ СН'!$F$5-'СЕТ СН'!$F$21</f>
        <v>3761.9419642100002</v>
      </c>
      <c r="X39" s="37">
        <f>SUMIFS(СВЦЭМ!$D$34:$D$777,СВЦЭМ!$A$34:$A$777,$A39,СВЦЭМ!$B$34:$B$777,X$11)+'СЕТ СН'!$F$11+СВЦЭМ!$D$10+'СЕТ СН'!$F$5-'СЕТ СН'!$F$21</f>
        <v>3825.5332934100006</v>
      </c>
      <c r="Y39" s="37">
        <f>SUMIFS(СВЦЭМ!$D$34:$D$777,СВЦЭМ!$A$34:$A$777,$A39,СВЦЭМ!$B$34:$B$777,Y$11)+'СЕТ СН'!$F$11+СВЦЭМ!$D$10+'СЕТ СН'!$F$5-'СЕТ СН'!$F$21</f>
        <v>3875.7279444200003</v>
      </c>
    </row>
    <row r="40" spans="1:27" ht="15.75" x14ac:dyDescent="0.2">
      <c r="A40" s="36">
        <f t="shared" si="0"/>
        <v>43007</v>
      </c>
      <c r="B40" s="37">
        <f>SUMIFS(СВЦЭМ!$D$34:$D$777,СВЦЭМ!$A$34:$A$777,$A40,СВЦЭМ!$B$34:$B$777,B$11)+'СЕТ СН'!$F$11+СВЦЭМ!$D$10+'СЕТ СН'!$F$5-'СЕТ СН'!$F$21</f>
        <v>3863.93183322</v>
      </c>
      <c r="C40" s="37">
        <f>SUMIFS(СВЦЭМ!$D$34:$D$777,СВЦЭМ!$A$34:$A$777,$A40,СВЦЭМ!$B$34:$B$777,C$11)+'СЕТ СН'!$F$11+СВЦЭМ!$D$10+'СЕТ СН'!$F$5-'СЕТ СН'!$F$21</f>
        <v>3966.5621396000006</v>
      </c>
      <c r="D40" s="37">
        <f>SUMIFS(СВЦЭМ!$D$34:$D$777,СВЦЭМ!$A$34:$A$777,$A40,СВЦЭМ!$B$34:$B$777,D$11)+'СЕТ СН'!$F$11+СВЦЭМ!$D$10+'СЕТ СН'!$F$5-'СЕТ СН'!$F$21</f>
        <v>3967.2462231200006</v>
      </c>
      <c r="E40" s="37">
        <f>SUMIFS(СВЦЭМ!$D$34:$D$777,СВЦЭМ!$A$34:$A$777,$A40,СВЦЭМ!$B$34:$B$777,E$11)+'СЕТ СН'!$F$11+СВЦЭМ!$D$10+'СЕТ СН'!$F$5-'СЕТ СН'!$F$21</f>
        <v>3968.3908340400003</v>
      </c>
      <c r="F40" s="37">
        <f>SUMIFS(СВЦЭМ!$D$34:$D$777,СВЦЭМ!$A$34:$A$777,$A40,СВЦЭМ!$B$34:$B$777,F$11)+'СЕТ СН'!$F$11+СВЦЭМ!$D$10+'СЕТ СН'!$F$5-'СЕТ СН'!$F$21</f>
        <v>3968.8642406500003</v>
      </c>
      <c r="G40" s="37">
        <f>SUMIFS(СВЦЭМ!$D$34:$D$777,СВЦЭМ!$A$34:$A$777,$A40,СВЦЭМ!$B$34:$B$777,G$11)+'СЕТ СН'!$F$11+СВЦЭМ!$D$10+'СЕТ СН'!$F$5-'СЕТ СН'!$F$21</f>
        <v>3960.9191396799997</v>
      </c>
      <c r="H40" s="37">
        <f>SUMIFS(СВЦЭМ!$D$34:$D$777,СВЦЭМ!$A$34:$A$777,$A40,СВЦЭМ!$B$34:$B$777,H$11)+'СЕТ СН'!$F$11+СВЦЭМ!$D$10+'СЕТ СН'!$F$5-'СЕТ СН'!$F$21</f>
        <v>3881.8384215900005</v>
      </c>
      <c r="I40" s="37">
        <f>SUMIFS(СВЦЭМ!$D$34:$D$777,СВЦЭМ!$A$34:$A$777,$A40,СВЦЭМ!$B$34:$B$777,I$11)+'СЕТ СН'!$F$11+СВЦЭМ!$D$10+'СЕТ СН'!$F$5-'СЕТ СН'!$F$21</f>
        <v>3838.3151892000005</v>
      </c>
      <c r="J40" s="37">
        <f>SUMIFS(СВЦЭМ!$D$34:$D$777,СВЦЭМ!$A$34:$A$777,$A40,СВЦЭМ!$B$34:$B$777,J$11)+'СЕТ СН'!$F$11+СВЦЭМ!$D$10+'СЕТ СН'!$F$5-'СЕТ СН'!$F$21</f>
        <v>3790.5152612800002</v>
      </c>
      <c r="K40" s="37">
        <f>SUMIFS(СВЦЭМ!$D$34:$D$777,СВЦЭМ!$A$34:$A$777,$A40,СВЦЭМ!$B$34:$B$777,K$11)+'СЕТ СН'!$F$11+СВЦЭМ!$D$10+'СЕТ СН'!$F$5-'СЕТ СН'!$F$21</f>
        <v>3785.7187909800004</v>
      </c>
      <c r="L40" s="37">
        <f>SUMIFS(СВЦЭМ!$D$34:$D$777,СВЦЭМ!$A$34:$A$777,$A40,СВЦЭМ!$B$34:$B$777,L$11)+'СЕТ СН'!$F$11+СВЦЭМ!$D$10+'СЕТ СН'!$F$5-'СЕТ СН'!$F$21</f>
        <v>3740.2331077300005</v>
      </c>
      <c r="M40" s="37">
        <f>SUMIFS(СВЦЭМ!$D$34:$D$777,СВЦЭМ!$A$34:$A$777,$A40,СВЦЭМ!$B$34:$B$777,M$11)+'СЕТ СН'!$F$11+СВЦЭМ!$D$10+'СЕТ СН'!$F$5-'СЕТ СН'!$F$21</f>
        <v>3721.90566958</v>
      </c>
      <c r="N40" s="37">
        <f>SUMIFS(СВЦЭМ!$D$34:$D$777,СВЦЭМ!$A$34:$A$777,$A40,СВЦЭМ!$B$34:$B$777,N$11)+'СЕТ СН'!$F$11+СВЦЭМ!$D$10+'СЕТ СН'!$F$5-'СЕТ СН'!$F$21</f>
        <v>3730.5793614900003</v>
      </c>
      <c r="O40" s="37">
        <f>SUMIFS(СВЦЭМ!$D$34:$D$777,СВЦЭМ!$A$34:$A$777,$A40,СВЦЭМ!$B$34:$B$777,O$11)+'СЕТ СН'!$F$11+СВЦЭМ!$D$10+'СЕТ СН'!$F$5-'СЕТ СН'!$F$21</f>
        <v>3740.3924617000002</v>
      </c>
      <c r="P40" s="37">
        <f>SUMIFS(СВЦЭМ!$D$34:$D$777,СВЦЭМ!$A$34:$A$777,$A40,СВЦЭМ!$B$34:$B$777,P$11)+'СЕТ СН'!$F$11+СВЦЭМ!$D$10+'СЕТ СН'!$F$5-'СЕТ СН'!$F$21</f>
        <v>3736.4951265500004</v>
      </c>
      <c r="Q40" s="37">
        <f>SUMIFS(СВЦЭМ!$D$34:$D$777,СВЦЭМ!$A$34:$A$777,$A40,СВЦЭМ!$B$34:$B$777,Q$11)+'СЕТ СН'!$F$11+СВЦЭМ!$D$10+'СЕТ СН'!$F$5-'СЕТ СН'!$F$21</f>
        <v>3729.5411677499997</v>
      </c>
      <c r="R40" s="37">
        <f>SUMIFS(СВЦЭМ!$D$34:$D$777,СВЦЭМ!$A$34:$A$777,$A40,СВЦЭМ!$B$34:$B$777,R$11)+'СЕТ СН'!$F$11+СВЦЭМ!$D$10+'СЕТ СН'!$F$5-'СЕТ СН'!$F$21</f>
        <v>3736.2841080200005</v>
      </c>
      <c r="S40" s="37">
        <f>SUMIFS(СВЦЭМ!$D$34:$D$777,СВЦЭМ!$A$34:$A$777,$A40,СВЦЭМ!$B$34:$B$777,S$11)+'СЕТ СН'!$F$11+СВЦЭМ!$D$10+'СЕТ СН'!$F$5-'СЕТ СН'!$F$21</f>
        <v>3728.7287911100002</v>
      </c>
      <c r="T40" s="37">
        <f>SUMIFS(СВЦЭМ!$D$34:$D$777,СВЦЭМ!$A$34:$A$777,$A40,СВЦЭМ!$B$34:$B$777,T$11)+'СЕТ СН'!$F$11+СВЦЭМ!$D$10+'СЕТ СН'!$F$5-'СЕТ СН'!$F$21</f>
        <v>3707.6155994199999</v>
      </c>
      <c r="U40" s="37">
        <f>SUMIFS(СВЦЭМ!$D$34:$D$777,СВЦЭМ!$A$34:$A$777,$A40,СВЦЭМ!$B$34:$B$777,U$11)+'СЕТ СН'!$F$11+СВЦЭМ!$D$10+'СЕТ СН'!$F$5-'СЕТ СН'!$F$21</f>
        <v>3670.6775065700003</v>
      </c>
      <c r="V40" s="37">
        <f>SUMIFS(СВЦЭМ!$D$34:$D$777,СВЦЭМ!$A$34:$A$777,$A40,СВЦЭМ!$B$34:$B$777,V$11)+'СЕТ СН'!$F$11+СВЦЭМ!$D$10+'СЕТ СН'!$F$5-'СЕТ СН'!$F$21</f>
        <v>3692.0248401500003</v>
      </c>
      <c r="W40" s="37">
        <f>SUMIFS(СВЦЭМ!$D$34:$D$777,СВЦЭМ!$A$34:$A$777,$A40,СВЦЭМ!$B$34:$B$777,W$11)+'СЕТ СН'!$F$11+СВЦЭМ!$D$10+'СЕТ СН'!$F$5-'СЕТ СН'!$F$21</f>
        <v>3741.2708293200003</v>
      </c>
      <c r="X40" s="37">
        <f>SUMIFS(СВЦЭМ!$D$34:$D$777,СВЦЭМ!$A$34:$A$777,$A40,СВЦЭМ!$B$34:$B$777,X$11)+'СЕТ СН'!$F$11+СВЦЭМ!$D$10+'СЕТ СН'!$F$5-'СЕТ СН'!$F$21</f>
        <v>3805.9158584500001</v>
      </c>
      <c r="Y40" s="37">
        <f>SUMIFS(СВЦЭМ!$D$34:$D$777,СВЦЭМ!$A$34:$A$777,$A40,СВЦЭМ!$B$34:$B$777,Y$11)+'СЕТ СН'!$F$11+СВЦЭМ!$D$10+'СЕТ СН'!$F$5-'СЕТ СН'!$F$21</f>
        <v>3835.4581755800009</v>
      </c>
    </row>
    <row r="41" spans="1:27" ht="15.75" x14ac:dyDescent="0.2">
      <c r="A41" s="36">
        <f t="shared" si="0"/>
        <v>43008</v>
      </c>
      <c r="B41" s="37">
        <f>SUMIFS(СВЦЭМ!$D$34:$D$777,СВЦЭМ!$A$34:$A$777,$A41,СВЦЭМ!$B$34:$B$777,B$11)+'СЕТ СН'!$F$11+СВЦЭМ!$D$10+'СЕТ СН'!$F$5-'СЕТ СН'!$F$21</f>
        <v>3863.17061096</v>
      </c>
      <c r="C41" s="37">
        <f>SUMIFS(СВЦЭМ!$D$34:$D$777,СВЦЭМ!$A$34:$A$777,$A41,СВЦЭМ!$B$34:$B$777,C$11)+'СЕТ СН'!$F$11+СВЦЭМ!$D$10+'СЕТ СН'!$F$5-'СЕТ СН'!$F$21</f>
        <v>3841.9217323900002</v>
      </c>
      <c r="D41" s="37">
        <f>SUMIFS(СВЦЭМ!$D$34:$D$777,СВЦЭМ!$A$34:$A$777,$A41,СВЦЭМ!$B$34:$B$777,D$11)+'СЕТ СН'!$F$11+СВЦЭМ!$D$10+'СЕТ СН'!$F$5-'СЕТ СН'!$F$21</f>
        <v>3935.0016523200002</v>
      </c>
      <c r="E41" s="37">
        <f>SUMIFS(СВЦЭМ!$D$34:$D$777,СВЦЭМ!$A$34:$A$777,$A41,СВЦЭМ!$B$34:$B$777,E$11)+'СЕТ СН'!$F$11+СВЦЭМ!$D$10+'СЕТ СН'!$F$5-'СЕТ СН'!$F$21</f>
        <v>3944.4397781200005</v>
      </c>
      <c r="F41" s="37">
        <f>SUMIFS(СВЦЭМ!$D$34:$D$777,СВЦЭМ!$A$34:$A$777,$A41,СВЦЭМ!$B$34:$B$777,F$11)+'СЕТ СН'!$F$11+СВЦЭМ!$D$10+'СЕТ СН'!$F$5-'СЕТ СН'!$F$21</f>
        <v>3943.8170544100003</v>
      </c>
      <c r="G41" s="37">
        <f>SUMIFS(СВЦЭМ!$D$34:$D$777,СВЦЭМ!$A$34:$A$777,$A41,СВЦЭМ!$B$34:$B$777,G$11)+'СЕТ СН'!$F$11+СВЦЭМ!$D$10+'СЕТ СН'!$F$5-'СЕТ СН'!$F$21</f>
        <v>3945.2386190400002</v>
      </c>
      <c r="H41" s="37">
        <f>SUMIFS(СВЦЭМ!$D$34:$D$777,СВЦЭМ!$A$34:$A$777,$A41,СВЦЭМ!$B$34:$B$777,H$11)+'СЕТ СН'!$F$11+СВЦЭМ!$D$10+'СЕТ СН'!$F$5-'СЕТ СН'!$F$21</f>
        <v>3932.1909122100005</v>
      </c>
      <c r="I41" s="37">
        <f>SUMIFS(СВЦЭМ!$D$34:$D$777,СВЦЭМ!$A$34:$A$777,$A41,СВЦЭМ!$B$34:$B$777,I$11)+'СЕТ СН'!$F$11+СВЦЭМ!$D$10+'СЕТ СН'!$F$5-'СЕТ СН'!$F$21</f>
        <v>3892.1709164599997</v>
      </c>
      <c r="J41" s="37">
        <f>SUMIFS(СВЦЭМ!$D$34:$D$777,СВЦЭМ!$A$34:$A$777,$A41,СВЦЭМ!$B$34:$B$777,J$11)+'СЕТ СН'!$F$11+СВЦЭМ!$D$10+'СЕТ СН'!$F$5-'СЕТ СН'!$F$21</f>
        <v>3847.5886631600006</v>
      </c>
      <c r="K41" s="37">
        <f>SUMIFS(СВЦЭМ!$D$34:$D$777,СВЦЭМ!$A$34:$A$777,$A41,СВЦЭМ!$B$34:$B$777,K$11)+'СЕТ СН'!$F$11+СВЦЭМ!$D$10+'СЕТ СН'!$F$5-'СЕТ СН'!$F$21</f>
        <v>3776.7958088599999</v>
      </c>
      <c r="L41" s="37">
        <f>SUMIFS(СВЦЭМ!$D$34:$D$777,СВЦЭМ!$A$34:$A$777,$A41,СВЦЭМ!$B$34:$B$777,L$11)+'СЕТ СН'!$F$11+СВЦЭМ!$D$10+'СЕТ СН'!$F$5-'СЕТ СН'!$F$21</f>
        <v>3713.2751544700004</v>
      </c>
      <c r="M41" s="37">
        <f>SUMIFS(СВЦЭМ!$D$34:$D$777,СВЦЭМ!$A$34:$A$777,$A41,СВЦЭМ!$B$34:$B$777,M$11)+'СЕТ СН'!$F$11+СВЦЭМ!$D$10+'СЕТ СН'!$F$5-'СЕТ СН'!$F$21</f>
        <v>3689.24807848</v>
      </c>
      <c r="N41" s="37">
        <f>SUMIFS(СВЦЭМ!$D$34:$D$777,СВЦЭМ!$A$34:$A$777,$A41,СВЦЭМ!$B$34:$B$777,N$11)+'СЕТ СН'!$F$11+СВЦЭМ!$D$10+'СЕТ СН'!$F$5-'СЕТ СН'!$F$21</f>
        <v>3704.6305136800001</v>
      </c>
      <c r="O41" s="37">
        <f>SUMIFS(СВЦЭМ!$D$34:$D$777,СВЦЭМ!$A$34:$A$777,$A41,СВЦЭМ!$B$34:$B$777,O$11)+'СЕТ СН'!$F$11+СВЦЭМ!$D$10+'СЕТ СН'!$F$5-'СЕТ СН'!$F$21</f>
        <v>3713.6718368100001</v>
      </c>
      <c r="P41" s="37">
        <f>SUMIFS(СВЦЭМ!$D$34:$D$777,СВЦЭМ!$A$34:$A$777,$A41,СВЦЭМ!$B$34:$B$777,P$11)+'СЕТ СН'!$F$11+СВЦЭМ!$D$10+'СЕТ СН'!$F$5-'СЕТ СН'!$F$21</f>
        <v>3718.4634652200002</v>
      </c>
      <c r="Q41" s="37">
        <f>SUMIFS(СВЦЭМ!$D$34:$D$777,СВЦЭМ!$A$34:$A$777,$A41,СВЦЭМ!$B$34:$B$777,Q$11)+'СЕТ СН'!$F$11+СВЦЭМ!$D$10+'СЕТ СН'!$F$5-'СЕТ СН'!$F$21</f>
        <v>3724.1844316300003</v>
      </c>
      <c r="R41" s="37">
        <f>SUMIFS(СВЦЭМ!$D$34:$D$777,СВЦЭМ!$A$34:$A$777,$A41,СВЦЭМ!$B$34:$B$777,R$11)+'СЕТ СН'!$F$11+СВЦЭМ!$D$10+'СЕТ СН'!$F$5-'СЕТ СН'!$F$21</f>
        <v>3718.5297866500005</v>
      </c>
      <c r="S41" s="37">
        <f>SUMIFS(СВЦЭМ!$D$34:$D$777,СВЦЭМ!$A$34:$A$777,$A41,СВЦЭМ!$B$34:$B$777,S$11)+'СЕТ СН'!$F$11+СВЦЭМ!$D$10+'СЕТ СН'!$F$5-'СЕТ СН'!$F$21</f>
        <v>3714.4881412000004</v>
      </c>
      <c r="T41" s="37">
        <f>SUMIFS(СВЦЭМ!$D$34:$D$777,СВЦЭМ!$A$34:$A$777,$A41,СВЦЭМ!$B$34:$B$777,T$11)+'СЕТ СН'!$F$11+СВЦЭМ!$D$10+'СЕТ СН'!$F$5-'СЕТ СН'!$F$21</f>
        <v>3700.1819991600005</v>
      </c>
      <c r="U41" s="37">
        <f>SUMIFS(СВЦЭМ!$D$34:$D$777,СВЦЭМ!$A$34:$A$777,$A41,СВЦЭМ!$B$34:$B$777,U$11)+'СЕТ СН'!$F$11+СВЦЭМ!$D$10+'СЕТ СН'!$F$5-'СЕТ СН'!$F$21</f>
        <v>3679.9180752900002</v>
      </c>
      <c r="V41" s="37">
        <f>SUMIFS(СВЦЭМ!$D$34:$D$777,СВЦЭМ!$A$34:$A$777,$A41,СВЦЭМ!$B$34:$B$777,V$11)+'СЕТ СН'!$F$11+СВЦЭМ!$D$10+'СЕТ СН'!$F$5-'СЕТ СН'!$F$21</f>
        <v>3681.02906833</v>
      </c>
      <c r="W41" s="37">
        <f>SUMIFS(СВЦЭМ!$D$34:$D$777,СВЦЭМ!$A$34:$A$777,$A41,СВЦЭМ!$B$34:$B$777,W$11)+'СЕТ СН'!$F$11+СВЦЭМ!$D$10+'СЕТ СН'!$F$5-'СЕТ СН'!$F$21</f>
        <v>3756.7194356199998</v>
      </c>
      <c r="X41" s="37">
        <f>SUMIFS(СВЦЭМ!$D$34:$D$777,СВЦЭМ!$A$34:$A$777,$A41,СВЦЭМ!$B$34:$B$777,X$11)+'СЕТ СН'!$F$11+СВЦЭМ!$D$10+'СЕТ СН'!$F$5-'СЕТ СН'!$F$21</f>
        <v>3830.8980299300001</v>
      </c>
      <c r="Y41" s="37">
        <f>SUMIFS(СВЦЭМ!$D$34:$D$777,СВЦЭМ!$A$34:$A$777,$A41,СВЦЭМ!$B$34:$B$777,Y$11)+'СЕТ СН'!$F$11+СВЦЭМ!$D$10+'СЕТ СН'!$F$5-'СЕТ СН'!$F$21</f>
        <v>3873.4400909200003</v>
      </c>
    </row>
    <row r="42" spans="1:27" ht="15.75" hidden="1" x14ac:dyDescent="0.2">
      <c r="A42" s="36">
        <f t="shared" si="0"/>
        <v>43009</v>
      </c>
      <c r="B42" s="37">
        <f>SUMIFS(СВЦЭМ!$D$34:$D$777,СВЦЭМ!$A$34:$A$777,$A42,СВЦЭМ!$B$34:$B$777,B$11)+'СЕТ СН'!$F$11+СВЦЭМ!$D$10+'СЕТ СН'!$F$5-'СЕТ СН'!$F$21</f>
        <v>3061.5274609000003</v>
      </c>
      <c r="C42" s="37">
        <f>SUMIFS(СВЦЭМ!$D$34:$D$777,СВЦЭМ!$A$34:$A$777,$A42,СВЦЭМ!$B$34:$B$777,C$11)+'СЕТ СН'!$F$11+СВЦЭМ!$D$10+'СЕТ СН'!$F$5-'СЕТ СН'!$F$21</f>
        <v>3061.5274609000003</v>
      </c>
      <c r="D42" s="37">
        <f>SUMIFS(СВЦЭМ!$D$34:$D$777,СВЦЭМ!$A$34:$A$777,$A42,СВЦЭМ!$B$34:$B$777,D$11)+'СЕТ СН'!$F$11+СВЦЭМ!$D$10+'СЕТ СН'!$F$5-'СЕТ СН'!$F$21</f>
        <v>3061.5274609000003</v>
      </c>
      <c r="E42" s="37">
        <f>SUMIFS(СВЦЭМ!$D$34:$D$777,СВЦЭМ!$A$34:$A$777,$A42,СВЦЭМ!$B$34:$B$777,E$11)+'СЕТ СН'!$F$11+СВЦЭМ!$D$10+'СЕТ СН'!$F$5-'СЕТ СН'!$F$21</f>
        <v>3061.5274609000003</v>
      </c>
      <c r="F42" s="37">
        <f>SUMIFS(СВЦЭМ!$D$34:$D$777,СВЦЭМ!$A$34:$A$777,$A42,СВЦЭМ!$B$34:$B$777,F$11)+'СЕТ СН'!$F$11+СВЦЭМ!$D$10+'СЕТ СН'!$F$5-'СЕТ СН'!$F$21</f>
        <v>3061.5274609000003</v>
      </c>
      <c r="G42" s="37">
        <f>SUMIFS(СВЦЭМ!$D$34:$D$777,СВЦЭМ!$A$34:$A$777,$A42,СВЦЭМ!$B$34:$B$777,G$11)+'СЕТ СН'!$F$11+СВЦЭМ!$D$10+'СЕТ СН'!$F$5-'СЕТ СН'!$F$21</f>
        <v>3061.5274609000003</v>
      </c>
      <c r="H42" s="37">
        <f>SUMIFS(СВЦЭМ!$D$34:$D$777,СВЦЭМ!$A$34:$A$777,$A42,СВЦЭМ!$B$34:$B$777,H$11)+'СЕТ СН'!$F$11+СВЦЭМ!$D$10+'СЕТ СН'!$F$5-'СЕТ СН'!$F$21</f>
        <v>3061.5274609000003</v>
      </c>
      <c r="I42" s="37">
        <f>SUMIFS(СВЦЭМ!$D$34:$D$777,СВЦЭМ!$A$34:$A$777,$A42,СВЦЭМ!$B$34:$B$777,I$11)+'СЕТ СН'!$F$11+СВЦЭМ!$D$10+'СЕТ СН'!$F$5-'СЕТ СН'!$F$21</f>
        <v>3061.5274609000003</v>
      </c>
      <c r="J42" s="37">
        <f>SUMIFS(СВЦЭМ!$D$34:$D$777,СВЦЭМ!$A$34:$A$777,$A42,СВЦЭМ!$B$34:$B$777,J$11)+'СЕТ СН'!$F$11+СВЦЭМ!$D$10+'СЕТ СН'!$F$5-'СЕТ СН'!$F$21</f>
        <v>3061.5274609000003</v>
      </c>
      <c r="K42" s="37">
        <f>SUMIFS(СВЦЭМ!$D$34:$D$777,СВЦЭМ!$A$34:$A$777,$A42,СВЦЭМ!$B$34:$B$777,K$11)+'СЕТ СН'!$F$11+СВЦЭМ!$D$10+'СЕТ СН'!$F$5-'СЕТ СН'!$F$21</f>
        <v>3061.5274609000003</v>
      </c>
      <c r="L42" s="37">
        <f>SUMIFS(СВЦЭМ!$D$34:$D$777,СВЦЭМ!$A$34:$A$777,$A42,СВЦЭМ!$B$34:$B$777,L$11)+'СЕТ СН'!$F$11+СВЦЭМ!$D$10+'СЕТ СН'!$F$5-'СЕТ СН'!$F$21</f>
        <v>3061.5274609000003</v>
      </c>
      <c r="M42" s="37">
        <f>SUMIFS(СВЦЭМ!$D$34:$D$777,СВЦЭМ!$A$34:$A$777,$A42,СВЦЭМ!$B$34:$B$777,M$11)+'СЕТ СН'!$F$11+СВЦЭМ!$D$10+'СЕТ СН'!$F$5-'СЕТ СН'!$F$21</f>
        <v>3061.5274609000003</v>
      </c>
      <c r="N42" s="37">
        <f>SUMIFS(СВЦЭМ!$D$34:$D$777,СВЦЭМ!$A$34:$A$777,$A42,СВЦЭМ!$B$34:$B$777,N$11)+'СЕТ СН'!$F$11+СВЦЭМ!$D$10+'СЕТ СН'!$F$5-'СЕТ СН'!$F$21</f>
        <v>3061.5274609000003</v>
      </c>
      <c r="O42" s="37">
        <f>SUMIFS(СВЦЭМ!$D$34:$D$777,СВЦЭМ!$A$34:$A$777,$A42,СВЦЭМ!$B$34:$B$777,O$11)+'СЕТ СН'!$F$11+СВЦЭМ!$D$10+'СЕТ СН'!$F$5-'СЕТ СН'!$F$21</f>
        <v>3061.5274609000003</v>
      </c>
      <c r="P42" s="37">
        <f>SUMIFS(СВЦЭМ!$D$34:$D$777,СВЦЭМ!$A$34:$A$777,$A42,СВЦЭМ!$B$34:$B$777,P$11)+'СЕТ СН'!$F$11+СВЦЭМ!$D$10+'СЕТ СН'!$F$5-'СЕТ СН'!$F$21</f>
        <v>3061.5274609000003</v>
      </c>
      <c r="Q42" s="37">
        <f>SUMIFS(СВЦЭМ!$D$34:$D$777,СВЦЭМ!$A$34:$A$777,$A42,СВЦЭМ!$B$34:$B$777,Q$11)+'СЕТ СН'!$F$11+СВЦЭМ!$D$10+'СЕТ СН'!$F$5-'СЕТ СН'!$F$21</f>
        <v>3061.5274609000003</v>
      </c>
      <c r="R42" s="37">
        <f>SUMIFS(СВЦЭМ!$D$34:$D$777,СВЦЭМ!$A$34:$A$777,$A42,СВЦЭМ!$B$34:$B$777,R$11)+'СЕТ СН'!$F$11+СВЦЭМ!$D$10+'СЕТ СН'!$F$5-'СЕТ СН'!$F$21</f>
        <v>3061.5274609000003</v>
      </c>
      <c r="S42" s="37">
        <f>SUMIFS(СВЦЭМ!$D$34:$D$777,СВЦЭМ!$A$34:$A$777,$A42,СВЦЭМ!$B$34:$B$777,S$11)+'СЕТ СН'!$F$11+СВЦЭМ!$D$10+'СЕТ СН'!$F$5-'СЕТ СН'!$F$21</f>
        <v>3061.5274609000003</v>
      </c>
      <c r="T42" s="37">
        <f>SUMIFS(СВЦЭМ!$D$34:$D$777,СВЦЭМ!$A$34:$A$777,$A42,СВЦЭМ!$B$34:$B$777,T$11)+'СЕТ СН'!$F$11+СВЦЭМ!$D$10+'СЕТ СН'!$F$5-'СЕТ СН'!$F$21</f>
        <v>3061.5274609000003</v>
      </c>
      <c r="U42" s="37">
        <f>SUMIFS(СВЦЭМ!$D$34:$D$777,СВЦЭМ!$A$34:$A$777,$A42,СВЦЭМ!$B$34:$B$777,U$11)+'СЕТ СН'!$F$11+СВЦЭМ!$D$10+'СЕТ СН'!$F$5-'СЕТ СН'!$F$21</f>
        <v>3061.5274609000003</v>
      </c>
      <c r="V42" s="37">
        <f>SUMIFS(СВЦЭМ!$D$34:$D$777,СВЦЭМ!$A$34:$A$777,$A42,СВЦЭМ!$B$34:$B$777,V$11)+'СЕТ СН'!$F$11+СВЦЭМ!$D$10+'СЕТ СН'!$F$5-'СЕТ СН'!$F$21</f>
        <v>3061.5274609000003</v>
      </c>
      <c r="W42" s="37">
        <f>SUMIFS(СВЦЭМ!$D$34:$D$777,СВЦЭМ!$A$34:$A$777,$A42,СВЦЭМ!$B$34:$B$777,W$11)+'СЕТ СН'!$F$11+СВЦЭМ!$D$10+'СЕТ СН'!$F$5-'СЕТ СН'!$F$21</f>
        <v>3061.5274609000003</v>
      </c>
      <c r="X42" s="37">
        <f>SUMIFS(СВЦЭМ!$D$34:$D$777,СВЦЭМ!$A$34:$A$777,$A42,СВЦЭМ!$B$34:$B$777,X$11)+'СЕТ СН'!$F$11+СВЦЭМ!$D$10+'СЕТ СН'!$F$5-'СЕТ СН'!$F$21</f>
        <v>3061.5274609000003</v>
      </c>
      <c r="Y42" s="37">
        <f>SUMIFS(СВЦЭМ!$D$34:$D$777,СВЦЭМ!$A$34:$A$777,$A42,СВЦЭМ!$B$34:$B$777,Y$11)+'СЕТ СН'!$F$11+СВЦЭМ!$D$10+'СЕТ СН'!$F$5-'СЕТ СН'!$F$21</f>
        <v>3061.5274609000003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01.09.2017</v>
      </c>
      <c r="B48" s="37">
        <f>SUMIFS(СВЦЭМ!$D$34:$D$777,СВЦЭМ!$A$34:$A$777,$A48,СВЦЭМ!$B$34:$B$777,B$47)+'СЕТ СН'!$G$11+СВЦЭМ!$D$10+'СЕТ СН'!$G$5-'СЕТ СН'!$G$21</f>
        <v>4265.84560865</v>
      </c>
      <c r="C48" s="37">
        <f>SUMIFS(СВЦЭМ!$D$34:$D$777,СВЦЭМ!$A$34:$A$777,$A48,СВЦЭМ!$B$34:$B$777,C$47)+'СЕТ СН'!$G$11+СВЦЭМ!$D$10+'СЕТ СН'!$G$5-'СЕТ СН'!$G$21</f>
        <v>4307.60255719</v>
      </c>
      <c r="D48" s="37">
        <f>SUMIFS(СВЦЭМ!$D$34:$D$777,СВЦЭМ!$A$34:$A$777,$A48,СВЦЭМ!$B$34:$B$777,D$47)+'СЕТ СН'!$G$11+СВЦЭМ!$D$10+'СЕТ СН'!$G$5-'СЕТ СН'!$G$21</f>
        <v>4332.3712849100002</v>
      </c>
      <c r="E48" s="37">
        <f>SUMIFS(СВЦЭМ!$D$34:$D$777,СВЦЭМ!$A$34:$A$777,$A48,СВЦЭМ!$B$34:$B$777,E$47)+'СЕТ СН'!$G$11+СВЦЭМ!$D$10+'СЕТ СН'!$G$5-'СЕТ СН'!$G$21</f>
        <v>4337.41342394</v>
      </c>
      <c r="F48" s="37">
        <f>SUMIFS(СВЦЭМ!$D$34:$D$777,СВЦЭМ!$A$34:$A$777,$A48,СВЦЭМ!$B$34:$B$777,F$47)+'СЕТ СН'!$G$11+СВЦЭМ!$D$10+'СЕТ СН'!$G$5-'СЕТ СН'!$G$21</f>
        <v>4334.0757166799995</v>
      </c>
      <c r="G48" s="37">
        <f>SUMIFS(СВЦЭМ!$D$34:$D$777,СВЦЭМ!$A$34:$A$777,$A48,СВЦЭМ!$B$34:$B$777,G$47)+'СЕТ СН'!$G$11+СВЦЭМ!$D$10+'СЕТ СН'!$G$5-'СЕТ СН'!$G$21</f>
        <v>4316.3830645899998</v>
      </c>
      <c r="H48" s="37">
        <f>SUMIFS(СВЦЭМ!$D$34:$D$777,СВЦЭМ!$A$34:$A$777,$A48,СВЦЭМ!$B$34:$B$777,H$47)+'СЕТ СН'!$G$11+СВЦЭМ!$D$10+'СЕТ СН'!$G$5-'СЕТ СН'!$G$21</f>
        <v>4302.8511414000004</v>
      </c>
      <c r="I48" s="37">
        <f>SUMIFS(СВЦЭМ!$D$34:$D$777,СВЦЭМ!$A$34:$A$777,$A48,СВЦЭМ!$B$34:$B$777,I$47)+'СЕТ СН'!$G$11+СВЦЭМ!$D$10+'СЕТ СН'!$G$5-'СЕТ СН'!$G$21</f>
        <v>4251.9916340899999</v>
      </c>
      <c r="J48" s="37">
        <f>SUMIFS(СВЦЭМ!$D$34:$D$777,СВЦЭМ!$A$34:$A$777,$A48,СВЦЭМ!$B$34:$B$777,J$47)+'СЕТ СН'!$G$11+СВЦЭМ!$D$10+'СЕТ СН'!$G$5-'СЕТ СН'!$G$21</f>
        <v>4197.9234059400005</v>
      </c>
      <c r="K48" s="37">
        <f>SUMIFS(СВЦЭМ!$D$34:$D$777,СВЦЭМ!$A$34:$A$777,$A48,СВЦЭМ!$B$34:$B$777,K$47)+'СЕТ СН'!$G$11+СВЦЭМ!$D$10+'СЕТ СН'!$G$5-'СЕТ СН'!$G$21</f>
        <v>4145.11479564</v>
      </c>
      <c r="L48" s="37">
        <f>SUMIFS(СВЦЭМ!$D$34:$D$777,СВЦЭМ!$A$34:$A$777,$A48,СВЦЭМ!$B$34:$B$777,L$47)+'СЕТ СН'!$G$11+СВЦЭМ!$D$10+'СЕТ СН'!$G$5-'СЕТ СН'!$G$21</f>
        <v>4079.1400081499996</v>
      </c>
      <c r="M48" s="37">
        <f>SUMIFS(СВЦЭМ!$D$34:$D$777,СВЦЭМ!$A$34:$A$777,$A48,СВЦЭМ!$B$34:$B$777,M$47)+'СЕТ СН'!$G$11+СВЦЭМ!$D$10+'СЕТ СН'!$G$5-'СЕТ СН'!$G$21</f>
        <v>4076.2890807399999</v>
      </c>
      <c r="N48" s="37">
        <f>SUMIFS(СВЦЭМ!$D$34:$D$777,СВЦЭМ!$A$34:$A$777,$A48,СВЦЭМ!$B$34:$B$777,N$47)+'СЕТ СН'!$G$11+СВЦЭМ!$D$10+'СЕТ СН'!$G$5-'СЕТ СН'!$G$21</f>
        <v>4077.29065507</v>
      </c>
      <c r="O48" s="37">
        <f>SUMIFS(СВЦЭМ!$D$34:$D$777,СВЦЭМ!$A$34:$A$777,$A48,СВЦЭМ!$B$34:$B$777,O$47)+'СЕТ СН'!$G$11+СВЦЭМ!$D$10+'СЕТ СН'!$G$5-'СЕТ СН'!$G$21</f>
        <v>4085.3812594600004</v>
      </c>
      <c r="P48" s="37">
        <f>SUMIFS(СВЦЭМ!$D$34:$D$777,СВЦЭМ!$A$34:$A$777,$A48,СВЦЭМ!$B$34:$B$777,P$47)+'СЕТ СН'!$G$11+СВЦЭМ!$D$10+'СЕТ СН'!$G$5-'СЕТ СН'!$G$21</f>
        <v>4092.5572007999999</v>
      </c>
      <c r="Q48" s="37">
        <f>SUMIFS(СВЦЭМ!$D$34:$D$777,СВЦЭМ!$A$34:$A$777,$A48,СВЦЭМ!$B$34:$B$777,Q$47)+'СЕТ СН'!$G$11+СВЦЭМ!$D$10+'СЕТ СН'!$G$5-'СЕТ СН'!$G$21</f>
        <v>4119.0855584499996</v>
      </c>
      <c r="R48" s="37">
        <f>SUMIFS(СВЦЭМ!$D$34:$D$777,СВЦЭМ!$A$34:$A$777,$A48,СВЦЭМ!$B$34:$B$777,R$47)+'СЕТ СН'!$G$11+СВЦЭМ!$D$10+'СЕТ СН'!$G$5-'СЕТ СН'!$G$21</f>
        <v>4132.2395271799996</v>
      </c>
      <c r="S48" s="37">
        <f>SUMIFS(СВЦЭМ!$D$34:$D$777,СВЦЭМ!$A$34:$A$777,$A48,СВЦЭМ!$B$34:$B$777,S$47)+'СЕТ СН'!$G$11+СВЦЭМ!$D$10+'СЕТ СН'!$G$5-'СЕТ СН'!$G$21</f>
        <v>4115.1477134799998</v>
      </c>
      <c r="T48" s="37">
        <f>SUMIFS(СВЦЭМ!$D$34:$D$777,СВЦЭМ!$A$34:$A$777,$A48,СВЦЭМ!$B$34:$B$777,T$47)+'СЕТ СН'!$G$11+СВЦЭМ!$D$10+'СЕТ СН'!$G$5-'СЕТ СН'!$G$21</f>
        <v>4094.1280563299997</v>
      </c>
      <c r="U48" s="37">
        <f>SUMIFS(СВЦЭМ!$D$34:$D$777,СВЦЭМ!$A$34:$A$777,$A48,СВЦЭМ!$B$34:$B$777,U$47)+'СЕТ СН'!$G$11+СВЦЭМ!$D$10+'СЕТ СН'!$G$5-'СЕТ СН'!$G$21</f>
        <v>4089.7910215800002</v>
      </c>
      <c r="V48" s="37">
        <f>SUMIFS(СВЦЭМ!$D$34:$D$777,СВЦЭМ!$A$34:$A$777,$A48,СВЦЭМ!$B$34:$B$777,V$47)+'СЕТ СН'!$G$11+СВЦЭМ!$D$10+'СЕТ СН'!$G$5-'СЕТ СН'!$G$21</f>
        <v>4105.5218702000002</v>
      </c>
      <c r="W48" s="37">
        <f>SUMIFS(СВЦЭМ!$D$34:$D$777,СВЦЭМ!$A$34:$A$777,$A48,СВЦЭМ!$B$34:$B$777,W$47)+'СЕТ СН'!$G$11+СВЦЭМ!$D$10+'СЕТ СН'!$G$5-'СЕТ СН'!$G$21</f>
        <v>4180.5650423300003</v>
      </c>
      <c r="X48" s="37">
        <f>SUMIFS(СВЦЭМ!$D$34:$D$777,СВЦЭМ!$A$34:$A$777,$A48,СВЦЭМ!$B$34:$B$777,X$47)+'СЕТ СН'!$G$11+СВЦЭМ!$D$10+'СЕТ СН'!$G$5-'СЕТ СН'!$G$21</f>
        <v>4249.15236482</v>
      </c>
      <c r="Y48" s="37">
        <f>SUMIFS(СВЦЭМ!$D$34:$D$777,СВЦЭМ!$A$34:$A$777,$A48,СВЦЭМ!$B$34:$B$777,Y$47)+'СЕТ СН'!$G$11+СВЦЭМ!$D$10+'СЕТ СН'!$G$5-'СЕТ СН'!$G$21</f>
        <v>4295.8520727499999</v>
      </c>
      <c r="AA48" s="46"/>
    </row>
    <row r="49" spans="1:25" ht="15.75" x14ac:dyDescent="0.2">
      <c r="A49" s="36">
        <f>A48+1</f>
        <v>42980</v>
      </c>
      <c r="B49" s="37">
        <f>SUMIFS(СВЦЭМ!$D$34:$D$777,СВЦЭМ!$A$34:$A$777,$A49,СВЦЭМ!$B$34:$B$777,B$47)+'СЕТ СН'!$G$11+СВЦЭМ!$D$10+'СЕТ СН'!$G$5-'СЕТ СН'!$G$21</f>
        <v>4294.92282892</v>
      </c>
      <c r="C49" s="37">
        <f>SUMIFS(СВЦЭМ!$D$34:$D$777,СВЦЭМ!$A$34:$A$777,$A49,СВЦЭМ!$B$34:$B$777,C$47)+'СЕТ СН'!$G$11+СВЦЭМ!$D$10+'СЕТ СН'!$G$5-'СЕТ СН'!$G$21</f>
        <v>4321.7460276000002</v>
      </c>
      <c r="D49" s="37">
        <f>SUMIFS(СВЦЭМ!$D$34:$D$777,СВЦЭМ!$A$34:$A$777,$A49,СВЦЭМ!$B$34:$B$777,D$47)+'СЕТ СН'!$G$11+СВЦЭМ!$D$10+'СЕТ СН'!$G$5-'СЕТ СН'!$G$21</f>
        <v>4355.9039018100002</v>
      </c>
      <c r="E49" s="37">
        <f>SUMIFS(СВЦЭМ!$D$34:$D$777,СВЦЭМ!$A$34:$A$777,$A49,СВЦЭМ!$B$34:$B$777,E$47)+'СЕТ СН'!$G$11+СВЦЭМ!$D$10+'СЕТ СН'!$G$5-'СЕТ СН'!$G$21</f>
        <v>4368.7875741500002</v>
      </c>
      <c r="F49" s="37">
        <f>SUMIFS(СВЦЭМ!$D$34:$D$777,СВЦЭМ!$A$34:$A$777,$A49,СВЦЭМ!$B$34:$B$777,F$47)+'СЕТ СН'!$G$11+СВЦЭМ!$D$10+'СЕТ СН'!$G$5-'СЕТ СН'!$G$21</f>
        <v>4379.8877835499998</v>
      </c>
      <c r="G49" s="37">
        <f>SUMIFS(СВЦЭМ!$D$34:$D$777,СВЦЭМ!$A$34:$A$777,$A49,СВЦЭМ!$B$34:$B$777,G$47)+'СЕТ СН'!$G$11+СВЦЭМ!$D$10+'СЕТ СН'!$G$5-'СЕТ СН'!$G$21</f>
        <v>4367.2224545299996</v>
      </c>
      <c r="H49" s="37">
        <f>SUMIFS(СВЦЭМ!$D$34:$D$777,СВЦЭМ!$A$34:$A$777,$A49,СВЦЭМ!$B$34:$B$777,H$47)+'СЕТ СН'!$G$11+СВЦЭМ!$D$10+'СЕТ СН'!$G$5-'СЕТ СН'!$G$21</f>
        <v>4345.9636688400005</v>
      </c>
      <c r="I49" s="37">
        <f>SUMIFS(СВЦЭМ!$D$34:$D$777,СВЦЭМ!$A$34:$A$777,$A49,СВЦЭМ!$B$34:$B$777,I$47)+'СЕТ СН'!$G$11+СВЦЭМ!$D$10+'СЕТ СН'!$G$5-'СЕТ СН'!$G$21</f>
        <v>4296.3169513000003</v>
      </c>
      <c r="J49" s="37">
        <f>SUMIFS(СВЦЭМ!$D$34:$D$777,СВЦЭМ!$A$34:$A$777,$A49,СВЦЭМ!$B$34:$B$777,J$47)+'СЕТ СН'!$G$11+СВЦЭМ!$D$10+'СЕТ СН'!$G$5-'СЕТ СН'!$G$21</f>
        <v>4214.7059959799999</v>
      </c>
      <c r="K49" s="37">
        <f>SUMIFS(СВЦЭМ!$D$34:$D$777,СВЦЭМ!$A$34:$A$777,$A49,СВЦЭМ!$B$34:$B$777,K$47)+'СЕТ СН'!$G$11+СВЦЭМ!$D$10+'СЕТ СН'!$G$5-'СЕТ СН'!$G$21</f>
        <v>4144.8855658000002</v>
      </c>
      <c r="L49" s="37">
        <f>SUMIFS(СВЦЭМ!$D$34:$D$777,СВЦЭМ!$A$34:$A$777,$A49,СВЦЭМ!$B$34:$B$777,L$47)+'СЕТ СН'!$G$11+СВЦЭМ!$D$10+'СЕТ СН'!$G$5-'СЕТ СН'!$G$21</f>
        <v>4050.8981548499996</v>
      </c>
      <c r="M49" s="37">
        <f>SUMIFS(СВЦЭМ!$D$34:$D$777,СВЦЭМ!$A$34:$A$777,$A49,СВЦЭМ!$B$34:$B$777,M$47)+'СЕТ СН'!$G$11+СВЦЭМ!$D$10+'СЕТ СН'!$G$5-'СЕТ СН'!$G$21</f>
        <v>4038.3642840599996</v>
      </c>
      <c r="N49" s="37">
        <f>SUMIFS(СВЦЭМ!$D$34:$D$777,СВЦЭМ!$A$34:$A$777,$A49,СВЦЭМ!$B$34:$B$777,N$47)+'СЕТ СН'!$G$11+СВЦЭМ!$D$10+'СЕТ СН'!$G$5-'СЕТ СН'!$G$21</f>
        <v>4033.0017198999994</v>
      </c>
      <c r="O49" s="37">
        <f>SUMIFS(СВЦЭМ!$D$34:$D$777,СВЦЭМ!$A$34:$A$777,$A49,СВЦЭМ!$B$34:$B$777,O$47)+'СЕТ СН'!$G$11+СВЦЭМ!$D$10+'СЕТ СН'!$G$5-'СЕТ СН'!$G$21</f>
        <v>4032.5295220600001</v>
      </c>
      <c r="P49" s="37">
        <f>SUMIFS(СВЦЭМ!$D$34:$D$777,СВЦЭМ!$A$34:$A$777,$A49,СВЦЭМ!$B$34:$B$777,P$47)+'СЕТ СН'!$G$11+СВЦЭМ!$D$10+'СЕТ СН'!$G$5-'СЕТ СН'!$G$21</f>
        <v>4030.0125423899999</v>
      </c>
      <c r="Q49" s="37">
        <f>SUMIFS(СВЦЭМ!$D$34:$D$777,СВЦЭМ!$A$34:$A$777,$A49,СВЦЭМ!$B$34:$B$777,Q$47)+'СЕТ СН'!$G$11+СВЦЭМ!$D$10+'СЕТ СН'!$G$5-'СЕТ СН'!$G$21</f>
        <v>4037.3776326999996</v>
      </c>
      <c r="R49" s="37">
        <f>SUMIFS(СВЦЭМ!$D$34:$D$777,СВЦЭМ!$A$34:$A$777,$A49,СВЦЭМ!$B$34:$B$777,R$47)+'СЕТ СН'!$G$11+СВЦЭМ!$D$10+'СЕТ СН'!$G$5-'СЕТ СН'!$G$21</f>
        <v>4045.4649249699996</v>
      </c>
      <c r="S49" s="37">
        <f>SUMIFS(СВЦЭМ!$D$34:$D$777,СВЦЭМ!$A$34:$A$777,$A49,СВЦЭМ!$B$34:$B$777,S$47)+'СЕТ СН'!$G$11+СВЦЭМ!$D$10+'СЕТ СН'!$G$5-'СЕТ СН'!$G$21</f>
        <v>4033.2741629299999</v>
      </c>
      <c r="T49" s="37">
        <f>SUMIFS(СВЦЭМ!$D$34:$D$777,СВЦЭМ!$A$34:$A$777,$A49,СВЦЭМ!$B$34:$B$777,T$47)+'СЕТ СН'!$G$11+СВЦЭМ!$D$10+'СЕТ СН'!$G$5-'СЕТ СН'!$G$21</f>
        <v>4032.9478677699999</v>
      </c>
      <c r="U49" s="37">
        <f>SUMIFS(СВЦЭМ!$D$34:$D$777,СВЦЭМ!$A$34:$A$777,$A49,СВЦЭМ!$B$34:$B$777,U$47)+'СЕТ СН'!$G$11+СВЦЭМ!$D$10+'СЕТ СН'!$G$5-'СЕТ СН'!$G$21</f>
        <v>4033.6668770199994</v>
      </c>
      <c r="V49" s="37">
        <f>SUMIFS(СВЦЭМ!$D$34:$D$777,СВЦЭМ!$A$34:$A$777,$A49,СВЦЭМ!$B$34:$B$777,V$47)+'СЕТ СН'!$G$11+СВЦЭМ!$D$10+'СЕТ СН'!$G$5-'СЕТ СН'!$G$21</f>
        <v>4043.41245015</v>
      </c>
      <c r="W49" s="37">
        <f>SUMIFS(СВЦЭМ!$D$34:$D$777,СВЦЭМ!$A$34:$A$777,$A49,СВЦЭМ!$B$34:$B$777,W$47)+'СЕТ СН'!$G$11+СВЦЭМ!$D$10+'СЕТ СН'!$G$5-'СЕТ СН'!$G$21</f>
        <v>4088.52421013</v>
      </c>
      <c r="X49" s="37">
        <f>SUMIFS(СВЦЭМ!$D$34:$D$777,СВЦЭМ!$A$34:$A$777,$A49,СВЦЭМ!$B$34:$B$777,X$47)+'СЕТ СН'!$G$11+СВЦЭМ!$D$10+'СЕТ СН'!$G$5-'СЕТ СН'!$G$21</f>
        <v>4160.6697730599999</v>
      </c>
      <c r="Y49" s="37">
        <f>SUMIFS(СВЦЭМ!$D$34:$D$777,СВЦЭМ!$A$34:$A$777,$A49,СВЦЭМ!$B$34:$B$777,Y$47)+'СЕТ СН'!$G$11+СВЦЭМ!$D$10+'СЕТ СН'!$G$5-'СЕТ СН'!$G$21</f>
        <v>4212.6052381099998</v>
      </c>
    </row>
    <row r="50" spans="1:25" ht="15.75" x14ac:dyDescent="0.2">
      <c r="A50" s="36">
        <f t="shared" ref="A50:A78" si="1">A49+1</f>
        <v>42981</v>
      </c>
      <c r="B50" s="37">
        <f>SUMIFS(СВЦЭМ!$D$34:$D$777,СВЦЭМ!$A$34:$A$777,$A50,СВЦЭМ!$B$34:$B$777,B$47)+'СЕТ СН'!$G$11+СВЦЭМ!$D$10+'СЕТ СН'!$G$5-'СЕТ СН'!$G$21</f>
        <v>4272.42609369</v>
      </c>
      <c r="C50" s="37">
        <f>SUMIFS(СВЦЭМ!$D$34:$D$777,СВЦЭМ!$A$34:$A$777,$A50,СВЦЭМ!$B$34:$B$777,C$47)+'СЕТ СН'!$G$11+СВЦЭМ!$D$10+'СЕТ СН'!$G$5-'СЕТ СН'!$G$21</f>
        <v>4362.3426071800004</v>
      </c>
      <c r="D50" s="37">
        <f>SUMIFS(СВЦЭМ!$D$34:$D$777,СВЦЭМ!$A$34:$A$777,$A50,СВЦЭМ!$B$34:$B$777,D$47)+'СЕТ СН'!$G$11+СВЦЭМ!$D$10+'СЕТ СН'!$G$5-'СЕТ СН'!$G$21</f>
        <v>4390.5558194200003</v>
      </c>
      <c r="E50" s="37">
        <f>SUMIFS(СВЦЭМ!$D$34:$D$777,СВЦЭМ!$A$34:$A$777,$A50,СВЦЭМ!$B$34:$B$777,E$47)+'СЕТ СН'!$G$11+СВЦЭМ!$D$10+'СЕТ СН'!$G$5-'СЕТ СН'!$G$21</f>
        <v>4410.26602138</v>
      </c>
      <c r="F50" s="37">
        <f>SUMIFS(СВЦЭМ!$D$34:$D$777,СВЦЭМ!$A$34:$A$777,$A50,СВЦЭМ!$B$34:$B$777,F$47)+'СЕТ СН'!$G$11+СВЦЭМ!$D$10+'СЕТ СН'!$G$5-'СЕТ СН'!$G$21</f>
        <v>4421.6224985700001</v>
      </c>
      <c r="G50" s="37">
        <f>SUMIFS(СВЦЭМ!$D$34:$D$777,СВЦЭМ!$A$34:$A$777,$A50,СВЦЭМ!$B$34:$B$777,G$47)+'СЕТ СН'!$G$11+СВЦЭМ!$D$10+'СЕТ СН'!$G$5-'СЕТ СН'!$G$21</f>
        <v>4418.9676135600002</v>
      </c>
      <c r="H50" s="37">
        <f>SUMIFS(СВЦЭМ!$D$34:$D$777,СВЦЭМ!$A$34:$A$777,$A50,СВЦЭМ!$B$34:$B$777,H$47)+'СЕТ СН'!$G$11+СВЦЭМ!$D$10+'СЕТ СН'!$G$5-'СЕТ СН'!$G$21</f>
        <v>4394.0354382300002</v>
      </c>
      <c r="I50" s="37">
        <f>SUMIFS(СВЦЭМ!$D$34:$D$777,СВЦЭМ!$A$34:$A$777,$A50,СВЦЭМ!$B$34:$B$777,I$47)+'СЕТ СН'!$G$11+СВЦЭМ!$D$10+'СЕТ СН'!$G$5-'СЕТ СН'!$G$21</f>
        <v>4353.5733751900007</v>
      </c>
      <c r="J50" s="37">
        <f>SUMIFS(СВЦЭМ!$D$34:$D$777,СВЦЭМ!$A$34:$A$777,$A50,СВЦЭМ!$B$34:$B$777,J$47)+'СЕТ СН'!$G$11+СВЦЭМ!$D$10+'СЕТ СН'!$G$5-'СЕТ СН'!$G$21</f>
        <v>4228.1598238500001</v>
      </c>
      <c r="K50" s="37">
        <f>SUMIFS(СВЦЭМ!$D$34:$D$777,СВЦЭМ!$A$34:$A$777,$A50,СВЦЭМ!$B$34:$B$777,K$47)+'СЕТ СН'!$G$11+СВЦЭМ!$D$10+'СЕТ СН'!$G$5-'СЕТ СН'!$G$21</f>
        <v>4211.9982449600002</v>
      </c>
      <c r="L50" s="37">
        <f>SUMIFS(СВЦЭМ!$D$34:$D$777,СВЦЭМ!$A$34:$A$777,$A50,СВЦЭМ!$B$34:$B$777,L$47)+'СЕТ СН'!$G$11+СВЦЭМ!$D$10+'СЕТ СН'!$G$5-'СЕТ СН'!$G$21</f>
        <v>4105.1653969299996</v>
      </c>
      <c r="M50" s="37">
        <f>SUMIFS(СВЦЭМ!$D$34:$D$777,СВЦЭМ!$A$34:$A$777,$A50,СВЦЭМ!$B$34:$B$777,M$47)+'СЕТ СН'!$G$11+СВЦЭМ!$D$10+'СЕТ СН'!$G$5-'СЕТ СН'!$G$21</f>
        <v>4074.20376923</v>
      </c>
      <c r="N50" s="37">
        <f>SUMIFS(СВЦЭМ!$D$34:$D$777,СВЦЭМ!$A$34:$A$777,$A50,СВЦЭМ!$B$34:$B$777,N$47)+'СЕТ СН'!$G$11+СВЦЭМ!$D$10+'СЕТ СН'!$G$5-'СЕТ СН'!$G$21</f>
        <v>4078.8801547000003</v>
      </c>
      <c r="O50" s="37">
        <f>SUMIFS(СВЦЭМ!$D$34:$D$777,СВЦЭМ!$A$34:$A$777,$A50,СВЦЭМ!$B$34:$B$777,O$47)+'СЕТ СН'!$G$11+СВЦЭМ!$D$10+'СЕТ СН'!$G$5-'СЕТ СН'!$G$21</f>
        <v>4077.8381518400001</v>
      </c>
      <c r="P50" s="37">
        <f>SUMIFS(СВЦЭМ!$D$34:$D$777,СВЦЭМ!$A$34:$A$777,$A50,СВЦЭМ!$B$34:$B$777,P$47)+'СЕТ СН'!$G$11+СВЦЭМ!$D$10+'СЕТ СН'!$G$5-'СЕТ СН'!$G$21</f>
        <v>4082.3234314599995</v>
      </c>
      <c r="Q50" s="37">
        <f>SUMIFS(СВЦЭМ!$D$34:$D$777,СВЦЭМ!$A$34:$A$777,$A50,СВЦЭМ!$B$34:$B$777,Q$47)+'СЕТ СН'!$G$11+СВЦЭМ!$D$10+'СЕТ СН'!$G$5-'СЕТ СН'!$G$21</f>
        <v>4087.8282546399996</v>
      </c>
      <c r="R50" s="37">
        <f>SUMIFS(СВЦЭМ!$D$34:$D$777,СВЦЭМ!$A$34:$A$777,$A50,СВЦЭМ!$B$34:$B$777,R$47)+'СЕТ СН'!$G$11+СВЦЭМ!$D$10+'СЕТ СН'!$G$5-'СЕТ СН'!$G$21</f>
        <v>4088.3483398500002</v>
      </c>
      <c r="S50" s="37">
        <f>SUMIFS(СВЦЭМ!$D$34:$D$777,СВЦЭМ!$A$34:$A$777,$A50,СВЦЭМ!$B$34:$B$777,S$47)+'СЕТ СН'!$G$11+СВЦЭМ!$D$10+'СЕТ СН'!$G$5-'СЕТ СН'!$G$21</f>
        <v>4085.2938029400002</v>
      </c>
      <c r="T50" s="37">
        <f>SUMIFS(СВЦЭМ!$D$34:$D$777,СВЦЭМ!$A$34:$A$777,$A50,СВЦЭМ!$B$34:$B$777,T$47)+'СЕТ СН'!$G$11+СВЦЭМ!$D$10+'СЕТ СН'!$G$5-'СЕТ СН'!$G$21</f>
        <v>4076.0947527799999</v>
      </c>
      <c r="U50" s="37">
        <f>SUMIFS(СВЦЭМ!$D$34:$D$777,СВЦЭМ!$A$34:$A$777,$A50,СВЦЭМ!$B$34:$B$777,U$47)+'СЕТ СН'!$G$11+СВЦЭМ!$D$10+'СЕТ СН'!$G$5-'СЕТ СН'!$G$21</f>
        <v>4072.82942361</v>
      </c>
      <c r="V50" s="37">
        <f>SUMIFS(СВЦЭМ!$D$34:$D$777,СВЦЭМ!$A$34:$A$777,$A50,СВЦЭМ!$B$34:$B$777,V$47)+'СЕТ СН'!$G$11+СВЦЭМ!$D$10+'СЕТ СН'!$G$5-'СЕТ СН'!$G$21</f>
        <v>4078.1238745199998</v>
      </c>
      <c r="W50" s="37">
        <f>SUMIFS(СВЦЭМ!$D$34:$D$777,СВЦЭМ!$A$34:$A$777,$A50,СВЦЭМ!$B$34:$B$777,W$47)+'СЕТ СН'!$G$11+СВЦЭМ!$D$10+'СЕТ СН'!$G$5-'СЕТ СН'!$G$21</f>
        <v>4147.9947210499995</v>
      </c>
      <c r="X50" s="37">
        <f>SUMIFS(СВЦЭМ!$D$34:$D$777,СВЦЭМ!$A$34:$A$777,$A50,СВЦЭМ!$B$34:$B$777,X$47)+'СЕТ СН'!$G$11+СВЦЭМ!$D$10+'СЕТ СН'!$G$5-'СЕТ СН'!$G$21</f>
        <v>4211.1207349899996</v>
      </c>
      <c r="Y50" s="37">
        <f>SUMIFS(СВЦЭМ!$D$34:$D$777,СВЦЭМ!$A$34:$A$777,$A50,СВЦЭМ!$B$34:$B$777,Y$47)+'СЕТ СН'!$G$11+СВЦЭМ!$D$10+'СЕТ СН'!$G$5-'СЕТ СН'!$G$21</f>
        <v>4241.5656991800006</v>
      </c>
    </row>
    <row r="51" spans="1:25" ht="15.75" x14ac:dyDescent="0.2">
      <c r="A51" s="36">
        <f t="shared" si="1"/>
        <v>42982</v>
      </c>
      <c r="B51" s="37">
        <f>SUMIFS(СВЦЭМ!$D$34:$D$777,СВЦЭМ!$A$34:$A$777,$A51,СВЦЭМ!$B$34:$B$777,B$47)+'СЕТ СН'!$G$11+СВЦЭМ!$D$10+'СЕТ СН'!$G$5-'СЕТ СН'!$G$21</f>
        <v>4336.1731552399997</v>
      </c>
      <c r="C51" s="37">
        <f>SUMIFS(СВЦЭМ!$D$34:$D$777,СВЦЭМ!$A$34:$A$777,$A51,СВЦЭМ!$B$34:$B$777,C$47)+'СЕТ СН'!$G$11+СВЦЭМ!$D$10+'СЕТ СН'!$G$5-'СЕТ СН'!$G$21</f>
        <v>4372.1429427599996</v>
      </c>
      <c r="D51" s="37">
        <f>SUMIFS(СВЦЭМ!$D$34:$D$777,СВЦЭМ!$A$34:$A$777,$A51,СВЦЭМ!$B$34:$B$777,D$47)+'СЕТ СН'!$G$11+СВЦЭМ!$D$10+'СЕТ СН'!$G$5-'СЕТ СН'!$G$21</f>
        <v>4404.26059351</v>
      </c>
      <c r="E51" s="37">
        <f>SUMIFS(СВЦЭМ!$D$34:$D$777,СВЦЭМ!$A$34:$A$777,$A51,СВЦЭМ!$B$34:$B$777,E$47)+'СЕТ СН'!$G$11+СВЦЭМ!$D$10+'СЕТ СН'!$G$5-'СЕТ СН'!$G$21</f>
        <v>4419.8963442900003</v>
      </c>
      <c r="F51" s="37">
        <f>SUMIFS(СВЦЭМ!$D$34:$D$777,СВЦЭМ!$A$34:$A$777,$A51,СВЦЭМ!$B$34:$B$777,F$47)+'СЕТ СН'!$G$11+СВЦЭМ!$D$10+'СЕТ СН'!$G$5-'СЕТ СН'!$G$21</f>
        <v>4429.1858527200002</v>
      </c>
      <c r="G51" s="37">
        <f>SUMIFS(СВЦЭМ!$D$34:$D$777,СВЦЭМ!$A$34:$A$777,$A51,СВЦЭМ!$B$34:$B$777,G$47)+'СЕТ СН'!$G$11+СВЦЭМ!$D$10+'СЕТ СН'!$G$5-'СЕТ СН'!$G$21</f>
        <v>4419.8030702800006</v>
      </c>
      <c r="H51" s="37">
        <f>SUMIFS(СВЦЭМ!$D$34:$D$777,СВЦЭМ!$A$34:$A$777,$A51,СВЦЭМ!$B$34:$B$777,H$47)+'СЕТ СН'!$G$11+СВЦЭМ!$D$10+'СЕТ СН'!$G$5-'СЕТ СН'!$G$21</f>
        <v>4375.5856851500002</v>
      </c>
      <c r="I51" s="37">
        <f>SUMIFS(СВЦЭМ!$D$34:$D$777,СВЦЭМ!$A$34:$A$777,$A51,СВЦЭМ!$B$34:$B$777,I$47)+'СЕТ СН'!$G$11+СВЦЭМ!$D$10+'СЕТ СН'!$G$5-'СЕТ СН'!$G$21</f>
        <v>4314.5245720100002</v>
      </c>
      <c r="J51" s="37">
        <f>SUMIFS(СВЦЭМ!$D$34:$D$777,СВЦЭМ!$A$34:$A$777,$A51,СВЦЭМ!$B$34:$B$777,J$47)+'СЕТ СН'!$G$11+СВЦЭМ!$D$10+'СЕТ СН'!$G$5-'СЕТ СН'!$G$21</f>
        <v>4265.4240195100001</v>
      </c>
      <c r="K51" s="37">
        <f>SUMIFS(СВЦЭМ!$D$34:$D$777,СВЦЭМ!$A$34:$A$777,$A51,СВЦЭМ!$B$34:$B$777,K$47)+'СЕТ СН'!$G$11+СВЦЭМ!$D$10+'СЕТ СН'!$G$5-'СЕТ СН'!$G$21</f>
        <v>4206.7571422199999</v>
      </c>
      <c r="L51" s="37">
        <f>SUMIFS(СВЦЭМ!$D$34:$D$777,СВЦЭМ!$A$34:$A$777,$A51,СВЦЭМ!$B$34:$B$777,L$47)+'СЕТ СН'!$G$11+СВЦЭМ!$D$10+'СЕТ СН'!$G$5-'СЕТ СН'!$G$21</f>
        <v>4116.0546716700001</v>
      </c>
      <c r="M51" s="37">
        <f>SUMIFS(СВЦЭМ!$D$34:$D$777,СВЦЭМ!$A$34:$A$777,$A51,СВЦЭМ!$B$34:$B$777,M$47)+'СЕТ СН'!$G$11+СВЦЭМ!$D$10+'СЕТ СН'!$G$5-'СЕТ СН'!$G$21</f>
        <v>4086.6338381099995</v>
      </c>
      <c r="N51" s="37">
        <f>SUMIFS(СВЦЭМ!$D$34:$D$777,СВЦЭМ!$A$34:$A$777,$A51,СВЦЭМ!$B$34:$B$777,N$47)+'СЕТ СН'!$G$11+СВЦЭМ!$D$10+'СЕТ СН'!$G$5-'СЕТ СН'!$G$21</f>
        <v>4095.0617305599999</v>
      </c>
      <c r="O51" s="37">
        <f>SUMIFS(СВЦЭМ!$D$34:$D$777,СВЦЭМ!$A$34:$A$777,$A51,СВЦЭМ!$B$34:$B$777,O$47)+'СЕТ СН'!$G$11+СВЦЭМ!$D$10+'СЕТ СН'!$G$5-'СЕТ СН'!$G$21</f>
        <v>4093.82049465</v>
      </c>
      <c r="P51" s="37">
        <f>SUMIFS(СВЦЭМ!$D$34:$D$777,СВЦЭМ!$A$34:$A$777,$A51,СВЦЭМ!$B$34:$B$777,P$47)+'СЕТ СН'!$G$11+СВЦЭМ!$D$10+'СЕТ СН'!$G$5-'СЕТ СН'!$G$21</f>
        <v>4098.3990892499996</v>
      </c>
      <c r="Q51" s="37">
        <f>SUMIFS(СВЦЭМ!$D$34:$D$777,СВЦЭМ!$A$34:$A$777,$A51,СВЦЭМ!$B$34:$B$777,Q$47)+'СЕТ СН'!$G$11+СВЦЭМ!$D$10+'СЕТ СН'!$G$5-'СЕТ СН'!$G$21</f>
        <v>4105.3168056799996</v>
      </c>
      <c r="R51" s="37">
        <f>SUMIFS(СВЦЭМ!$D$34:$D$777,СВЦЭМ!$A$34:$A$777,$A51,СВЦЭМ!$B$34:$B$777,R$47)+'СЕТ СН'!$G$11+СВЦЭМ!$D$10+'СЕТ СН'!$G$5-'СЕТ СН'!$G$21</f>
        <v>4108.0615205899994</v>
      </c>
      <c r="S51" s="37">
        <f>SUMIFS(СВЦЭМ!$D$34:$D$777,СВЦЭМ!$A$34:$A$777,$A51,СВЦЭМ!$B$34:$B$777,S$47)+'СЕТ СН'!$G$11+СВЦЭМ!$D$10+'СЕТ СН'!$G$5-'СЕТ СН'!$G$21</f>
        <v>4102.9619332800003</v>
      </c>
      <c r="T51" s="37">
        <f>SUMIFS(СВЦЭМ!$D$34:$D$777,СВЦЭМ!$A$34:$A$777,$A51,СВЦЭМ!$B$34:$B$777,T$47)+'СЕТ СН'!$G$11+СВЦЭМ!$D$10+'СЕТ СН'!$G$5-'СЕТ СН'!$G$21</f>
        <v>4090.72261213</v>
      </c>
      <c r="U51" s="37">
        <f>SUMIFS(СВЦЭМ!$D$34:$D$777,СВЦЭМ!$A$34:$A$777,$A51,СВЦЭМ!$B$34:$B$777,U$47)+'СЕТ СН'!$G$11+СВЦЭМ!$D$10+'СЕТ СН'!$G$5-'СЕТ СН'!$G$21</f>
        <v>4101.3787715399994</v>
      </c>
      <c r="V51" s="37">
        <f>SUMIFS(СВЦЭМ!$D$34:$D$777,СВЦЭМ!$A$34:$A$777,$A51,СВЦЭМ!$B$34:$B$777,V$47)+'СЕТ СН'!$G$11+СВЦЭМ!$D$10+'СЕТ СН'!$G$5-'СЕТ СН'!$G$21</f>
        <v>4111.8965109399996</v>
      </c>
      <c r="W51" s="37">
        <f>SUMIFS(СВЦЭМ!$D$34:$D$777,СВЦЭМ!$A$34:$A$777,$A51,СВЦЭМ!$B$34:$B$777,W$47)+'СЕТ СН'!$G$11+СВЦЭМ!$D$10+'СЕТ СН'!$G$5-'СЕТ СН'!$G$21</f>
        <v>4194.5293757199997</v>
      </c>
      <c r="X51" s="37">
        <f>SUMIFS(СВЦЭМ!$D$34:$D$777,СВЦЭМ!$A$34:$A$777,$A51,СВЦЭМ!$B$34:$B$777,X$47)+'СЕТ СН'!$G$11+СВЦЭМ!$D$10+'СЕТ СН'!$G$5-'СЕТ СН'!$G$21</f>
        <v>4262.9201471699998</v>
      </c>
      <c r="Y51" s="37">
        <f>SUMIFS(СВЦЭМ!$D$34:$D$777,СВЦЭМ!$A$34:$A$777,$A51,СВЦЭМ!$B$34:$B$777,Y$47)+'СЕТ СН'!$G$11+СВЦЭМ!$D$10+'СЕТ СН'!$G$5-'СЕТ СН'!$G$21</f>
        <v>4306.2672010699998</v>
      </c>
    </row>
    <row r="52" spans="1:25" ht="15.75" x14ac:dyDescent="0.2">
      <c r="A52" s="36">
        <f t="shared" si="1"/>
        <v>42983</v>
      </c>
      <c r="B52" s="37">
        <f>SUMIFS(СВЦЭМ!$D$34:$D$777,СВЦЭМ!$A$34:$A$777,$A52,СВЦЭМ!$B$34:$B$777,B$47)+'СЕТ СН'!$G$11+СВЦЭМ!$D$10+'СЕТ СН'!$G$5-'СЕТ СН'!$G$21</f>
        <v>4280.2340638300002</v>
      </c>
      <c r="C52" s="37">
        <f>SUMIFS(СВЦЭМ!$D$34:$D$777,СВЦЭМ!$A$34:$A$777,$A52,СВЦЭМ!$B$34:$B$777,C$47)+'СЕТ СН'!$G$11+СВЦЭМ!$D$10+'СЕТ СН'!$G$5-'СЕТ СН'!$G$21</f>
        <v>4308.0636630400004</v>
      </c>
      <c r="D52" s="37">
        <f>SUMIFS(СВЦЭМ!$D$34:$D$777,СВЦЭМ!$A$34:$A$777,$A52,СВЦЭМ!$B$34:$B$777,D$47)+'СЕТ СН'!$G$11+СВЦЭМ!$D$10+'СЕТ СН'!$G$5-'СЕТ СН'!$G$21</f>
        <v>4325.0665555100004</v>
      </c>
      <c r="E52" s="37">
        <f>SUMIFS(СВЦЭМ!$D$34:$D$777,СВЦЭМ!$A$34:$A$777,$A52,СВЦЭМ!$B$34:$B$777,E$47)+'СЕТ СН'!$G$11+СВЦЭМ!$D$10+'СЕТ СН'!$G$5-'СЕТ СН'!$G$21</f>
        <v>4362.2028963600005</v>
      </c>
      <c r="F52" s="37">
        <f>SUMIFS(СВЦЭМ!$D$34:$D$777,СВЦЭМ!$A$34:$A$777,$A52,СВЦЭМ!$B$34:$B$777,F$47)+'СЕТ СН'!$G$11+СВЦЭМ!$D$10+'СЕТ СН'!$G$5-'СЕТ СН'!$G$21</f>
        <v>4360.4298972400002</v>
      </c>
      <c r="G52" s="37">
        <f>SUMIFS(СВЦЭМ!$D$34:$D$777,СВЦЭМ!$A$34:$A$777,$A52,СВЦЭМ!$B$34:$B$777,G$47)+'СЕТ СН'!$G$11+СВЦЭМ!$D$10+'СЕТ СН'!$G$5-'СЕТ СН'!$G$21</f>
        <v>4324.4082143200003</v>
      </c>
      <c r="H52" s="37">
        <f>SUMIFS(СВЦЭМ!$D$34:$D$777,СВЦЭМ!$A$34:$A$777,$A52,СВЦЭМ!$B$34:$B$777,H$47)+'СЕТ СН'!$G$11+СВЦЭМ!$D$10+'СЕТ СН'!$G$5-'СЕТ СН'!$G$21</f>
        <v>4291.2623007900002</v>
      </c>
      <c r="I52" s="37">
        <f>SUMIFS(СВЦЭМ!$D$34:$D$777,СВЦЭМ!$A$34:$A$777,$A52,СВЦЭМ!$B$34:$B$777,I$47)+'СЕТ СН'!$G$11+СВЦЭМ!$D$10+'СЕТ СН'!$G$5-'СЕТ СН'!$G$21</f>
        <v>4227.0394245200005</v>
      </c>
      <c r="J52" s="37">
        <f>SUMIFS(СВЦЭМ!$D$34:$D$777,СВЦЭМ!$A$34:$A$777,$A52,СВЦЭМ!$B$34:$B$777,J$47)+'СЕТ СН'!$G$11+СВЦЭМ!$D$10+'СЕТ СН'!$G$5-'СЕТ СН'!$G$21</f>
        <v>4188.4836580700003</v>
      </c>
      <c r="K52" s="37">
        <f>SUMIFS(СВЦЭМ!$D$34:$D$777,СВЦЭМ!$A$34:$A$777,$A52,СВЦЭМ!$B$34:$B$777,K$47)+'СЕТ СН'!$G$11+СВЦЭМ!$D$10+'СЕТ СН'!$G$5-'СЕТ СН'!$G$21</f>
        <v>4145.7268730599999</v>
      </c>
      <c r="L52" s="37">
        <f>SUMIFS(СВЦЭМ!$D$34:$D$777,СВЦЭМ!$A$34:$A$777,$A52,СВЦЭМ!$B$34:$B$777,L$47)+'СЕТ СН'!$G$11+СВЦЭМ!$D$10+'СЕТ СН'!$G$5-'СЕТ СН'!$G$21</f>
        <v>4067.98948423</v>
      </c>
      <c r="M52" s="37">
        <f>SUMIFS(СВЦЭМ!$D$34:$D$777,СВЦЭМ!$A$34:$A$777,$A52,СВЦЭМ!$B$34:$B$777,M$47)+'СЕТ СН'!$G$11+СВЦЭМ!$D$10+'СЕТ СН'!$G$5-'СЕТ СН'!$G$21</f>
        <v>4038.1434365799996</v>
      </c>
      <c r="N52" s="37">
        <f>SUMIFS(СВЦЭМ!$D$34:$D$777,СВЦЭМ!$A$34:$A$777,$A52,СВЦЭМ!$B$34:$B$777,N$47)+'СЕТ СН'!$G$11+СВЦЭМ!$D$10+'СЕТ СН'!$G$5-'СЕТ СН'!$G$21</f>
        <v>4050.5179108800003</v>
      </c>
      <c r="O52" s="37">
        <f>SUMIFS(СВЦЭМ!$D$34:$D$777,СВЦЭМ!$A$34:$A$777,$A52,СВЦЭМ!$B$34:$B$777,O$47)+'СЕТ СН'!$G$11+СВЦЭМ!$D$10+'СЕТ СН'!$G$5-'СЕТ СН'!$G$21</f>
        <v>4056.3775231199998</v>
      </c>
      <c r="P52" s="37">
        <f>SUMIFS(СВЦЭМ!$D$34:$D$777,СВЦЭМ!$A$34:$A$777,$A52,СВЦЭМ!$B$34:$B$777,P$47)+'СЕТ СН'!$G$11+СВЦЭМ!$D$10+'СЕТ СН'!$G$5-'СЕТ СН'!$G$21</f>
        <v>4064.0515403899999</v>
      </c>
      <c r="Q52" s="37">
        <f>SUMIFS(СВЦЭМ!$D$34:$D$777,СВЦЭМ!$A$34:$A$777,$A52,СВЦЭМ!$B$34:$B$777,Q$47)+'СЕТ СН'!$G$11+СВЦЭМ!$D$10+'СЕТ СН'!$G$5-'СЕТ СН'!$G$21</f>
        <v>4055.2501055900002</v>
      </c>
      <c r="R52" s="37">
        <f>SUMIFS(СВЦЭМ!$D$34:$D$777,СВЦЭМ!$A$34:$A$777,$A52,СВЦЭМ!$B$34:$B$777,R$47)+'СЕТ СН'!$G$11+СВЦЭМ!$D$10+'СЕТ СН'!$G$5-'СЕТ СН'!$G$21</f>
        <v>4056.12715432</v>
      </c>
      <c r="S52" s="37">
        <f>SUMIFS(СВЦЭМ!$D$34:$D$777,СВЦЭМ!$A$34:$A$777,$A52,СВЦЭМ!$B$34:$B$777,S$47)+'СЕТ СН'!$G$11+СВЦЭМ!$D$10+'СЕТ СН'!$G$5-'СЕТ СН'!$G$21</f>
        <v>4056.1974840800003</v>
      </c>
      <c r="T52" s="37">
        <f>SUMIFS(СВЦЭМ!$D$34:$D$777,СВЦЭМ!$A$34:$A$777,$A52,СВЦЭМ!$B$34:$B$777,T$47)+'СЕТ СН'!$G$11+СВЦЭМ!$D$10+'СЕТ СН'!$G$5-'СЕТ СН'!$G$21</f>
        <v>4053.49770008</v>
      </c>
      <c r="U52" s="37">
        <f>SUMIFS(СВЦЭМ!$D$34:$D$777,СВЦЭМ!$A$34:$A$777,$A52,СВЦЭМ!$B$34:$B$777,U$47)+'СЕТ СН'!$G$11+СВЦЭМ!$D$10+'СЕТ СН'!$G$5-'СЕТ СН'!$G$21</f>
        <v>4044.29912401</v>
      </c>
      <c r="V52" s="37">
        <f>SUMIFS(СВЦЭМ!$D$34:$D$777,СВЦЭМ!$A$34:$A$777,$A52,СВЦЭМ!$B$34:$B$777,V$47)+'СЕТ СН'!$G$11+СВЦЭМ!$D$10+'СЕТ СН'!$G$5-'СЕТ СН'!$G$21</f>
        <v>4052.3932590799996</v>
      </c>
      <c r="W52" s="37">
        <f>SUMIFS(СВЦЭМ!$D$34:$D$777,СВЦЭМ!$A$34:$A$777,$A52,СВЦЭМ!$B$34:$B$777,W$47)+'СЕТ СН'!$G$11+СВЦЭМ!$D$10+'СЕТ СН'!$G$5-'СЕТ СН'!$G$21</f>
        <v>4112.0973144899999</v>
      </c>
      <c r="X52" s="37">
        <f>SUMIFS(СВЦЭМ!$D$34:$D$777,СВЦЭМ!$A$34:$A$777,$A52,СВЦЭМ!$B$34:$B$777,X$47)+'СЕТ СН'!$G$11+СВЦЭМ!$D$10+'СЕТ СН'!$G$5-'СЕТ СН'!$G$21</f>
        <v>4168.50704976</v>
      </c>
      <c r="Y52" s="37">
        <f>SUMIFS(СВЦЭМ!$D$34:$D$777,СВЦЭМ!$A$34:$A$777,$A52,СВЦЭМ!$B$34:$B$777,Y$47)+'СЕТ СН'!$G$11+СВЦЭМ!$D$10+'СЕТ СН'!$G$5-'СЕТ СН'!$G$21</f>
        <v>4220.1327387199999</v>
      </c>
    </row>
    <row r="53" spans="1:25" ht="15.75" x14ac:dyDescent="0.2">
      <c r="A53" s="36">
        <f t="shared" si="1"/>
        <v>42984</v>
      </c>
      <c r="B53" s="37">
        <f>SUMIFS(СВЦЭМ!$D$34:$D$777,СВЦЭМ!$A$34:$A$777,$A53,СВЦЭМ!$B$34:$B$777,B$47)+'СЕТ СН'!$G$11+СВЦЭМ!$D$10+'СЕТ СН'!$G$5-'СЕТ СН'!$G$21</f>
        <v>4361.64627733</v>
      </c>
      <c r="C53" s="37">
        <f>SUMIFS(СВЦЭМ!$D$34:$D$777,СВЦЭМ!$A$34:$A$777,$A53,СВЦЭМ!$B$34:$B$777,C$47)+'СЕТ СН'!$G$11+СВЦЭМ!$D$10+'СЕТ СН'!$G$5-'СЕТ СН'!$G$21</f>
        <v>4401.0989625399998</v>
      </c>
      <c r="D53" s="37">
        <f>SUMIFS(СВЦЭМ!$D$34:$D$777,СВЦЭМ!$A$34:$A$777,$A53,СВЦЭМ!$B$34:$B$777,D$47)+'СЕТ СН'!$G$11+СВЦЭМ!$D$10+'СЕТ СН'!$G$5-'СЕТ СН'!$G$21</f>
        <v>4429.8445832199995</v>
      </c>
      <c r="E53" s="37">
        <f>SUMIFS(СВЦЭМ!$D$34:$D$777,СВЦЭМ!$A$34:$A$777,$A53,СВЦЭМ!$B$34:$B$777,E$47)+'СЕТ СН'!$G$11+СВЦЭМ!$D$10+'СЕТ СН'!$G$5-'СЕТ СН'!$G$21</f>
        <v>4439.5712119</v>
      </c>
      <c r="F53" s="37">
        <f>SUMIFS(СВЦЭМ!$D$34:$D$777,СВЦЭМ!$A$34:$A$777,$A53,СВЦЭМ!$B$34:$B$777,F$47)+'СЕТ СН'!$G$11+СВЦЭМ!$D$10+'СЕТ СН'!$G$5-'СЕТ СН'!$G$21</f>
        <v>4444.8712504200003</v>
      </c>
      <c r="G53" s="37">
        <f>SUMIFS(СВЦЭМ!$D$34:$D$777,СВЦЭМ!$A$34:$A$777,$A53,СВЦЭМ!$B$34:$B$777,G$47)+'СЕТ СН'!$G$11+СВЦЭМ!$D$10+'СЕТ СН'!$G$5-'СЕТ СН'!$G$21</f>
        <v>4425.3072293799996</v>
      </c>
      <c r="H53" s="37">
        <f>SUMIFS(СВЦЭМ!$D$34:$D$777,СВЦЭМ!$A$34:$A$777,$A53,СВЦЭМ!$B$34:$B$777,H$47)+'СЕТ СН'!$G$11+СВЦЭМ!$D$10+'СЕТ СН'!$G$5-'СЕТ СН'!$G$21</f>
        <v>4373.9295241099999</v>
      </c>
      <c r="I53" s="37">
        <f>SUMIFS(СВЦЭМ!$D$34:$D$777,СВЦЭМ!$A$34:$A$777,$A53,СВЦЭМ!$B$34:$B$777,I$47)+'СЕТ СН'!$G$11+СВЦЭМ!$D$10+'СЕТ СН'!$G$5-'СЕТ СН'!$G$21</f>
        <v>4311.0369513000005</v>
      </c>
      <c r="J53" s="37">
        <f>SUMIFS(СВЦЭМ!$D$34:$D$777,СВЦЭМ!$A$34:$A$777,$A53,СВЦЭМ!$B$34:$B$777,J$47)+'СЕТ СН'!$G$11+СВЦЭМ!$D$10+'СЕТ СН'!$G$5-'СЕТ СН'!$G$21</f>
        <v>4259.3456953900004</v>
      </c>
      <c r="K53" s="37">
        <f>SUMIFS(СВЦЭМ!$D$34:$D$777,СВЦЭМ!$A$34:$A$777,$A53,СВЦЭМ!$B$34:$B$777,K$47)+'СЕТ СН'!$G$11+СВЦЭМ!$D$10+'СЕТ СН'!$G$5-'СЕТ СН'!$G$21</f>
        <v>4187.6001772899999</v>
      </c>
      <c r="L53" s="37">
        <f>SUMIFS(СВЦЭМ!$D$34:$D$777,СВЦЭМ!$A$34:$A$777,$A53,СВЦЭМ!$B$34:$B$777,L$47)+'СЕТ СН'!$G$11+СВЦЭМ!$D$10+'СЕТ СН'!$G$5-'СЕТ СН'!$G$21</f>
        <v>4094.5141639900003</v>
      </c>
      <c r="M53" s="37">
        <f>SUMIFS(СВЦЭМ!$D$34:$D$777,СВЦЭМ!$A$34:$A$777,$A53,СВЦЭМ!$B$34:$B$777,M$47)+'СЕТ СН'!$G$11+СВЦЭМ!$D$10+'СЕТ СН'!$G$5-'СЕТ СН'!$G$21</f>
        <v>4081.6244726300001</v>
      </c>
      <c r="N53" s="37">
        <f>SUMIFS(СВЦЭМ!$D$34:$D$777,СВЦЭМ!$A$34:$A$777,$A53,СВЦЭМ!$B$34:$B$777,N$47)+'СЕТ СН'!$G$11+СВЦЭМ!$D$10+'СЕТ СН'!$G$5-'СЕТ СН'!$G$21</f>
        <v>4080.70438775</v>
      </c>
      <c r="O53" s="37">
        <f>SUMIFS(СВЦЭМ!$D$34:$D$777,СВЦЭМ!$A$34:$A$777,$A53,СВЦЭМ!$B$34:$B$777,O$47)+'СЕТ СН'!$G$11+СВЦЭМ!$D$10+'СЕТ СН'!$G$5-'СЕТ СН'!$G$21</f>
        <v>4089.7842559299997</v>
      </c>
      <c r="P53" s="37">
        <f>SUMIFS(СВЦЭМ!$D$34:$D$777,СВЦЭМ!$A$34:$A$777,$A53,СВЦЭМ!$B$34:$B$777,P$47)+'СЕТ СН'!$G$11+СВЦЭМ!$D$10+'СЕТ СН'!$G$5-'СЕТ СН'!$G$21</f>
        <v>4092.5723312600003</v>
      </c>
      <c r="Q53" s="37">
        <f>SUMIFS(СВЦЭМ!$D$34:$D$777,СВЦЭМ!$A$34:$A$777,$A53,СВЦЭМ!$B$34:$B$777,Q$47)+'СЕТ СН'!$G$11+СВЦЭМ!$D$10+'СЕТ СН'!$G$5-'СЕТ СН'!$G$21</f>
        <v>4099.2186762299998</v>
      </c>
      <c r="R53" s="37">
        <f>SUMIFS(СВЦЭМ!$D$34:$D$777,СВЦЭМ!$A$34:$A$777,$A53,СВЦЭМ!$B$34:$B$777,R$47)+'СЕТ СН'!$G$11+СВЦЭМ!$D$10+'СЕТ СН'!$G$5-'СЕТ СН'!$G$21</f>
        <v>4103.7866290599995</v>
      </c>
      <c r="S53" s="37">
        <f>SUMIFS(СВЦЭМ!$D$34:$D$777,СВЦЭМ!$A$34:$A$777,$A53,СВЦЭМ!$B$34:$B$777,S$47)+'СЕТ СН'!$G$11+СВЦЭМ!$D$10+'СЕТ СН'!$G$5-'СЕТ СН'!$G$21</f>
        <v>4103.3376566799998</v>
      </c>
      <c r="T53" s="37">
        <f>SUMIFS(СВЦЭМ!$D$34:$D$777,СВЦЭМ!$A$34:$A$777,$A53,СВЦЭМ!$B$34:$B$777,T$47)+'СЕТ СН'!$G$11+СВЦЭМ!$D$10+'СЕТ СН'!$G$5-'СЕТ СН'!$G$21</f>
        <v>4097.6905030500002</v>
      </c>
      <c r="U53" s="37">
        <f>SUMIFS(СВЦЭМ!$D$34:$D$777,СВЦЭМ!$A$34:$A$777,$A53,СВЦЭМ!$B$34:$B$777,U$47)+'СЕТ СН'!$G$11+СВЦЭМ!$D$10+'СЕТ СН'!$G$5-'СЕТ СН'!$G$21</f>
        <v>4085.9729154699999</v>
      </c>
      <c r="V53" s="37">
        <f>SUMIFS(СВЦЭМ!$D$34:$D$777,СВЦЭМ!$A$34:$A$777,$A53,СВЦЭМ!$B$34:$B$777,V$47)+'СЕТ СН'!$G$11+СВЦЭМ!$D$10+'СЕТ СН'!$G$5-'СЕТ СН'!$G$21</f>
        <v>4091.0014199199995</v>
      </c>
      <c r="W53" s="37">
        <f>SUMIFS(СВЦЭМ!$D$34:$D$777,СВЦЭМ!$A$34:$A$777,$A53,СВЦЭМ!$B$34:$B$777,W$47)+'СЕТ СН'!$G$11+СВЦЭМ!$D$10+'СЕТ СН'!$G$5-'СЕТ СН'!$G$21</f>
        <v>4166.9928391900003</v>
      </c>
      <c r="X53" s="37">
        <f>SUMIFS(СВЦЭМ!$D$34:$D$777,СВЦЭМ!$A$34:$A$777,$A53,СВЦЭМ!$B$34:$B$777,X$47)+'СЕТ СН'!$G$11+СВЦЭМ!$D$10+'СЕТ СН'!$G$5-'СЕТ СН'!$G$21</f>
        <v>4236.6754086199999</v>
      </c>
      <c r="Y53" s="37">
        <f>SUMIFS(СВЦЭМ!$D$34:$D$777,СВЦЭМ!$A$34:$A$777,$A53,СВЦЭМ!$B$34:$B$777,Y$47)+'СЕТ СН'!$G$11+СВЦЭМ!$D$10+'СЕТ СН'!$G$5-'СЕТ СН'!$G$21</f>
        <v>4291.82035326</v>
      </c>
    </row>
    <row r="54" spans="1:25" ht="15.75" x14ac:dyDescent="0.2">
      <c r="A54" s="36">
        <f t="shared" si="1"/>
        <v>42985</v>
      </c>
      <c r="B54" s="37">
        <f>SUMIFS(СВЦЭМ!$D$34:$D$777,СВЦЭМ!$A$34:$A$777,$A54,СВЦЭМ!$B$34:$B$777,B$47)+'СЕТ СН'!$G$11+СВЦЭМ!$D$10+'СЕТ СН'!$G$5-'СЕТ СН'!$G$21</f>
        <v>4313.7524944699999</v>
      </c>
      <c r="C54" s="37">
        <f>SUMIFS(СВЦЭМ!$D$34:$D$777,СВЦЭМ!$A$34:$A$777,$A54,СВЦЭМ!$B$34:$B$777,C$47)+'СЕТ СН'!$G$11+СВЦЭМ!$D$10+'СЕТ СН'!$G$5-'СЕТ СН'!$G$21</f>
        <v>4367.2528790899996</v>
      </c>
      <c r="D54" s="37">
        <f>SUMIFS(СВЦЭМ!$D$34:$D$777,СВЦЭМ!$A$34:$A$777,$A54,СВЦЭМ!$B$34:$B$777,D$47)+'СЕТ СН'!$G$11+СВЦЭМ!$D$10+'СЕТ СН'!$G$5-'СЕТ СН'!$G$21</f>
        <v>4371.1151324000002</v>
      </c>
      <c r="E54" s="37">
        <f>SUMIFS(СВЦЭМ!$D$34:$D$777,СВЦЭМ!$A$34:$A$777,$A54,СВЦЭМ!$B$34:$B$777,E$47)+'СЕТ СН'!$G$11+СВЦЭМ!$D$10+'СЕТ СН'!$G$5-'СЕТ СН'!$G$21</f>
        <v>4378.05145025</v>
      </c>
      <c r="F54" s="37">
        <f>SUMIFS(СВЦЭМ!$D$34:$D$777,СВЦЭМ!$A$34:$A$777,$A54,СВЦЭМ!$B$34:$B$777,F$47)+'СЕТ СН'!$G$11+СВЦЭМ!$D$10+'СЕТ СН'!$G$5-'СЕТ СН'!$G$21</f>
        <v>4375.8991238799999</v>
      </c>
      <c r="G54" s="37">
        <f>SUMIFS(СВЦЭМ!$D$34:$D$777,СВЦЭМ!$A$34:$A$777,$A54,СВЦЭМ!$B$34:$B$777,G$47)+'СЕТ СН'!$G$11+СВЦЭМ!$D$10+'СЕТ СН'!$G$5-'СЕТ СН'!$G$21</f>
        <v>4371.2297757800006</v>
      </c>
      <c r="H54" s="37">
        <f>SUMIFS(СВЦЭМ!$D$34:$D$777,СВЦЭМ!$A$34:$A$777,$A54,СВЦЭМ!$B$34:$B$777,H$47)+'СЕТ СН'!$G$11+СВЦЭМ!$D$10+'СЕТ СН'!$G$5-'СЕТ СН'!$G$21</f>
        <v>4341.4853396199996</v>
      </c>
      <c r="I54" s="37">
        <f>SUMIFS(СВЦЭМ!$D$34:$D$777,СВЦЭМ!$A$34:$A$777,$A54,СВЦЭМ!$B$34:$B$777,I$47)+'СЕТ СН'!$G$11+СВЦЭМ!$D$10+'СЕТ СН'!$G$5-'СЕТ СН'!$G$21</f>
        <v>4221.7087298500001</v>
      </c>
      <c r="J54" s="37">
        <f>SUMIFS(СВЦЭМ!$D$34:$D$777,СВЦЭМ!$A$34:$A$777,$A54,СВЦЭМ!$B$34:$B$777,J$47)+'СЕТ СН'!$G$11+СВЦЭМ!$D$10+'СЕТ СН'!$G$5-'СЕТ СН'!$G$21</f>
        <v>4227.9440333399998</v>
      </c>
      <c r="K54" s="37">
        <f>SUMIFS(СВЦЭМ!$D$34:$D$777,СВЦЭМ!$A$34:$A$777,$A54,СВЦЭМ!$B$34:$B$777,K$47)+'СЕТ СН'!$G$11+СВЦЭМ!$D$10+'СЕТ СН'!$G$5-'СЕТ СН'!$G$21</f>
        <v>4177.8943649000003</v>
      </c>
      <c r="L54" s="37">
        <f>SUMIFS(СВЦЭМ!$D$34:$D$777,СВЦЭМ!$A$34:$A$777,$A54,СВЦЭМ!$B$34:$B$777,L$47)+'СЕТ СН'!$G$11+СВЦЭМ!$D$10+'СЕТ СН'!$G$5-'СЕТ СН'!$G$21</f>
        <v>4089.8382968300002</v>
      </c>
      <c r="M54" s="37">
        <f>SUMIFS(СВЦЭМ!$D$34:$D$777,СВЦЭМ!$A$34:$A$777,$A54,СВЦЭМ!$B$34:$B$777,M$47)+'СЕТ СН'!$G$11+СВЦЭМ!$D$10+'СЕТ СН'!$G$5-'СЕТ СН'!$G$21</f>
        <v>4062.4297981199998</v>
      </c>
      <c r="N54" s="37">
        <f>SUMIFS(СВЦЭМ!$D$34:$D$777,СВЦЭМ!$A$34:$A$777,$A54,СВЦЭМ!$B$34:$B$777,N$47)+'СЕТ СН'!$G$11+СВЦЭМ!$D$10+'СЕТ СН'!$G$5-'СЕТ СН'!$G$21</f>
        <v>4074.2729396300001</v>
      </c>
      <c r="O54" s="37">
        <f>SUMIFS(СВЦЭМ!$D$34:$D$777,СВЦЭМ!$A$34:$A$777,$A54,СВЦЭМ!$B$34:$B$777,O$47)+'СЕТ СН'!$G$11+СВЦЭМ!$D$10+'СЕТ СН'!$G$5-'СЕТ СН'!$G$21</f>
        <v>4073.7798970000003</v>
      </c>
      <c r="P54" s="37">
        <f>SUMIFS(СВЦЭМ!$D$34:$D$777,СВЦЭМ!$A$34:$A$777,$A54,СВЦЭМ!$B$34:$B$777,P$47)+'СЕТ СН'!$G$11+СВЦЭМ!$D$10+'СЕТ СН'!$G$5-'СЕТ СН'!$G$21</f>
        <v>4077.5391170299999</v>
      </c>
      <c r="Q54" s="37">
        <f>SUMIFS(СВЦЭМ!$D$34:$D$777,СВЦЭМ!$A$34:$A$777,$A54,СВЦЭМ!$B$34:$B$777,Q$47)+'СЕТ СН'!$G$11+СВЦЭМ!$D$10+'СЕТ СН'!$G$5-'СЕТ СН'!$G$21</f>
        <v>4078.4880549700001</v>
      </c>
      <c r="R54" s="37">
        <f>SUMIFS(СВЦЭМ!$D$34:$D$777,СВЦЭМ!$A$34:$A$777,$A54,СВЦЭМ!$B$34:$B$777,R$47)+'СЕТ СН'!$G$11+СВЦЭМ!$D$10+'СЕТ СН'!$G$5-'СЕТ СН'!$G$21</f>
        <v>4086.47943786</v>
      </c>
      <c r="S54" s="37">
        <f>SUMIFS(СВЦЭМ!$D$34:$D$777,СВЦЭМ!$A$34:$A$777,$A54,СВЦЭМ!$B$34:$B$777,S$47)+'СЕТ СН'!$G$11+СВЦЭМ!$D$10+'СЕТ СН'!$G$5-'СЕТ СН'!$G$21</f>
        <v>4083.0925534300004</v>
      </c>
      <c r="T54" s="37">
        <f>SUMIFS(СВЦЭМ!$D$34:$D$777,СВЦЭМ!$A$34:$A$777,$A54,СВЦЭМ!$B$34:$B$777,T$47)+'СЕТ СН'!$G$11+СВЦЭМ!$D$10+'СЕТ СН'!$G$5-'СЕТ СН'!$G$21</f>
        <v>4074.3316310299997</v>
      </c>
      <c r="U54" s="37">
        <f>SUMIFS(СВЦЭМ!$D$34:$D$777,СВЦЭМ!$A$34:$A$777,$A54,СВЦЭМ!$B$34:$B$777,U$47)+'СЕТ СН'!$G$11+СВЦЭМ!$D$10+'СЕТ СН'!$G$5-'СЕТ СН'!$G$21</f>
        <v>4060.8508292799997</v>
      </c>
      <c r="V54" s="37">
        <f>SUMIFS(СВЦЭМ!$D$34:$D$777,СВЦЭМ!$A$34:$A$777,$A54,СВЦЭМ!$B$34:$B$777,V$47)+'СЕТ СН'!$G$11+СВЦЭМ!$D$10+'СЕТ СН'!$G$5-'СЕТ СН'!$G$21</f>
        <v>4070.6538820699998</v>
      </c>
      <c r="W54" s="37">
        <f>SUMIFS(СВЦЭМ!$D$34:$D$777,СВЦЭМ!$A$34:$A$777,$A54,СВЦЭМ!$B$34:$B$777,W$47)+'СЕТ СН'!$G$11+СВЦЭМ!$D$10+'СЕТ СН'!$G$5-'СЕТ СН'!$G$21</f>
        <v>4141.8952737199998</v>
      </c>
      <c r="X54" s="37">
        <f>SUMIFS(СВЦЭМ!$D$34:$D$777,СВЦЭМ!$A$34:$A$777,$A54,СВЦЭМ!$B$34:$B$777,X$47)+'СЕТ СН'!$G$11+СВЦЭМ!$D$10+'СЕТ СН'!$G$5-'СЕТ СН'!$G$21</f>
        <v>4205.3974541799998</v>
      </c>
      <c r="Y54" s="37">
        <f>SUMIFS(СВЦЭМ!$D$34:$D$777,СВЦЭМ!$A$34:$A$777,$A54,СВЦЭМ!$B$34:$B$777,Y$47)+'СЕТ СН'!$G$11+СВЦЭМ!$D$10+'СЕТ СН'!$G$5-'СЕТ СН'!$G$21</f>
        <v>4240.2062859899997</v>
      </c>
    </row>
    <row r="55" spans="1:25" ht="15.75" x14ac:dyDescent="0.2">
      <c r="A55" s="36">
        <f t="shared" si="1"/>
        <v>42986</v>
      </c>
      <c r="B55" s="37">
        <f>SUMIFS(СВЦЭМ!$D$34:$D$777,СВЦЭМ!$A$34:$A$777,$A55,СВЦЭМ!$B$34:$B$777,B$47)+'СЕТ СН'!$G$11+СВЦЭМ!$D$10+'СЕТ СН'!$G$5-'СЕТ СН'!$G$21</f>
        <v>4249.9785797799996</v>
      </c>
      <c r="C55" s="37">
        <f>SUMIFS(СВЦЭМ!$D$34:$D$777,СВЦЭМ!$A$34:$A$777,$A55,СВЦЭМ!$B$34:$B$777,C$47)+'СЕТ СН'!$G$11+СВЦЭМ!$D$10+'СЕТ СН'!$G$5-'СЕТ СН'!$G$21</f>
        <v>4273.8904030800004</v>
      </c>
      <c r="D55" s="37">
        <f>SUMIFS(СВЦЭМ!$D$34:$D$777,СВЦЭМ!$A$34:$A$777,$A55,СВЦЭМ!$B$34:$B$777,D$47)+'СЕТ СН'!$G$11+СВЦЭМ!$D$10+'СЕТ СН'!$G$5-'СЕТ СН'!$G$21</f>
        <v>4282.8672986199999</v>
      </c>
      <c r="E55" s="37">
        <f>SUMIFS(СВЦЭМ!$D$34:$D$777,СВЦЭМ!$A$34:$A$777,$A55,СВЦЭМ!$B$34:$B$777,E$47)+'СЕТ СН'!$G$11+СВЦЭМ!$D$10+'СЕТ СН'!$G$5-'СЕТ СН'!$G$21</f>
        <v>4344.67407456</v>
      </c>
      <c r="F55" s="37">
        <f>SUMIFS(СВЦЭМ!$D$34:$D$777,СВЦЭМ!$A$34:$A$777,$A55,СВЦЭМ!$B$34:$B$777,F$47)+'СЕТ СН'!$G$11+СВЦЭМ!$D$10+'СЕТ СН'!$G$5-'СЕТ СН'!$G$21</f>
        <v>4352.6981261199999</v>
      </c>
      <c r="G55" s="37">
        <f>SUMIFS(СВЦЭМ!$D$34:$D$777,СВЦЭМ!$A$34:$A$777,$A55,СВЦЭМ!$B$34:$B$777,G$47)+'СЕТ СН'!$G$11+СВЦЭМ!$D$10+'СЕТ СН'!$G$5-'СЕТ СН'!$G$21</f>
        <v>4303.9877162299999</v>
      </c>
      <c r="H55" s="37">
        <f>SUMIFS(СВЦЭМ!$D$34:$D$777,СВЦЭМ!$A$34:$A$777,$A55,СВЦЭМ!$B$34:$B$777,H$47)+'СЕТ СН'!$G$11+СВЦЭМ!$D$10+'СЕТ СН'!$G$5-'СЕТ СН'!$G$21</f>
        <v>4263.2225487699998</v>
      </c>
      <c r="I55" s="37">
        <f>SUMIFS(СВЦЭМ!$D$34:$D$777,СВЦЭМ!$A$34:$A$777,$A55,СВЦЭМ!$B$34:$B$777,I$47)+'СЕТ СН'!$G$11+СВЦЭМ!$D$10+'СЕТ СН'!$G$5-'СЕТ СН'!$G$21</f>
        <v>4213.9253489900002</v>
      </c>
      <c r="J55" s="37">
        <f>SUMIFS(СВЦЭМ!$D$34:$D$777,СВЦЭМ!$A$34:$A$777,$A55,СВЦЭМ!$B$34:$B$777,J$47)+'СЕТ СН'!$G$11+СВЦЭМ!$D$10+'СЕТ СН'!$G$5-'СЕТ СН'!$G$21</f>
        <v>4193.5661357899999</v>
      </c>
      <c r="K55" s="37">
        <f>SUMIFS(СВЦЭМ!$D$34:$D$777,СВЦЭМ!$A$34:$A$777,$A55,СВЦЭМ!$B$34:$B$777,K$47)+'СЕТ СН'!$G$11+СВЦЭМ!$D$10+'СЕТ СН'!$G$5-'СЕТ СН'!$G$21</f>
        <v>4175.4477231599994</v>
      </c>
      <c r="L55" s="37">
        <f>SUMIFS(СВЦЭМ!$D$34:$D$777,СВЦЭМ!$A$34:$A$777,$A55,СВЦЭМ!$B$34:$B$777,L$47)+'СЕТ СН'!$G$11+СВЦЭМ!$D$10+'СЕТ СН'!$G$5-'СЕТ СН'!$G$21</f>
        <v>4110.9444446400003</v>
      </c>
      <c r="M55" s="37">
        <f>SUMIFS(СВЦЭМ!$D$34:$D$777,СВЦЭМ!$A$34:$A$777,$A55,СВЦЭМ!$B$34:$B$777,M$47)+'СЕТ СН'!$G$11+СВЦЭМ!$D$10+'СЕТ СН'!$G$5-'СЕТ СН'!$G$21</f>
        <v>4082.4677248400003</v>
      </c>
      <c r="N55" s="37">
        <f>SUMIFS(СВЦЭМ!$D$34:$D$777,СВЦЭМ!$A$34:$A$777,$A55,СВЦЭМ!$B$34:$B$777,N$47)+'СЕТ СН'!$G$11+СВЦЭМ!$D$10+'СЕТ СН'!$G$5-'СЕТ СН'!$G$21</f>
        <v>4087.6973680600004</v>
      </c>
      <c r="O55" s="37">
        <f>SUMIFS(СВЦЭМ!$D$34:$D$777,СВЦЭМ!$A$34:$A$777,$A55,СВЦЭМ!$B$34:$B$777,O$47)+'СЕТ СН'!$G$11+СВЦЭМ!$D$10+'СЕТ СН'!$G$5-'СЕТ СН'!$G$21</f>
        <v>4085.0807521799998</v>
      </c>
      <c r="P55" s="37">
        <f>SUMIFS(СВЦЭМ!$D$34:$D$777,СВЦЭМ!$A$34:$A$777,$A55,СВЦЭМ!$B$34:$B$777,P$47)+'СЕТ СН'!$G$11+СВЦЭМ!$D$10+'СЕТ СН'!$G$5-'СЕТ СН'!$G$21</f>
        <v>4091.8568739900002</v>
      </c>
      <c r="Q55" s="37">
        <f>SUMIFS(СВЦЭМ!$D$34:$D$777,СВЦЭМ!$A$34:$A$777,$A55,СВЦЭМ!$B$34:$B$777,Q$47)+'СЕТ СН'!$G$11+СВЦЭМ!$D$10+'СЕТ СН'!$G$5-'СЕТ СН'!$G$21</f>
        <v>4096.2799978699995</v>
      </c>
      <c r="R55" s="37">
        <f>SUMIFS(СВЦЭМ!$D$34:$D$777,СВЦЭМ!$A$34:$A$777,$A55,СВЦЭМ!$B$34:$B$777,R$47)+'СЕТ СН'!$G$11+СВЦЭМ!$D$10+'СЕТ СН'!$G$5-'СЕТ СН'!$G$21</f>
        <v>4097.4159469699998</v>
      </c>
      <c r="S55" s="37">
        <f>SUMIFS(СВЦЭМ!$D$34:$D$777,СВЦЭМ!$A$34:$A$777,$A55,СВЦЭМ!$B$34:$B$777,S$47)+'СЕТ СН'!$G$11+СВЦЭМ!$D$10+'СЕТ СН'!$G$5-'СЕТ СН'!$G$21</f>
        <v>4096.9771058099996</v>
      </c>
      <c r="T55" s="37">
        <f>SUMIFS(СВЦЭМ!$D$34:$D$777,СВЦЭМ!$A$34:$A$777,$A55,СВЦЭМ!$B$34:$B$777,T$47)+'СЕТ СН'!$G$11+СВЦЭМ!$D$10+'СЕТ СН'!$G$5-'СЕТ СН'!$G$21</f>
        <v>4083.4416902599996</v>
      </c>
      <c r="U55" s="37">
        <f>SUMIFS(СВЦЭМ!$D$34:$D$777,СВЦЭМ!$A$34:$A$777,$A55,СВЦЭМ!$B$34:$B$777,U$47)+'СЕТ СН'!$G$11+СВЦЭМ!$D$10+'СЕТ СН'!$G$5-'СЕТ СН'!$G$21</f>
        <v>4083.7264279700003</v>
      </c>
      <c r="V55" s="37">
        <f>SUMIFS(СВЦЭМ!$D$34:$D$777,СВЦЭМ!$A$34:$A$777,$A55,СВЦЭМ!$B$34:$B$777,V$47)+'СЕТ СН'!$G$11+СВЦЭМ!$D$10+'СЕТ СН'!$G$5-'СЕТ СН'!$G$21</f>
        <v>4090.4282818399997</v>
      </c>
      <c r="W55" s="37">
        <f>SUMIFS(СВЦЭМ!$D$34:$D$777,СВЦЭМ!$A$34:$A$777,$A55,СВЦЭМ!$B$34:$B$777,W$47)+'СЕТ СН'!$G$11+СВЦЭМ!$D$10+'СЕТ СН'!$G$5-'СЕТ СН'!$G$21</f>
        <v>4169.9495084199998</v>
      </c>
      <c r="X55" s="37">
        <f>SUMIFS(СВЦЭМ!$D$34:$D$777,СВЦЭМ!$A$34:$A$777,$A55,СВЦЭМ!$B$34:$B$777,X$47)+'СЕТ СН'!$G$11+СВЦЭМ!$D$10+'СЕТ СН'!$G$5-'СЕТ СН'!$G$21</f>
        <v>4237.1383650900007</v>
      </c>
      <c r="Y55" s="37">
        <f>SUMIFS(СВЦЭМ!$D$34:$D$777,СВЦЭМ!$A$34:$A$777,$A55,СВЦЭМ!$B$34:$B$777,Y$47)+'СЕТ СН'!$G$11+СВЦЭМ!$D$10+'СЕТ СН'!$G$5-'СЕТ СН'!$G$21</f>
        <v>4295.7666932000002</v>
      </c>
    </row>
    <row r="56" spans="1:25" ht="15.75" x14ac:dyDescent="0.2">
      <c r="A56" s="36">
        <f t="shared" si="1"/>
        <v>42987</v>
      </c>
      <c r="B56" s="37">
        <f>SUMIFS(СВЦЭМ!$D$34:$D$777,СВЦЭМ!$A$34:$A$777,$A56,СВЦЭМ!$B$34:$B$777,B$47)+'СЕТ СН'!$G$11+СВЦЭМ!$D$10+'СЕТ СН'!$G$5-'СЕТ СН'!$G$21</f>
        <v>4316.4225066600002</v>
      </c>
      <c r="C56" s="37">
        <f>SUMIFS(СВЦЭМ!$D$34:$D$777,СВЦЭМ!$A$34:$A$777,$A56,СВЦЭМ!$B$34:$B$777,C$47)+'СЕТ СН'!$G$11+СВЦЭМ!$D$10+'СЕТ СН'!$G$5-'СЕТ СН'!$G$21</f>
        <v>4347.8549361000005</v>
      </c>
      <c r="D56" s="37">
        <f>SUMIFS(СВЦЭМ!$D$34:$D$777,СВЦЭМ!$A$34:$A$777,$A56,СВЦЭМ!$B$34:$B$777,D$47)+'СЕТ СН'!$G$11+СВЦЭМ!$D$10+'СЕТ СН'!$G$5-'СЕТ СН'!$G$21</f>
        <v>4388.0942252200002</v>
      </c>
      <c r="E56" s="37">
        <f>SUMIFS(СВЦЭМ!$D$34:$D$777,СВЦЭМ!$A$34:$A$777,$A56,СВЦЭМ!$B$34:$B$777,E$47)+'СЕТ СН'!$G$11+СВЦЭМ!$D$10+'СЕТ СН'!$G$5-'СЕТ СН'!$G$21</f>
        <v>4403.1193080600005</v>
      </c>
      <c r="F56" s="37">
        <f>SUMIFS(СВЦЭМ!$D$34:$D$777,СВЦЭМ!$A$34:$A$777,$A56,СВЦЭМ!$B$34:$B$777,F$47)+'СЕТ СН'!$G$11+СВЦЭМ!$D$10+'СЕТ СН'!$G$5-'СЕТ СН'!$G$21</f>
        <v>4408.80908095</v>
      </c>
      <c r="G56" s="37">
        <f>SUMIFS(СВЦЭМ!$D$34:$D$777,СВЦЭМ!$A$34:$A$777,$A56,СВЦЭМ!$B$34:$B$777,G$47)+'СЕТ СН'!$G$11+СВЦЭМ!$D$10+'СЕТ СН'!$G$5-'СЕТ СН'!$G$21</f>
        <v>4390.8150929399999</v>
      </c>
      <c r="H56" s="37">
        <f>SUMIFS(СВЦЭМ!$D$34:$D$777,СВЦЭМ!$A$34:$A$777,$A56,СВЦЭМ!$B$34:$B$777,H$47)+'СЕТ СН'!$G$11+СВЦЭМ!$D$10+'СЕТ СН'!$G$5-'СЕТ СН'!$G$21</f>
        <v>4376.4664281999994</v>
      </c>
      <c r="I56" s="37">
        <f>SUMIFS(СВЦЭМ!$D$34:$D$777,СВЦЭМ!$A$34:$A$777,$A56,СВЦЭМ!$B$34:$B$777,I$47)+'СЕТ СН'!$G$11+СВЦЭМ!$D$10+'СЕТ СН'!$G$5-'СЕТ СН'!$G$21</f>
        <v>4315.5946982099995</v>
      </c>
      <c r="J56" s="37">
        <f>SUMIFS(СВЦЭМ!$D$34:$D$777,СВЦЭМ!$A$34:$A$777,$A56,СВЦЭМ!$B$34:$B$777,J$47)+'СЕТ СН'!$G$11+СВЦЭМ!$D$10+'СЕТ СН'!$G$5-'СЕТ СН'!$G$21</f>
        <v>4230.8148049499996</v>
      </c>
      <c r="K56" s="37">
        <f>SUMIFS(СВЦЭМ!$D$34:$D$777,СВЦЭМ!$A$34:$A$777,$A56,СВЦЭМ!$B$34:$B$777,K$47)+'СЕТ СН'!$G$11+СВЦЭМ!$D$10+'СЕТ СН'!$G$5-'СЕТ СН'!$G$21</f>
        <v>4172.4656571799997</v>
      </c>
      <c r="L56" s="37">
        <f>SUMIFS(СВЦЭМ!$D$34:$D$777,СВЦЭМ!$A$34:$A$777,$A56,СВЦЭМ!$B$34:$B$777,L$47)+'СЕТ СН'!$G$11+СВЦЭМ!$D$10+'СЕТ СН'!$G$5-'СЕТ СН'!$G$21</f>
        <v>4081.7457076999999</v>
      </c>
      <c r="M56" s="37">
        <f>SUMIFS(СВЦЭМ!$D$34:$D$777,СВЦЭМ!$A$34:$A$777,$A56,СВЦЭМ!$B$34:$B$777,M$47)+'СЕТ СН'!$G$11+СВЦЭМ!$D$10+'СЕТ СН'!$G$5-'СЕТ СН'!$G$21</f>
        <v>4054.02244015</v>
      </c>
      <c r="N56" s="37">
        <f>SUMIFS(СВЦЭМ!$D$34:$D$777,СВЦЭМ!$A$34:$A$777,$A56,СВЦЭМ!$B$34:$B$777,N$47)+'СЕТ СН'!$G$11+СВЦЭМ!$D$10+'СЕТ СН'!$G$5-'СЕТ СН'!$G$21</f>
        <v>4055.9280180099995</v>
      </c>
      <c r="O56" s="37">
        <f>SUMIFS(СВЦЭМ!$D$34:$D$777,СВЦЭМ!$A$34:$A$777,$A56,СВЦЭМ!$B$34:$B$777,O$47)+'СЕТ СН'!$G$11+СВЦЭМ!$D$10+'СЕТ СН'!$G$5-'СЕТ СН'!$G$21</f>
        <v>4058.4182838699999</v>
      </c>
      <c r="P56" s="37">
        <f>SUMIFS(СВЦЭМ!$D$34:$D$777,СВЦЭМ!$A$34:$A$777,$A56,СВЦЭМ!$B$34:$B$777,P$47)+'СЕТ СН'!$G$11+СВЦЭМ!$D$10+'СЕТ СН'!$G$5-'СЕТ СН'!$G$21</f>
        <v>4063.2197275899998</v>
      </c>
      <c r="Q56" s="37">
        <f>SUMIFS(СВЦЭМ!$D$34:$D$777,СВЦЭМ!$A$34:$A$777,$A56,СВЦЭМ!$B$34:$B$777,Q$47)+'СЕТ СН'!$G$11+СВЦЭМ!$D$10+'СЕТ СН'!$G$5-'СЕТ СН'!$G$21</f>
        <v>4067.0054704699996</v>
      </c>
      <c r="R56" s="37">
        <f>SUMIFS(СВЦЭМ!$D$34:$D$777,СВЦЭМ!$A$34:$A$777,$A56,СВЦЭМ!$B$34:$B$777,R$47)+'СЕТ СН'!$G$11+СВЦЭМ!$D$10+'СЕТ СН'!$G$5-'СЕТ СН'!$G$21</f>
        <v>4071.3567486599995</v>
      </c>
      <c r="S56" s="37">
        <f>SUMIFS(СВЦЭМ!$D$34:$D$777,СВЦЭМ!$A$34:$A$777,$A56,СВЦЭМ!$B$34:$B$777,S$47)+'СЕТ СН'!$G$11+СВЦЭМ!$D$10+'СЕТ СН'!$G$5-'СЕТ СН'!$G$21</f>
        <v>4071.23926605</v>
      </c>
      <c r="T56" s="37">
        <f>SUMIFS(СВЦЭМ!$D$34:$D$777,СВЦЭМ!$A$34:$A$777,$A56,СВЦЭМ!$B$34:$B$777,T$47)+'СЕТ СН'!$G$11+СВЦЭМ!$D$10+'СЕТ СН'!$G$5-'СЕТ СН'!$G$21</f>
        <v>4062.2898741999998</v>
      </c>
      <c r="U56" s="37">
        <f>SUMIFS(СВЦЭМ!$D$34:$D$777,СВЦЭМ!$A$34:$A$777,$A56,СВЦЭМ!$B$34:$B$777,U$47)+'СЕТ СН'!$G$11+СВЦЭМ!$D$10+'СЕТ СН'!$G$5-'СЕТ СН'!$G$21</f>
        <v>4056.1492331700001</v>
      </c>
      <c r="V56" s="37">
        <f>SUMIFS(СВЦЭМ!$D$34:$D$777,СВЦЭМ!$A$34:$A$777,$A56,СВЦЭМ!$B$34:$B$777,V$47)+'СЕТ СН'!$G$11+СВЦЭМ!$D$10+'СЕТ СН'!$G$5-'СЕТ СН'!$G$21</f>
        <v>4067.3891009899999</v>
      </c>
      <c r="W56" s="37">
        <f>SUMIFS(СВЦЭМ!$D$34:$D$777,СВЦЭМ!$A$34:$A$777,$A56,СВЦЭМ!$B$34:$B$777,W$47)+'СЕТ СН'!$G$11+СВЦЭМ!$D$10+'СЕТ СН'!$G$5-'СЕТ СН'!$G$21</f>
        <v>4137.9459487200002</v>
      </c>
      <c r="X56" s="37">
        <f>SUMIFS(СВЦЭМ!$D$34:$D$777,СВЦЭМ!$A$34:$A$777,$A56,СВЦЭМ!$B$34:$B$777,X$47)+'СЕТ СН'!$G$11+СВЦЭМ!$D$10+'СЕТ СН'!$G$5-'СЕТ СН'!$G$21</f>
        <v>4216.3888996000005</v>
      </c>
      <c r="Y56" s="37">
        <f>SUMIFS(СВЦЭМ!$D$34:$D$777,СВЦЭМ!$A$34:$A$777,$A56,СВЦЭМ!$B$34:$B$777,Y$47)+'СЕТ СН'!$G$11+СВЦЭМ!$D$10+'СЕТ СН'!$G$5-'СЕТ СН'!$G$21</f>
        <v>4268.1121051299997</v>
      </c>
    </row>
    <row r="57" spans="1:25" ht="15.75" x14ac:dyDescent="0.2">
      <c r="A57" s="36">
        <f t="shared" si="1"/>
        <v>42988</v>
      </c>
      <c r="B57" s="37">
        <f>SUMIFS(СВЦЭМ!$D$34:$D$777,СВЦЭМ!$A$34:$A$777,$A57,СВЦЭМ!$B$34:$B$777,B$47)+'СЕТ СН'!$G$11+СВЦЭМ!$D$10+'СЕТ СН'!$G$5-'СЕТ СН'!$G$21</f>
        <v>4303.7912891100004</v>
      </c>
      <c r="C57" s="37">
        <f>SUMIFS(СВЦЭМ!$D$34:$D$777,СВЦЭМ!$A$34:$A$777,$A57,СВЦЭМ!$B$34:$B$777,C$47)+'СЕТ СН'!$G$11+СВЦЭМ!$D$10+'СЕТ СН'!$G$5-'СЕТ СН'!$G$21</f>
        <v>4349.8005850400004</v>
      </c>
      <c r="D57" s="37">
        <f>SUMIFS(СВЦЭМ!$D$34:$D$777,СВЦЭМ!$A$34:$A$777,$A57,СВЦЭМ!$B$34:$B$777,D$47)+'СЕТ СН'!$G$11+СВЦЭМ!$D$10+'СЕТ СН'!$G$5-'СЕТ СН'!$G$21</f>
        <v>4381.4245882599998</v>
      </c>
      <c r="E57" s="37">
        <f>SUMIFS(СВЦЭМ!$D$34:$D$777,СВЦЭМ!$A$34:$A$777,$A57,СВЦЭМ!$B$34:$B$777,E$47)+'СЕТ СН'!$G$11+СВЦЭМ!$D$10+'СЕТ СН'!$G$5-'СЕТ СН'!$G$21</f>
        <v>4392.8459382800002</v>
      </c>
      <c r="F57" s="37">
        <f>SUMIFS(СВЦЭМ!$D$34:$D$777,СВЦЭМ!$A$34:$A$777,$A57,СВЦЭМ!$B$34:$B$777,F$47)+'СЕТ СН'!$G$11+СВЦЭМ!$D$10+'СЕТ СН'!$G$5-'СЕТ СН'!$G$21</f>
        <v>4406.9435346299997</v>
      </c>
      <c r="G57" s="37">
        <f>SUMIFS(СВЦЭМ!$D$34:$D$777,СВЦЭМ!$A$34:$A$777,$A57,СВЦЭМ!$B$34:$B$777,G$47)+'СЕТ СН'!$G$11+СВЦЭМ!$D$10+'СЕТ СН'!$G$5-'СЕТ СН'!$G$21</f>
        <v>4399.9968052499999</v>
      </c>
      <c r="H57" s="37">
        <f>SUMIFS(СВЦЭМ!$D$34:$D$777,СВЦЭМ!$A$34:$A$777,$A57,СВЦЭМ!$B$34:$B$777,H$47)+'СЕТ СН'!$G$11+СВЦЭМ!$D$10+'СЕТ СН'!$G$5-'СЕТ СН'!$G$21</f>
        <v>4376.49559219</v>
      </c>
      <c r="I57" s="37">
        <f>SUMIFS(СВЦЭМ!$D$34:$D$777,СВЦЭМ!$A$34:$A$777,$A57,СВЦЭМ!$B$34:$B$777,I$47)+'СЕТ СН'!$G$11+СВЦЭМ!$D$10+'СЕТ СН'!$G$5-'СЕТ СН'!$G$21</f>
        <v>4324.6709417599996</v>
      </c>
      <c r="J57" s="37">
        <f>SUMIFS(СВЦЭМ!$D$34:$D$777,СВЦЭМ!$A$34:$A$777,$A57,СВЦЭМ!$B$34:$B$777,J$47)+'СЕТ СН'!$G$11+СВЦЭМ!$D$10+'СЕТ СН'!$G$5-'СЕТ СН'!$G$21</f>
        <v>4258.5676033700001</v>
      </c>
      <c r="K57" s="37">
        <f>SUMIFS(СВЦЭМ!$D$34:$D$777,СВЦЭМ!$A$34:$A$777,$A57,СВЦЭМ!$B$34:$B$777,K$47)+'СЕТ СН'!$G$11+СВЦЭМ!$D$10+'СЕТ СН'!$G$5-'СЕТ СН'!$G$21</f>
        <v>4178.4483557699996</v>
      </c>
      <c r="L57" s="37">
        <f>SUMIFS(СВЦЭМ!$D$34:$D$777,СВЦЭМ!$A$34:$A$777,$A57,СВЦЭМ!$B$34:$B$777,L$47)+'СЕТ СН'!$G$11+СВЦЭМ!$D$10+'СЕТ СН'!$G$5-'СЕТ СН'!$G$21</f>
        <v>4078.9112157600002</v>
      </c>
      <c r="M57" s="37">
        <f>SUMIFS(СВЦЭМ!$D$34:$D$777,СВЦЭМ!$A$34:$A$777,$A57,СВЦЭМ!$B$34:$B$777,M$47)+'СЕТ СН'!$G$11+СВЦЭМ!$D$10+'СЕТ СН'!$G$5-'СЕТ СН'!$G$21</f>
        <v>4051.5864473800002</v>
      </c>
      <c r="N57" s="37">
        <f>SUMIFS(СВЦЭМ!$D$34:$D$777,СВЦЭМ!$A$34:$A$777,$A57,СВЦЭМ!$B$34:$B$777,N$47)+'СЕТ СН'!$G$11+СВЦЭМ!$D$10+'СЕТ СН'!$G$5-'СЕТ СН'!$G$21</f>
        <v>4054.48711774</v>
      </c>
      <c r="O57" s="37">
        <f>SUMIFS(СВЦЭМ!$D$34:$D$777,СВЦЭМ!$A$34:$A$777,$A57,СВЦЭМ!$B$34:$B$777,O$47)+'СЕТ СН'!$G$11+СВЦЭМ!$D$10+'СЕТ СН'!$G$5-'СЕТ СН'!$G$21</f>
        <v>4042.5592567399999</v>
      </c>
      <c r="P57" s="37">
        <f>SUMIFS(СВЦЭМ!$D$34:$D$777,СВЦЭМ!$A$34:$A$777,$A57,СВЦЭМ!$B$34:$B$777,P$47)+'СЕТ СН'!$G$11+СВЦЭМ!$D$10+'СЕТ СН'!$G$5-'СЕТ СН'!$G$21</f>
        <v>4050.0349582500003</v>
      </c>
      <c r="Q57" s="37">
        <f>SUMIFS(СВЦЭМ!$D$34:$D$777,СВЦЭМ!$A$34:$A$777,$A57,СВЦЭМ!$B$34:$B$777,Q$47)+'СЕТ СН'!$G$11+СВЦЭМ!$D$10+'СЕТ СН'!$G$5-'СЕТ СН'!$G$21</f>
        <v>4054.7731632100003</v>
      </c>
      <c r="R57" s="37">
        <f>SUMIFS(СВЦЭМ!$D$34:$D$777,СВЦЭМ!$A$34:$A$777,$A57,СВЦЭМ!$B$34:$B$777,R$47)+'СЕТ СН'!$G$11+СВЦЭМ!$D$10+'СЕТ СН'!$G$5-'СЕТ СН'!$G$21</f>
        <v>4057.4427361600001</v>
      </c>
      <c r="S57" s="37">
        <f>SUMIFS(СВЦЭМ!$D$34:$D$777,СВЦЭМ!$A$34:$A$777,$A57,СВЦЭМ!$B$34:$B$777,S$47)+'СЕТ СН'!$G$11+СВЦЭМ!$D$10+'СЕТ СН'!$G$5-'СЕТ СН'!$G$21</f>
        <v>4054.1431243699999</v>
      </c>
      <c r="T57" s="37">
        <f>SUMIFS(СВЦЭМ!$D$34:$D$777,СВЦЭМ!$A$34:$A$777,$A57,СВЦЭМ!$B$34:$B$777,T$47)+'СЕТ СН'!$G$11+СВЦЭМ!$D$10+'СЕТ СН'!$G$5-'СЕТ СН'!$G$21</f>
        <v>4040.4663448499996</v>
      </c>
      <c r="U57" s="37">
        <f>SUMIFS(СВЦЭМ!$D$34:$D$777,СВЦЭМ!$A$34:$A$777,$A57,СВЦЭМ!$B$34:$B$777,U$47)+'СЕТ СН'!$G$11+СВЦЭМ!$D$10+'СЕТ СН'!$G$5-'СЕТ СН'!$G$21</f>
        <v>4030.29712088</v>
      </c>
      <c r="V57" s="37">
        <f>SUMIFS(СВЦЭМ!$D$34:$D$777,СВЦЭМ!$A$34:$A$777,$A57,СВЦЭМ!$B$34:$B$777,V$47)+'СЕТ СН'!$G$11+СВЦЭМ!$D$10+'СЕТ СН'!$G$5-'СЕТ СН'!$G$21</f>
        <v>4034.5197056699999</v>
      </c>
      <c r="W57" s="37">
        <f>SUMIFS(СВЦЭМ!$D$34:$D$777,СВЦЭМ!$A$34:$A$777,$A57,СВЦЭМ!$B$34:$B$777,W$47)+'СЕТ СН'!$G$11+СВЦЭМ!$D$10+'СЕТ СН'!$G$5-'СЕТ СН'!$G$21</f>
        <v>4104.8961627899998</v>
      </c>
      <c r="X57" s="37">
        <f>SUMIFS(СВЦЭМ!$D$34:$D$777,СВЦЭМ!$A$34:$A$777,$A57,СВЦЭМ!$B$34:$B$777,X$47)+'СЕТ СН'!$G$11+СВЦЭМ!$D$10+'СЕТ СН'!$G$5-'СЕТ СН'!$G$21</f>
        <v>4157.9998699600001</v>
      </c>
      <c r="Y57" s="37">
        <f>SUMIFS(СВЦЭМ!$D$34:$D$777,СВЦЭМ!$A$34:$A$777,$A57,СВЦЭМ!$B$34:$B$777,Y$47)+'СЕТ СН'!$G$11+СВЦЭМ!$D$10+'СЕТ СН'!$G$5-'СЕТ СН'!$G$21</f>
        <v>4216.3024627300001</v>
      </c>
    </row>
    <row r="58" spans="1:25" ht="15.75" x14ac:dyDescent="0.2">
      <c r="A58" s="36">
        <f t="shared" si="1"/>
        <v>42989</v>
      </c>
      <c r="B58" s="37">
        <f>SUMIFS(СВЦЭМ!$D$34:$D$777,СВЦЭМ!$A$34:$A$777,$A58,СВЦЭМ!$B$34:$B$777,B$47)+'СЕТ СН'!$G$11+СВЦЭМ!$D$10+'СЕТ СН'!$G$5-'СЕТ СН'!$G$21</f>
        <v>4267.5941752399995</v>
      </c>
      <c r="C58" s="37">
        <f>SUMIFS(СВЦЭМ!$D$34:$D$777,СВЦЭМ!$A$34:$A$777,$A58,СВЦЭМ!$B$34:$B$777,C$47)+'СЕТ СН'!$G$11+СВЦЭМ!$D$10+'СЕТ СН'!$G$5-'СЕТ СН'!$G$21</f>
        <v>4328.4658363799999</v>
      </c>
      <c r="D58" s="37">
        <f>SUMIFS(СВЦЭМ!$D$34:$D$777,СВЦЭМ!$A$34:$A$777,$A58,СВЦЭМ!$B$34:$B$777,D$47)+'СЕТ СН'!$G$11+СВЦЭМ!$D$10+'СЕТ СН'!$G$5-'СЕТ СН'!$G$21</f>
        <v>4350.8521631399999</v>
      </c>
      <c r="E58" s="37">
        <f>SUMIFS(СВЦЭМ!$D$34:$D$777,СВЦЭМ!$A$34:$A$777,$A58,СВЦЭМ!$B$34:$B$777,E$47)+'СЕТ СН'!$G$11+СВЦЭМ!$D$10+'СЕТ СН'!$G$5-'СЕТ СН'!$G$21</f>
        <v>4359.7694931200003</v>
      </c>
      <c r="F58" s="37">
        <f>SUMIFS(СВЦЭМ!$D$34:$D$777,СВЦЭМ!$A$34:$A$777,$A58,СВЦЭМ!$B$34:$B$777,F$47)+'СЕТ СН'!$G$11+СВЦЭМ!$D$10+'СЕТ СН'!$G$5-'СЕТ СН'!$G$21</f>
        <v>4364.5463513899995</v>
      </c>
      <c r="G58" s="37">
        <f>SUMIFS(СВЦЭМ!$D$34:$D$777,СВЦЭМ!$A$34:$A$777,$A58,СВЦЭМ!$B$34:$B$777,G$47)+'СЕТ СН'!$G$11+СВЦЭМ!$D$10+'СЕТ СН'!$G$5-'СЕТ СН'!$G$21</f>
        <v>4353.0666859600005</v>
      </c>
      <c r="H58" s="37">
        <f>SUMIFS(СВЦЭМ!$D$34:$D$777,СВЦЭМ!$A$34:$A$777,$A58,СВЦЭМ!$B$34:$B$777,H$47)+'СЕТ СН'!$G$11+СВЦЭМ!$D$10+'СЕТ СН'!$G$5-'СЕТ СН'!$G$21</f>
        <v>4295.0213256200004</v>
      </c>
      <c r="I58" s="37">
        <f>SUMIFS(СВЦЭМ!$D$34:$D$777,СВЦЭМ!$A$34:$A$777,$A58,СВЦЭМ!$B$34:$B$777,I$47)+'СЕТ СН'!$G$11+СВЦЭМ!$D$10+'СЕТ СН'!$G$5-'СЕТ СН'!$G$21</f>
        <v>4237.1580776400006</v>
      </c>
      <c r="J58" s="37">
        <f>SUMIFS(СВЦЭМ!$D$34:$D$777,СВЦЭМ!$A$34:$A$777,$A58,СВЦЭМ!$B$34:$B$777,J$47)+'СЕТ СН'!$G$11+СВЦЭМ!$D$10+'СЕТ СН'!$G$5-'СЕТ СН'!$G$21</f>
        <v>4187.8079857699995</v>
      </c>
      <c r="K58" s="37">
        <f>SUMIFS(СВЦЭМ!$D$34:$D$777,СВЦЭМ!$A$34:$A$777,$A58,СВЦЭМ!$B$34:$B$777,K$47)+'СЕТ СН'!$G$11+СВЦЭМ!$D$10+'СЕТ СН'!$G$5-'СЕТ СН'!$G$21</f>
        <v>4154.3969940099996</v>
      </c>
      <c r="L58" s="37">
        <f>SUMIFS(СВЦЭМ!$D$34:$D$777,СВЦЭМ!$A$34:$A$777,$A58,СВЦЭМ!$B$34:$B$777,L$47)+'СЕТ СН'!$G$11+СВЦЭМ!$D$10+'СЕТ СН'!$G$5-'СЕТ СН'!$G$21</f>
        <v>4088.1824395900003</v>
      </c>
      <c r="M58" s="37">
        <f>SUMIFS(СВЦЭМ!$D$34:$D$777,СВЦЭМ!$A$34:$A$777,$A58,СВЦЭМ!$B$34:$B$777,M$47)+'СЕТ СН'!$G$11+СВЦЭМ!$D$10+'СЕТ СН'!$G$5-'СЕТ СН'!$G$21</f>
        <v>4071.5322569099999</v>
      </c>
      <c r="N58" s="37">
        <f>SUMIFS(СВЦЭМ!$D$34:$D$777,СВЦЭМ!$A$34:$A$777,$A58,СВЦЭМ!$B$34:$B$777,N$47)+'СЕТ СН'!$G$11+СВЦЭМ!$D$10+'СЕТ СН'!$G$5-'СЕТ СН'!$G$21</f>
        <v>4097.9753077099995</v>
      </c>
      <c r="O58" s="37">
        <f>SUMIFS(СВЦЭМ!$D$34:$D$777,СВЦЭМ!$A$34:$A$777,$A58,СВЦЭМ!$B$34:$B$777,O$47)+'СЕТ СН'!$G$11+СВЦЭМ!$D$10+'СЕТ СН'!$G$5-'СЕТ СН'!$G$21</f>
        <v>4112.7934168699994</v>
      </c>
      <c r="P58" s="37">
        <f>SUMIFS(СВЦЭМ!$D$34:$D$777,СВЦЭМ!$A$34:$A$777,$A58,СВЦЭМ!$B$34:$B$777,P$47)+'СЕТ СН'!$G$11+СВЦЭМ!$D$10+'СЕТ СН'!$G$5-'СЕТ СН'!$G$21</f>
        <v>4123.0669597799997</v>
      </c>
      <c r="Q58" s="37">
        <f>SUMIFS(СВЦЭМ!$D$34:$D$777,СВЦЭМ!$A$34:$A$777,$A58,СВЦЭМ!$B$34:$B$777,Q$47)+'СЕТ СН'!$G$11+СВЦЭМ!$D$10+'СЕТ СН'!$G$5-'СЕТ СН'!$G$21</f>
        <v>4126.3821311199999</v>
      </c>
      <c r="R58" s="37">
        <f>SUMIFS(СВЦЭМ!$D$34:$D$777,СВЦЭМ!$A$34:$A$777,$A58,СВЦЭМ!$B$34:$B$777,R$47)+'СЕТ СН'!$G$11+СВЦЭМ!$D$10+'СЕТ СН'!$G$5-'СЕТ СН'!$G$21</f>
        <v>4125.1548846599999</v>
      </c>
      <c r="S58" s="37">
        <f>SUMIFS(СВЦЭМ!$D$34:$D$777,СВЦЭМ!$A$34:$A$777,$A58,СВЦЭМ!$B$34:$B$777,S$47)+'СЕТ СН'!$G$11+СВЦЭМ!$D$10+'СЕТ СН'!$G$5-'СЕТ СН'!$G$21</f>
        <v>4123.1764582799997</v>
      </c>
      <c r="T58" s="37">
        <f>SUMIFS(СВЦЭМ!$D$34:$D$777,СВЦЭМ!$A$34:$A$777,$A58,СВЦЭМ!$B$34:$B$777,T$47)+'СЕТ СН'!$G$11+СВЦЭМ!$D$10+'СЕТ СН'!$G$5-'СЕТ СН'!$G$21</f>
        <v>4122.4484987100004</v>
      </c>
      <c r="U58" s="37">
        <f>SUMIFS(СВЦЭМ!$D$34:$D$777,СВЦЭМ!$A$34:$A$777,$A58,СВЦЭМ!$B$34:$B$777,U$47)+'СЕТ СН'!$G$11+СВЦЭМ!$D$10+'СЕТ СН'!$G$5-'СЕТ СН'!$G$21</f>
        <v>4112.7579874100002</v>
      </c>
      <c r="V58" s="37">
        <f>SUMIFS(СВЦЭМ!$D$34:$D$777,СВЦЭМ!$A$34:$A$777,$A58,СВЦЭМ!$B$34:$B$777,V$47)+'СЕТ СН'!$G$11+СВЦЭМ!$D$10+'СЕТ СН'!$G$5-'СЕТ СН'!$G$21</f>
        <v>4123.3938761099998</v>
      </c>
      <c r="W58" s="37">
        <f>SUMIFS(СВЦЭМ!$D$34:$D$777,СВЦЭМ!$A$34:$A$777,$A58,СВЦЭМ!$B$34:$B$777,W$47)+'СЕТ СН'!$G$11+СВЦЭМ!$D$10+'СЕТ СН'!$G$5-'СЕТ СН'!$G$21</f>
        <v>4210.5825270099995</v>
      </c>
      <c r="X58" s="37">
        <f>SUMIFS(СВЦЭМ!$D$34:$D$777,СВЦЭМ!$A$34:$A$777,$A58,СВЦЭМ!$B$34:$B$777,X$47)+'СЕТ СН'!$G$11+СВЦЭМ!$D$10+'СЕТ СН'!$G$5-'СЕТ СН'!$G$21</f>
        <v>4237.8681614400002</v>
      </c>
      <c r="Y58" s="37">
        <f>SUMIFS(СВЦЭМ!$D$34:$D$777,СВЦЭМ!$A$34:$A$777,$A58,СВЦЭМ!$B$34:$B$777,Y$47)+'СЕТ СН'!$G$11+СВЦЭМ!$D$10+'СЕТ СН'!$G$5-'СЕТ СН'!$G$21</f>
        <v>4267.8647971499995</v>
      </c>
    </row>
    <row r="59" spans="1:25" ht="15.75" x14ac:dyDescent="0.2">
      <c r="A59" s="36">
        <f t="shared" si="1"/>
        <v>42990</v>
      </c>
      <c r="B59" s="37">
        <f>SUMIFS(СВЦЭМ!$D$34:$D$777,СВЦЭМ!$A$34:$A$777,$A59,СВЦЭМ!$B$34:$B$777,B$47)+'СЕТ СН'!$G$11+СВЦЭМ!$D$10+'СЕТ СН'!$G$5-'СЕТ СН'!$G$21</f>
        <v>4300.7974672199998</v>
      </c>
      <c r="C59" s="37">
        <f>SUMIFS(СВЦЭМ!$D$34:$D$777,СВЦЭМ!$A$34:$A$777,$A59,СВЦЭМ!$B$34:$B$777,C$47)+'СЕТ СН'!$G$11+СВЦЭМ!$D$10+'СЕТ СН'!$G$5-'СЕТ СН'!$G$21</f>
        <v>4347.3047002700005</v>
      </c>
      <c r="D59" s="37">
        <f>SUMIFS(СВЦЭМ!$D$34:$D$777,СВЦЭМ!$A$34:$A$777,$A59,СВЦЭМ!$B$34:$B$777,D$47)+'СЕТ СН'!$G$11+СВЦЭМ!$D$10+'СЕТ СН'!$G$5-'СЕТ СН'!$G$21</f>
        <v>4377.7924643699998</v>
      </c>
      <c r="E59" s="37">
        <f>SUMIFS(СВЦЭМ!$D$34:$D$777,СВЦЭМ!$A$34:$A$777,$A59,СВЦЭМ!$B$34:$B$777,E$47)+'СЕТ СН'!$G$11+СВЦЭМ!$D$10+'СЕТ СН'!$G$5-'СЕТ СН'!$G$21</f>
        <v>4377.8833260900001</v>
      </c>
      <c r="F59" s="37">
        <f>SUMIFS(СВЦЭМ!$D$34:$D$777,СВЦЭМ!$A$34:$A$777,$A59,СВЦЭМ!$B$34:$B$777,F$47)+'СЕТ СН'!$G$11+СВЦЭМ!$D$10+'СЕТ СН'!$G$5-'СЕТ СН'!$G$21</f>
        <v>4378.9791485300002</v>
      </c>
      <c r="G59" s="37">
        <f>SUMIFS(СВЦЭМ!$D$34:$D$777,СВЦЭМ!$A$34:$A$777,$A59,СВЦЭМ!$B$34:$B$777,G$47)+'СЕТ СН'!$G$11+СВЦЭМ!$D$10+'СЕТ СН'!$G$5-'СЕТ СН'!$G$21</f>
        <v>4376.1272886699999</v>
      </c>
      <c r="H59" s="37">
        <f>SUMIFS(СВЦЭМ!$D$34:$D$777,СВЦЭМ!$A$34:$A$777,$A59,СВЦЭМ!$B$34:$B$777,H$47)+'СЕТ СН'!$G$11+СВЦЭМ!$D$10+'СЕТ СН'!$G$5-'СЕТ СН'!$G$21</f>
        <v>4318.4663269100001</v>
      </c>
      <c r="I59" s="37">
        <f>SUMIFS(СВЦЭМ!$D$34:$D$777,СВЦЭМ!$A$34:$A$777,$A59,СВЦЭМ!$B$34:$B$777,I$47)+'СЕТ СН'!$G$11+СВЦЭМ!$D$10+'СЕТ СН'!$G$5-'СЕТ СН'!$G$21</f>
        <v>4254.2495395300002</v>
      </c>
      <c r="J59" s="37">
        <f>SUMIFS(СВЦЭМ!$D$34:$D$777,СВЦЭМ!$A$34:$A$777,$A59,СВЦЭМ!$B$34:$B$777,J$47)+'СЕТ СН'!$G$11+СВЦЭМ!$D$10+'СЕТ СН'!$G$5-'СЕТ СН'!$G$21</f>
        <v>4222.5642016700003</v>
      </c>
      <c r="K59" s="37">
        <f>SUMIFS(СВЦЭМ!$D$34:$D$777,СВЦЭМ!$A$34:$A$777,$A59,СВЦЭМ!$B$34:$B$777,K$47)+'СЕТ СН'!$G$11+СВЦЭМ!$D$10+'СЕТ СН'!$G$5-'СЕТ СН'!$G$21</f>
        <v>4176.4897442599995</v>
      </c>
      <c r="L59" s="37">
        <f>SUMIFS(СВЦЭМ!$D$34:$D$777,СВЦЭМ!$A$34:$A$777,$A59,СВЦЭМ!$B$34:$B$777,L$47)+'СЕТ СН'!$G$11+СВЦЭМ!$D$10+'СЕТ СН'!$G$5-'СЕТ СН'!$G$21</f>
        <v>4092.8802956199997</v>
      </c>
      <c r="M59" s="37">
        <f>SUMIFS(СВЦЭМ!$D$34:$D$777,СВЦЭМ!$A$34:$A$777,$A59,СВЦЭМ!$B$34:$B$777,M$47)+'СЕТ СН'!$G$11+СВЦЭМ!$D$10+'СЕТ СН'!$G$5-'СЕТ СН'!$G$21</f>
        <v>4072.3601787899997</v>
      </c>
      <c r="N59" s="37">
        <f>SUMIFS(СВЦЭМ!$D$34:$D$777,СВЦЭМ!$A$34:$A$777,$A59,СВЦЭМ!$B$34:$B$777,N$47)+'СЕТ СН'!$G$11+СВЦЭМ!$D$10+'СЕТ СН'!$G$5-'СЕТ СН'!$G$21</f>
        <v>4077.4889303800001</v>
      </c>
      <c r="O59" s="37">
        <f>SUMIFS(СВЦЭМ!$D$34:$D$777,СВЦЭМ!$A$34:$A$777,$A59,СВЦЭМ!$B$34:$B$777,O$47)+'СЕТ СН'!$G$11+СВЦЭМ!$D$10+'СЕТ СН'!$G$5-'СЕТ СН'!$G$21</f>
        <v>4084.0996991299999</v>
      </c>
      <c r="P59" s="37">
        <f>SUMIFS(СВЦЭМ!$D$34:$D$777,СВЦЭМ!$A$34:$A$777,$A59,СВЦЭМ!$B$34:$B$777,P$47)+'СЕТ СН'!$G$11+СВЦЭМ!$D$10+'СЕТ СН'!$G$5-'СЕТ СН'!$G$21</f>
        <v>4084.89040269</v>
      </c>
      <c r="Q59" s="37">
        <f>SUMIFS(СВЦЭМ!$D$34:$D$777,СВЦЭМ!$A$34:$A$777,$A59,СВЦЭМ!$B$34:$B$777,Q$47)+'СЕТ СН'!$G$11+СВЦЭМ!$D$10+'СЕТ СН'!$G$5-'СЕТ СН'!$G$21</f>
        <v>4091.7469985500002</v>
      </c>
      <c r="R59" s="37">
        <f>SUMIFS(СВЦЭМ!$D$34:$D$777,СВЦЭМ!$A$34:$A$777,$A59,СВЦЭМ!$B$34:$B$777,R$47)+'СЕТ СН'!$G$11+СВЦЭМ!$D$10+'СЕТ СН'!$G$5-'СЕТ СН'!$G$21</f>
        <v>4089.7582072300002</v>
      </c>
      <c r="S59" s="37">
        <f>SUMIFS(СВЦЭМ!$D$34:$D$777,СВЦЭМ!$A$34:$A$777,$A59,СВЦЭМ!$B$34:$B$777,S$47)+'СЕТ СН'!$G$11+СВЦЭМ!$D$10+'СЕТ СН'!$G$5-'СЕТ СН'!$G$21</f>
        <v>4088.4883872499995</v>
      </c>
      <c r="T59" s="37">
        <f>SUMIFS(СВЦЭМ!$D$34:$D$777,СВЦЭМ!$A$34:$A$777,$A59,СВЦЭМ!$B$34:$B$777,T$47)+'СЕТ СН'!$G$11+СВЦЭМ!$D$10+'СЕТ СН'!$G$5-'СЕТ СН'!$G$21</f>
        <v>4078.7702958299997</v>
      </c>
      <c r="U59" s="37">
        <f>SUMIFS(СВЦЭМ!$D$34:$D$777,СВЦЭМ!$A$34:$A$777,$A59,СВЦЭМ!$B$34:$B$777,U$47)+'СЕТ СН'!$G$11+СВЦЭМ!$D$10+'СЕТ СН'!$G$5-'СЕТ СН'!$G$21</f>
        <v>4064.1784346000004</v>
      </c>
      <c r="V59" s="37">
        <f>SUMIFS(СВЦЭМ!$D$34:$D$777,СВЦЭМ!$A$34:$A$777,$A59,СВЦЭМ!$B$34:$B$777,V$47)+'СЕТ СН'!$G$11+СВЦЭМ!$D$10+'СЕТ СН'!$G$5-'СЕТ СН'!$G$21</f>
        <v>4078.9186080099998</v>
      </c>
      <c r="W59" s="37">
        <f>SUMIFS(СВЦЭМ!$D$34:$D$777,СВЦЭМ!$A$34:$A$777,$A59,СВЦЭМ!$B$34:$B$777,W$47)+'СЕТ СН'!$G$11+СВЦЭМ!$D$10+'СЕТ СН'!$G$5-'СЕТ СН'!$G$21</f>
        <v>4157.0396450999997</v>
      </c>
      <c r="X59" s="37">
        <f>SUMIFS(СВЦЭМ!$D$34:$D$777,СВЦЭМ!$A$34:$A$777,$A59,СВЦЭМ!$B$34:$B$777,X$47)+'СЕТ СН'!$G$11+СВЦЭМ!$D$10+'СЕТ СН'!$G$5-'СЕТ СН'!$G$21</f>
        <v>4232.8259495700004</v>
      </c>
      <c r="Y59" s="37">
        <f>SUMIFS(СВЦЭМ!$D$34:$D$777,СВЦЭМ!$A$34:$A$777,$A59,СВЦЭМ!$B$34:$B$777,Y$47)+'СЕТ СН'!$G$11+СВЦЭМ!$D$10+'СЕТ СН'!$G$5-'СЕТ СН'!$G$21</f>
        <v>4306.9527709399999</v>
      </c>
    </row>
    <row r="60" spans="1:25" ht="15.75" x14ac:dyDescent="0.2">
      <c r="A60" s="36">
        <f t="shared" si="1"/>
        <v>42991</v>
      </c>
      <c r="B60" s="37">
        <f>SUMIFS(СВЦЭМ!$D$34:$D$777,СВЦЭМ!$A$34:$A$777,$A60,СВЦЭМ!$B$34:$B$777,B$47)+'СЕТ СН'!$G$11+СВЦЭМ!$D$10+'СЕТ СН'!$G$5-'СЕТ СН'!$G$21</f>
        <v>4308.3169368199997</v>
      </c>
      <c r="C60" s="37">
        <f>SUMIFS(СВЦЭМ!$D$34:$D$777,СВЦЭМ!$A$34:$A$777,$A60,СВЦЭМ!$B$34:$B$777,C$47)+'СЕТ СН'!$G$11+СВЦЭМ!$D$10+'СЕТ СН'!$G$5-'СЕТ СН'!$G$21</f>
        <v>4363.1261614200002</v>
      </c>
      <c r="D60" s="37">
        <f>SUMIFS(СВЦЭМ!$D$34:$D$777,СВЦЭМ!$A$34:$A$777,$A60,СВЦЭМ!$B$34:$B$777,D$47)+'СЕТ СН'!$G$11+СВЦЭМ!$D$10+'СЕТ СН'!$G$5-'СЕТ СН'!$G$21</f>
        <v>4365.1062266099998</v>
      </c>
      <c r="E60" s="37">
        <f>SUMIFS(СВЦЭМ!$D$34:$D$777,СВЦЭМ!$A$34:$A$777,$A60,СВЦЭМ!$B$34:$B$777,E$47)+'СЕТ СН'!$G$11+СВЦЭМ!$D$10+'СЕТ СН'!$G$5-'СЕТ СН'!$G$21</f>
        <v>4363.5094656500005</v>
      </c>
      <c r="F60" s="37">
        <f>SUMIFS(СВЦЭМ!$D$34:$D$777,СВЦЭМ!$A$34:$A$777,$A60,СВЦЭМ!$B$34:$B$777,F$47)+'СЕТ СН'!$G$11+СВЦЭМ!$D$10+'СЕТ СН'!$G$5-'СЕТ СН'!$G$21</f>
        <v>4362.5211055999998</v>
      </c>
      <c r="G60" s="37">
        <f>SUMIFS(СВЦЭМ!$D$34:$D$777,СВЦЭМ!$A$34:$A$777,$A60,СВЦЭМ!$B$34:$B$777,G$47)+'СЕТ СН'!$G$11+СВЦЭМ!$D$10+'СЕТ СН'!$G$5-'СЕТ СН'!$G$21</f>
        <v>4352.9649495600006</v>
      </c>
      <c r="H60" s="37">
        <f>SUMIFS(СВЦЭМ!$D$34:$D$777,СВЦЭМ!$A$34:$A$777,$A60,СВЦЭМ!$B$34:$B$777,H$47)+'СЕТ СН'!$G$11+СВЦЭМ!$D$10+'СЕТ СН'!$G$5-'СЕТ СН'!$G$21</f>
        <v>4286.3944044</v>
      </c>
      <c r="I60" s="37">
        <f>SUMIFS(СВЦЭМ!$D$34:$D$777,СВЦЭМ!$A$34:$A$777,$A60,СВЦЭМ!$B$34:$B$777,I$47)+'СЕТ СН'!$G$11+СВЦЭМ!$D$10+'СЕТ СН'!$G$5-'СЕТ СН'!$G$21</f>
        <v>4227.3024234300001</v>
      </c>
      <c r="J60" s="37">
        <f>SUMIFS(СВЦЭМ!$D$34:$D$777,СВЦЭМ!$A$34:$A$777,$A60,СВЦЭМ!$B$34:$B$777,J$47)+'СЕТ СН'!$G$11+СВЦЭМ!$D$10+'СЕТ СН'!$G$5-'СЕТ СН'!$G$21</f>
        <v>4200.6626025000005</v>
      </c>
      <c r="K60" s="37">
        <f>SUMIFS(СВЦЭМ!$D$34:$D$777,СВЦЭМ!$A$34:$A$777,$A60,СВЦЭМ!$B$34:$B$777,K$47)+'СЕТ СН'!$G$11+СВЦЭМ!$D$10+'СЕТ СН'!$G$5-'СЕТ СН'!$G$21</f>
        <v>4184.6641494400001</v>
      </c>
      <c r="L60" s="37">
        <f>SUMIFS(СВЦЭМ!$D$34:$D$777,СВЦЭМ!$A$34:$A$777,$A60,СВЦЭМ!$B$34:$B$777,L$47)+'СЕТ СН'!$G$11+СВЦЭМ!$D$10+'СЕТ СН'!$G$5-'СЕТ СН'!$G$21</f>
        <v>4094.5404939800001</v>
      </c>
      <c r="M60" s="37">
        <f>SUMIFS(СВЦЭМ!$D$34:$D$777,СВЦЭМ!$A$34:$A$777,$A60,СВЦЭМ!$B$34:$B$777,M$47)+'СЕТ СН'!$G$11+СВЦЭМ!$D$10+'СЕТ СН'!$G$5-'СЕТ СН'!$G$21</f>
        <v>4060.7143979599996</v>
      </c>
      <c r="N60" s="37">
        <f>SUMIFS(СВЦЭМ!$D$34:$D$777,СВЦЭМ!$A$34:$A$777,$A60,СВЦЭМ!$B$34:$B$777,N$47)+'СЕТ СН'!$G$11+СВЦЭМ!$D$10+'СЕТ СН'!$G$5-'СЕТ СН'!$G$21</f>
        <v>4063.7232320100002</v>
      </c>
      <c r="O60" s="37">
        <f>SUMIFS(СВЦЭМ!$D$34:$D$777,СВЦЭМ!$A$34:$A$777,$A60,СВЦЭМ!$B$34:$B$777,O$47)+'СЕТ СН'!$G$11+СВЦЭМ!$D$10+'СЕТ СН'!$G$5-'СЕТ СН'!$G$21</f>
        <v>4063.4246954099999</v>
      </c>
      <c r="P60" s="37">
        <f>SUMIFS(СВЦЭМ!$D$34:$D$777,СВЦЭМ!$A$34:$A$777,$A60,СВЦЭМ!$B$34:$B$777,P$47)+'СЕТ СН'!$G$11+СВЦЭМ!$D$10+'СЕТ СН'!$G$5-'СЕТ СН'!$G$21</f>
        <v>4062.9644386299997</v>
      </c>
      <c r="Q60" s="37">
        <f>SUMIFS(СВЦЭМ!$D$34:$D$777,СВЦЭМ!$A$34:$A$777,$A60,СВЦЭМ!$B$34:$B$777,Q$47)+'СЕТ СН'!$G$11+СВЦЭМ!$D$10+'СЕТ СН'!$G$5-'СЕТ СН'!$G$21</f>
        <v>4063.8029944499995</v>
      </c>
      <c r="R60" s="37">
        <f>SUMIFS(СВЦЭМ!$D$34:$D$777,СВЦЭМ!$A$34:$A$777,$A60,СВЦЭМ!$B$34:$B$777,R$47)+'СЕТ СН'!$G$11+СВЦЭМ!$D$10+'СЕТ СН'!$G$5-'СЕТ СН'!$G$21</f>
        <v>4062.2144201900001</v>
      </c>
      <c r="S60" s="37">
        <f>SUMIFS(СВЦЭМ!$D$34:$D$777,СВЦЭМ!$A$34:$A$777,$A60,СВЦЭМ!$B$34:$B$777,S$47)+'СЕТ СН'!$G$11+СВЦЭМ!$D$10+'СЕТ СН'!$G$5-'СЕТ СН'!$G$21</f>
        <v>4063.5330440899997</v>
      </c>
      <c r="T60" s="37">
        <f>SUMIFS(СВЦЭМ!$D$34:$D$777,СВЦЭМ!$A$34:$A$777,$A60,СВЦЭМ!$B$34:$B$777,T$47)+'СЕТ СН'!$G$11+СВЦЭМ!$D$10+'СЕТ СН'!$G$5-'СЕТ СН'!$G$21</f>
        <v>4059.9871905600003</v>
      </c>
      <c r="U60" s="37">
        <f>SUMIFS(СВЦЭМ!$D$34:$D$777,СВЦЭМ!$A$34:$A$777,$A60,СВЦЭМ!$B$34:$B$777,U$47)+'СЕТ СН'!$G$11+СВЦЭМ!$D$10+'СЕТ СН'!$G$5-'СЕТ СН'!$G$21</f>
        <v>4073.9163549099994</v>
      </c>
      <c r="V60" s="37">
        <f>SUMIFS(СВЦЭМ!$D$34:$D$777,СВЦЭМ!$A$34:$A$777,$A60,СВЦЭМ!$B$34:$B$777,V$47)+'СЕТ СН'!$G$11+СВЦЭМ!$D$10+'СЕТ СН'!$G$5-'СЕТ СН'!$G$21</f>
        <v>4090.0583189400004</v>
      </c>
      <c r="W60" s="37">
        <f>SUMIFS(СВЦЭМ!$D$34:$D$777,СВЦЭМ!$A$34:$A$777,$A60,СВЦЭМ!$B$34:$B$777,W$47)+'СЕТ СН'!$G$11+СВЦЭМ!$D$10+'СЕТ СН'!$G$5-'СЕТ СН'!$G$21</f>
        <v>4151.10417237</v>
      </c>
      <c r="X60" s="37">
        <f>SUMIFS(СВЦЭМ!$D$34:$D$777,СВЦЭМ!$A$34:$A$777,$A60,СВЦЭМ!$B$34:$B$777,X$47)+'СЕТ СН'!$G$11+СВЦЭМ!$D$10+'СЕТ СН'!$G$5-'СЕТ СН'!$G$21</f>
        <v>4195.83284396</v>
      </c>
      <c r="Y60" s="37">
        <f>SUMIFS(СВЦЭМ!$D$34:$D$777,СВЦЭМ!$A$34:$A$777,$A60,СВЦЭМ!$B$34:$B$777,Y$47)+'СЕТ СН'!$G$11+СВЦЭМ!$D$10+'СЕТ СН'!$G$5-'СЕТ СН'!$G$21</f>
        <v>4253.9916067200002</v>
      </c>
    </row>
    <row r="61" spans="1:25" ht="15.75" x14ac:dyDescent="0.2">
      <c r="A61" s="36">
        <f t="shared" si="1"/>
        <v>42992</v>
      </c>
      <c r="B61" s="37">
        <f>SUMIFS(СВЦЭМ!$D$34:$D$777,СВЦЭМ!$A$34:$A$777,$A61,СВЦЭМ!$B$34:$B$777,B$47)+'СЕТ СН'!$G$11+СВЦЭМ!$D$10+'СЕТ СН'!$G$5-'СЕТ СН'!$G$21</f>
        <v>4317.7690604199997</v>
      </c>
      <c r="C61" s="37">
        <f>SUMIFS(СВЦЭМ!$D$34:$D$777,СВЦЭМ!$A$34:$A$777,$A61,СВЦЭМ!$B$34:$B$777,C$47)+'СЕТ СН'!$G$11+СВЦЭМ!$D$10+'СЕТ СН'!$G$5-'СЕТ СН'!$G$21</f>
        <v>4358.0898246799998</v>
      </c>
      <c r="D61" s="37">
        <f>SUMIFS(СВЦЭМ!$D$34:$D$777,СВЦЭМ!$A$34:$A$777,$A61,СВЦЭМ!$B$34:$B$777,D$47)+'СЕТ СН'!$G$11+СВЦЭМ!$D$10+'СЕТ СН'!$G$5-'СЕТ СН'!$G$21</f>
        <v>4370.3047786999996</v>
      </c>
      <c r="E61" s="37">
        <f>SUMIFS(СВЦЭМ!$D$34:$D$777,СВЦЭМ!$A$34:$A$777,$A61,СВЦЭМ!$B$34:$B$777,E$47)+'СЕТ СН'!$G$11+СВЦЭМ!$D$10+'СЕТ СН'!$G$5-'СЕТ СН'!$G$21</f>
        <v>4362.5729263900002</v>
      </c>
      <c r="F61" s="37">
        <f>SUMIFS(СВЦЭМ!$D$34:$D$777,СВЦЭМ!$A$34:$A$777,$A61,СВЦЭМ!$B$34:$B$777,F$47)+'СЕТ СН'!$G$11+СВЦЭМ!$D$10+'СЕТ СН'!$G$5-'СЕТ СН'!$G$21</f>
        <v>4364.3688534299999</v>
      </c>
      <c r="G61" s="37">
        <f>SUMIFS(СВЦЭМ!$D$34:$D$777,СВЦЭМ!$A$34:$A$777,$A61,СВЦЭМ!$B$34:$B$777,G$47)+'СЕТ СН'!$G$11+СВЦЭМ!$D$10+'СЕТ СН'!$G$5-'СЕТ СН'!$G$21</f>
        <v>4371.8920240999996</v>
      </c>
      <c r="H61" s="37">
        <f>SUMIFS(СВЦЭМ!$D$34:$D$777,СВЦЭМ!$A$34:$A$777,$A61,СВЦЭМ!$B$34:$B$777,H$47)+'СЕТ СН'!$G$11+СВЦЭМ!$D$10+'СЕТ СН'!$G$5-'СЕТ СН'!$G$21</f>
        <v>4322.1437944299996</v>
      </c>
      <c r="I61" s="37">
        <f>SUMIFS(СВЦЭМ!$D$34:$D$777,СВЦЭМ!$A$34:$A$777,$A61,СВЦЭМ!$B$34:$B$777,I$47)+'СЕТ СН'!$G$11+СВЦЭМ!$D$10+'СЕТ СН'!$G$5-'СЕТ СН'!$G$21</f>
        <v>4242.7015029300001</v>
      </c>
      <c r="J61" s="37">
        <f>SUMIFS(СВЦЭМ!$D$34:$D$777,СВЦЭМ!$A$34:$A$777,$A61,СВЦЭМ!$B$34:$B$777,J$47)+'СЕТ СН'!$G$11+СВЦЭМ!$D$10+'СЕТ СН'!$G$5-'СЕТ СН'!$G$21</f>
        <v>4207.0784635800001</v>
      </c>
      <c r="K61" s="37">
        <f>SUMIFS(СВЦЭМ!$D$34:$D$777,СВЦЭМ!$A$34:$A$777,$A61,СВЦЭМ!$B$34:$B$777,K$47)+'СЕТ СН'!$G$11+СВЦЭМ!$D$10+'СЕТ СН'!$G$5-'СЕТ СН'!$G$21</f>
        <v>4172.6383152500002</v>
      </c>
      <c r="L61" s="37">
        <f>SUMIFS(СВЦЭМ!$D$34:$D$777,СВЦЭМ!$A$34:$A$777,$A61,СВЦЭМ!$B$34:$B$777,L$47)+'СЕТ СН'!$G$11+СВЦЭМ!$D$10+'СЕТ СН'!$G$5-'СЕТ СН'!$G$21</f>
        <v>4086.5653224600001</v>
      </c>
      <c r="M61" s="37">
        <f>SUMIFS(СВЦЭМ!$D$34:$D$777,СВЦЭМ!$A$34:$A$777,$A61,СВЦЭМ!$B$34:$B$777,M$47)+'СЕТ СН'!$G$11+СВЦЭМ!$D$10+'СЕТ СН'!$G$5-'СЕТ СН'!$G$21</f>
        <v>4054.1952895799996</v>
      </c>
      <c r="N61" s="37">
        <f>SUMIFS(СВЦЭМ!$D$34:$D$777,СВЦЭМ!$A$34:$A$777,$A61,СВЦЭМ!$B$34:$B$777,N$47)+'СЕТ СН'!$G$11+СВЦЭМ!$D$10+'СЕТ СН'!$G$5-'СЕТ СН'!$G$21</f>
        <v>4064.0271246900002</v>
      </c>
      <c r="O61" s="37">
        <f>SUMIFS(СВЦЭМ!$D$34:$D$777,СВЦЭМ!$A$34:$A$777,$A61,СВЦЭМ!$B$34:$B$777,O$47)+'СЕТ СН'!$G$11+СВЦЭМ!$D$10+'СЕТ СН'!$G$5-'СЕТ СН'!$G$21</f>
        <v>4061.6493114499999</v>
      </c>
      <c r="P61" s="37">
        <f>SUMIFS(СВЦЭМ!$D$34:$D$777,СВЦЭМ!$A$34:$A$777,$A61,СВЦЭМ!$B$34:$B$777,P$47)+'СЕТ СН'!$G$11+СВЦЭМ!$D$10+'СЕТ СН'!$G$5-'СЕТ СН'!$G$21</f>
        <v>4058.8292813799999</v>
      </c>
      <c r="Q61" s="37">
        <f>SUMIFS(СВЦЭМ!$D$34:$D$777,СВЦЭМ!$A$34:$A$777,$A61,СВЦЭМ!$B$34:$B$777,Q$47)+'СЕТ СН'!$G$11+СВЦЭМ!$D$10+'СЕТ СН'!$G$5-'СЕТ СН'!$G$21</f>
        <v>4062.6813013399997</v>
      </c>
      <c r="R61" s="37">
        <f>SUMIFS(СВЦЭМ!$D$34:$D$777,СВЦЭМ!$A$34:$A$777,$A61,СВЦЭМ!$B$34:$B$777,R$47)+'СЕТ СН'!$G$11+СВЦЭМ!$D$10+'СЕТ СН'!$G$5-'СЕТ СН'!$G$21</f>
        <v>4062.4763832400004</v>
      </c>
      <c r="S61" s="37">
        <f>SUMIFS(СВЦЭМ!$D$34:$D$777,СВЦЭМ!$A$34:$A$777,$A61,СВЦЭМ!$B$34:$B$777,S$47)+'СЕТ СН'!$G$11+СВЦЭМ!$D$10+'СЕТ СН'!$G$5-'СЕТ СН'!$G$21</f>
        <v>4058.5321175299996</v>
      </c>
      <c r="T61" s="37">
        <f>SUMIFS(СВЦЭМ!$D$34:$D$777,СВЦЭМ!$A$34:$A$777,$A61,СВЦЭМ!$B$34:$B$777,T$47)+'СЕТ СН'!$G$11+СВЦЭМ!$D$10+'СЕТ СН'!$G$5-'СЕТ СН'!$G$21</f>
        <v>4055.8731455400002</v>
      </c>
      <c r="U61" s="37">
        <f>SUMIFS(СВЦЭМ!$D$34:$D$777,СВЦЭМ!$A$34:$A$777,$A61,СВЦЭМ!$B$34:$B$777,U$47)+'СЕТ СН'!$G$11+СВЦЭМ!$D$10+'СЕТ СН'!$G$5-'СЕТ СН'!$G$21</f>
        <v>4069.9470446200003</v>
      </c>
      <c r="V61" s="37">
        <f>SUMIFS(СВЦЭМ!$D$34:$D$777,СВЦЭМ!$A$34:$A$777,$A61,СВЦЭМ!$B$34:$B$777,V$47)+'СЕТ СН'!$G$11+СВЦЭМ!$D$10+'СЕТ СН'!$G$5-'СЕТ СН'!$G$21</f>
        <v>4095.9584991299998</v>
      </c>
      <c r="W61" s="37">
        <f>SUMIFS(СВЦЭМ!$D$34:$D$777,СВЦЭМ!$A$34:$A$777,$A61,СВЦЭМ!$B$34:$B$777,W$47)+'СЕТ СН'!$G$11+СВЦЭМ!$D$10+'СЕТ СН'!$G$5-'СЕТ СН'!$G$21</f>
        <v>4150.2227996000001</v>
      </c>
      <c r="X61" s="37">
        <f>SUMIFS(СВЦЭМ!$D$34:$D$777,СВЦЭМ!$A$34:$A$777,$A61,СВЦЭМ!$B$34:$B$777,X$47)+'СЕТ СН'!$G$11+СВЦЭМ!$D$10+'СЕТ СН'!$G$5-'СЕТ СН'!$G$21</f>
        <v>4200.1939374600006</v>
      </c>
      <c r="Y61" s="37">
        <f>SUMIFS(СВЦЭМ!$D$34:$D$777,СВЦЭМ!$A$34:$A$777,$A61,СВЦЭМ!$B$34:$B$777,Y$47)+'СЕТ СН'!$G$11+СВЦЭМ!$D$10+'СЕТ СН'!$G$5-'СЕТ СН'!$G$21</f>
        <v>4263.6556117</v>
      </c>
    </row>
    <row r="62" spans="1:25" ht="15.75" x14ac:dyDescent="0.2">
      <c r="A62" s="36">
        <f t="shared" si="1"/>
        <v>42993</v>
      </c>
      <c r="B62" s="37">
        <f>SUMIFS(СВЦЭМ!$D$34:$D$777,СВЦЭМ!$A$34:$A$777,$A62,СВЦЭМ!$B$34:$B$777,B$47)+'СЕТ СН'!$G$11+СВЦЭМ!$D$10+'СЕТ СН'!$G$5-'СЕТ СН'!$G$21</f>
        <v>4363.3263858800001</v>
      </c>
      <c r="C62" s="37">
        <f>SUMIFS(СВЦЭМ!$D$34:$D$777,СВЦЭМ!$A$34:$A$777,$A62,СВЦЭМ!$B$34:$B$777,C$47)+'СЕТ СН'!$G$11+СВЦЭМ!$D$10+'СЕТ СН'!$G$5-'СЕТ СН'!$G$21</f>
        <v>4357.02077543</v>
      </c>
      <c r="D62" s="37">
        <f>SUMIFS(СВЦЭМ!$D$34:$D$777,СВЦЭМ!$A$34:$A$777,$A62,СВЦЭМ!$B$34:$B$777,D$47)+'СЕТ СН'!$G$11+СВЦЭМ!$D$10+'СЕТ СН'!$G$5-'СЕТ СН'!$G$21</f>
        <v>4337.6391993100005</v>
      </c>
      <c r="E62" s="37">
        <f>SUMIFS(СВЦЭМ!$D$34:$D$777,СВЦЭМ!$A$34:$A$777,$A62,СВЦЭМ!$B$34:$B$777,E$47)+'СЕТ СН'!$G$11+СВЦЭМ!$D$10+'СЕТ СН'!$G$5-'СЕТ СН'!$G$21</f>
        <v>4330.6725848900005</v>
      </c>
      <c r="F62" s="37">
        <f>SUMIFS(СВЦЭМ!$D$34:$D$777,СВЦЭМ!$A$34:$A$777,$A62,СВЦЭМ!$B$34:$B$777,F$47)+'СЕТ СН'!$G$11+СВЦЭМ!$D$10+'СЕТ СН'!$G$5-'СЕТ СН'!$G$21</f>
        <v>4330.8911141600001</v>
      </c>
      <c r="G62" s="37">
        <f>SUMIFS(СВЦЭМ!$D$34:$D$777,СВЦЭМ!$A$34:$A$777,$A62,СВЦЭМ!$B$34:$B$777,G$47)+'СЕТ СН'!$G$11+СВЦЭМ!$D$10+'СЕТ СН'!$G$5-'СЕТ СН'!$G$21</f>
        <v>4330.0164100800002</v>
      </c>
      <c r="H62" s="37">
        <f>SUMIFS(СВЦЭМ!$D$34:$D$777,СВЦЭМ!$A$34:$A$777,$A62,СВЦЭМ!$B$34:$B$777,H$47)+'СЕТ СН'!$G$11+СВЦЭМ!$D$10+'СЕТ СН'!$G$5-'СЕТ СН'!$G$21</f>
        <v>4342.1910713699999</v>
      </c>
      <c r="I62" s="37">
        <f>SUMIFS(СВЦЭМ!$D$34:$D$777,СВЦЭМ!$A$34:$A$777,$A62,СВЦЭМ!$B$34:$B$777,I$47)+'СЕТ СН'!$G$11+СВЦЭМ!$D$10+'СЕТ СН'!$G$5-'СЕТ СН'!$G$21</f>
        <v>4274.0364568799996</v>
      </c>
      <c r="J62" s="37">
        <f>SUMIFS(СВЦЭМ!$D$34:$D$777,СВЦЭМ!$A$34:$A$777,$A62,СВЦЭМ!$B$34:$B$777,J$47)+'СЕТ СН'!$G$11+СВЦЭМ!$D$10+'СЕТ СН'!$G$5-'СЕТ СН'!$G$21</f>
        <v>4253.5524176600002</v>
      </c>
      <c r="K62" s="37">
        <f>SUMIFS(СВЦЭМ!$D$34:$D$777,СВЦЭМ!$A$34:$A$777,$A62,СВЦЭМ!$B$34:$B$777,K$47)+'СЕТ СН'!$G$11+СВЦЭМ!$D$10+'СЕТ СН'!$G$5-'СЕТ СН'!$G$21</f>
        <v>4206.2643275600003</v>
      </c>
      <c r="L62" s="37">
        <f>SUMIFS(СВЦЭМ!$D$34:$D$777,СВЦЭМ!$A$34:$A$777,$A62,СВЦЭМ!$B$34:$B$777,L$47)+'СЕТ СН'!$G$11+СВЦЭМ!$D$10+'СЕТ СН'!$G$5-'СЕТ СН'!$G$21</f>
        <v>4120.8858875699998</v>
      </c>
      <c r="M62" s="37">
        <f>SUMIFS(СВЦЭМ!$D$34:$D$777,СВЦЭМ!$A$34:$A$777,$A62,СВЦЭМ!$B$34:$B$777,M$47)+'СЕТ СН'!$G$11+СВЦЭМ!$D$10+'СЕТ СН'!$G$5-'СЕТ СН'!$G$21</f>
        <v>4093.9419702200003</v>
      </c>
      <c r="N62" s="37">
        <f>SUMIFS(СВЦЭМ!$D$34:$D$777,СВЦЭМ!$A$34:$A$777,$A62,СВЦЭМ!$B$34:$B$777,N$47)+'СЕТ СН'!$G$11+СВЦЭМ!$D$10+'СЕТ СН'!$G$5-'СЕТ СН'!$G$21</f>
        <v>4093.1433032200002</v>
      </c>
      <c r="O62" s="37">
        <f>SUMIFS(СВЦЭМ!$D$34:$D$777,СВЦЭМ!$A$34:$A$777,$A62,СВЦЭМ!$B$34:$B$777,O$47)+'СЕТ СН'!$G$11+СВЦЭМ!$D$10+'СЕТ СН'!$G$5-'СЕТ СН'!$G$21</f>
        <v>4090.0931596199998</v>
      </c>
      <c r="P62" s="37">
        <f>SUMIFS(СВЦЭМ!$D$34:$D$777,СВЦЭМ!$A$34:$A$777,$A62,СВЦЭМ!$B$34:$B$777,P$47)+'СЕТ СН'!$G$11+СВЦЭМ!$D$10+'СЕТ СН'!$G$5-'СЕТ СН'!$G$21</f>
        <v>4096.60174181</v>
      </c>
      <c r="Q62" s="37">
        <f>SUMIFS(СВЦЭМ!$D$34:$D$777,СВЦЭМ!$A$34:$A$777,$A62,СВЦЭМ!$B$34:$B$777,Q$47)+'СЕТ СН'!$G$11+СВЦЭМ!$D$10+'СЕТ СН'!$G$5-'СЕТ СН'!$G$21</f>
        <v>4104.7264737400001</v>
      </c>
      <c r="R62" s="37">
        <f>SUMIFS(СВЦЭМ!$D$34:$D$777,СВЦЭМ!$A$34:$A$777,$A62,СВЦЭМ!$B$34:$B$777,R$47)+'СЕТ СН'!$G$11+СВЦЭМ!$D$10+'СЕТ СН'!$G$5-'СЕТ СН'!$G$21</f>
        <v>4105.4008423599998</v>
      </c>
      <c r="S62" s="37">
        <f>SUMIFS(СВЦЭМ!$D$34:$D$777,СВЦЭМ!$A$34:$A$777,$A62,СВЦЭМ!$B$34:$B$777,S$47)+'СЕТ СН'!$G$11+СВЦЭМ!$D$10+'СЕТ СН'!$G$5-'СЕТ СН'!$G$21</f>
        <v>4102.9441210699997</v>
      </c>
      <c r="T62" s="37">
        <f>SUMIFS(СВЦЭМ!$D$34:$D$777,СВЦЭМ!$A$34:$A$777,$A62,СВЦЭМ!$B$34:$B$777,T$47)+'СЕТ СН'!$G$11+СВЦЭМ!$D$10+'СЕТ СН'!$G$5-'СЕТ СН'!$G$21</f>
        <v>4104.1267349899999</v>
      </c>
      <c r="U62" s="37">
        <f>SUMIFS(СВЦЭМ!$D$34:$D$777,СВЦЭМ!$A$34:$A$777,$A62,СВЦЭМ!$B$34:$B$777,U$47)+'СЕТ СН'!$G$11+СВЦЭМ!$D$10+'СЕТ СН'!$G$5-'СЕТ СН'!$G$21</f>
        <v>4097.0373050400003</v>
      </c>
      <c r="V62" s="37">
        <f>SUMIFS(СВЦЭМ!$D$34:$D$777,СВЦЭМ!$A$34:$A$777,$A62,СВЦЭМ!$B$34:$B$777,V$47)+'СЕТ СН'!$G$11+СВЦЭМ!$D$10+'СЕТ СН'!$G$5-'СЕТ СН'!$G$21</f>
        <v>4109.5581811800002</v>
      </c>
      <c r="W62" s="37">
        <f>SUMIFS(СВЦЭМ!$D$34:$D$777,СВЦЭМ!$A$34:$A$777,$A62,СВЦЭМ!$B$34:$B$777,W$47)+'СЕТ СН'!$G$11+СВЦЭМ!$D$10+'СЕТ СН'!$G$5-'СЕТ СН'!$G$21</f>
        <v>4199.6354951600006</v>
      </c>
      <c r="X62" s="37">
        <f>SUMIFS(СВЦЭМ!$D$34:$D$777,СВЦЭМ!$A$34:$A$777,$A62,СВЦЭМ!$B$34:$B$777,X$47)+'СЕТ СН'!$G$11+СВЦЭМ!$D$10+'СЕТ СН'!$G$5-'СЕТ СН'!$G$21</f>
        <v>4262.7973658700002</v>
      </c>
      <c r="Y62" s="37">
        <f>SUMIFS(СВЦЭМ!$D$34:$D$777,СВЦЭМ!$A$34:$A$777,$A62,СВЦЭМ!$B$34:$B$777,Y$47)+'СЕТ СН'!$G$11+СВЦЭМ!$D$10+'СЕТ СН'!$G$5-'СЕТ СН'!$G$21</f>
        <v>4319.2184703900002</v>
      </c>
    </row>
    <row r="63" spans="1:25" ht="15.75" x14ac:dyDescent="0.2">
      <c r="A63" s="36">
        <f t="shared" si="1"/>
        <v>42994</v>
      </c>
      <c r="B63" s="37">
        <f>SUMIFS(СВЦЭМ!$D$34:$D$777,СВЦЭМ!$A$34:$A$777,$A63,СВЦЭМ!$B$34:$B$777,B$47)+'СЕТ СН'!$G$11+СВЦЭМ!$D$10+'СЕТ СН'!$G$5-'СЕТ СН'!$G$21</f>
        <v>4322.4360849700006</v>
      </c>
      <c r="C63" s="37">
        <f>SUMIFS(СВЦЭМ!$D$34:$D$777,СВЦЭМ!$A$34:$A$777,$A63,СВЦЭМ!$B$34:$B$777,C$47)+'СЕТ СН'!$G$11+СВЦЭМ!$D$10+'СЕТ СН'!$G$5-'СЕТ СН'!$G$21</f>
        <v>4318.9103939300003</v>
      </c>
      <c r="D63" s="37">
        <f>SUMIFS(СВЦЭМ!$D$34:$D$777,СВЦЭМ!$A$34:$A$777,$A63,СВЦЭМ!$B$34:$B$777,D$47)+'СЕТ СН'!$G$11+СВЦЭМ!$D$10+'СЕТ СН'!$G$5-'СЕТ СН'!$G$21</f>
        <v>4331.5874252399999</v>
      </c>
      <c r="E63" s="37">
        <f>SUMIFS(СВЦЭМ!$D$34:$D$777,СВЦЭМ!$A$34:$A$777,$A63,СВЦЭМ!$B$34:$B$777,E$47)+'СЕТ СН'!$G$11+СВЦЭМ!$D$10+'СЕТ СН'!$G$5-'СЕТ СН'!$G$21</f>
        <v>4320.1344857399999</v>
      </c>
      <c r="F63" s="37">
        <f>SUMIFS(СВЦЭМ!$D$34:$D$777,СВЦЭМ!$A$34:$A$777,$A63,СВЦЭМ!$B$34:$B$777,F$47)+'СЕТ СН'!$G$11+СВЦЭМ!$D$10+'СЕТ СН'!$G$5-'СЕТ СН'!$G$21</f>
        <v>4316.9046269499995</v>
      </c>
      <c r="G63" s="37">
        <f>SUMIFS(СВЦЭМ!$D$34:$D$777,СВЦЭМ!$A$34:$A$777,$A63,СВЦЭМ!$B$34:$B$777,G$47)+'СЕТ СН'!$G$11+СВЦЭМ!$D$10+'СЕТ СН'!$G$5-'СЕТ СН'!$G$21</f>
        <v>4321.82896833</v>
      </c>
      <c r="H63" s="37">
        <f>SUMIFS(СВЦЭМ!$D$34:$D$777,СВЦЭМ!$A$34:$A$777,$A63,СВЦЭМ!$B$34:$B$777,H$47)+'СЕТ СН'!$G$11+СВЦЭМ!$D$10+'СЕТ СН'!$G$5-'СЕТ СН'!$G$21</f>
        <v>4323.25339042</v>
      </c>
      <c r="I63" s="37">
        <f>SUMIFS(СВЦЭМ!$D$34:$D$777,СВЦЭМ!$A$34:$A$777,$A63,СВЦЭМ!$B$34:$B$777,I$47)+'СЕТ СН'!$G$11+СВЦЭМ!$D$10+'СЕТ СН'!$G$5-'СЕТ СН'!$G$21</f>
        <v>4301.8663971699998</v>
      </c>
      <c r="J63" s="37">
        <f>SUMIFS(СВЦЭМ!$D$34:$D$777,СВЦЭМ!$A$34:$A$777,$A63,СВЦЭМ!$B$34:$B$777,J$47)+'СЕТ СН'!$G$11+СВЦЭМ!$D$10+'СЕТ СН'!$G$5-'СЕТ СН'!$G$21</f>
        <v>4251.2717271500005</v>
      </c>
      <c r="K63" s="37">
        <f>SUMIFS(СВЦЭМ!$D$34:$D$777,СВЦЭМ!$A$34:$A$777,$A63,СВЦЭМ!$B$34:$B$777,K$47)+'СЕТ СН'!$G$11+СВЦЭМ!$D$10+'СЕТ СН'!$G$5-'СЕТ СН'!$G$21</f>
        <v>4211.0437084900004</v>
      </c>
      <c r="L63" s="37">
        <f>SUMIFS(СВЦЭМ!$D$34:$D$777,СВЦЭМ!$A$34:$A$777,$A63,СВЦЭМ!$B$34:$B$777,L$47)+'СЕТ СН'!$G$11+СВЦЭМ!$D$10+'СЕТ СН'!$G$5-'СЕТ СН'!$G$21</f>
        <v>4117.5628607399995</v>
      </c>
      <c r="M63" s="37">
        <f>SUMIFS(СВЦЭМ!$D$34:$D$777,СВЦЭМ!$A$34:$A$777,$A63,СВЦЭМ!$B$34:$B$777,M$47)+'СЕТ СН'!$G$11+СВЦЭМ!$D$10+'СЕТ СН'!$G$5-'СЕТ СН'!$G$21</f>
        <v>4089.69607318</v>
      </c>
      <c r="N63" s="37">
        <f>SUMIFS(СВЦЭМ!$D$34:$D$777,СВЦЭМ!$A$34:$A$777,$A63,СВЦЭМ!$B$34:$B$777,N$47)+'СЕТ СН'!$G$11+СВЦЭМ!$D$10+'СЕТ СН'!$G$5-'СЕТ СН'!$G$21</f>
        <v>4096.4304946399998</v>
      </c>
      <c r="O63" s="37">
        <f>SUMIFS(СВЦЭМ!$D$34:$D$777,СВЦЭМ!$A$34:$A$777,$A63,СВЦЭМ!$B$34:$B$777,O$47)+'СЕТ СН'!$G$11+СВЦЭМ!$D$10+'СЕТ СН'!$G$5-'СЕТ СН'!$G$21</f>
        <v>4096.3017036900001</v>
      </c>
      <c r="P63" s="37">
        <f>SUMIFS(СВЦЭМ!$D$34:$D$777,СВЦЭМ!$A$34:$A$777,$A63,СВЦЭМ!$B$34:$B$777,P$47)+'СЕТ СН'!$G$11+СВЦЭМ!$D$10+'СЕТ СН'!$G$5-'СЕТ СН'!$G$21</f>
        <v>4103.8784719300002</v>
      </c>
      <c r="Q63" s="37">
        <f>SUMIFS(СВЦЭМ!$D$34:$D$777,СВЦЭМ!$A$34:$A$777,$A63,СВЦЭМ!$B$34:$B$777,Q$47)+'СЕТ СН'!$G$11+СВЦЭМ!$D$10+'СЕТ СН'!$G$5-'СЕТ СН'!$G$21</f>
        <v>4106.36028205</v>
      </c>
      <c r="R63" s="37">
        <f>SUMIFS(СВЦЭМ!$D$34:$D$777,СВЦЭМ!$A$34:$A$777,$A63,СВЦЭМ!$B$34:$B$777,R$47)+'СЕТ СН'!$G$11+СВЦЭМ!$D$10+'СЕТ СН'!$G$5-'СЕТ СН'!$G$21</f>
        <v>4103.7706271899997</v>
      </c>
      <c r="S63" s="37">
        <f>SUMIFS(СВЦЭМ!$D$34:$D$777,СВЦЭМ!$A$34:$A$777,$A63,СВЦЭМ!$B$34:$B$777,S$47)+'СЕТ СН'!$G$11+СВЦЭМ!$D$10+'СЕТ СН'!$G$5-'СЕТ СН'!$G$21</f>
        <v>4101.1835266099997</v>
      </c>
      <c r="T63" s="37">
        <f>SUMIFS(СВЦЭМ!$D$34:$D$777,СВЦЭМ!$A$34:$A$777,$A63,СВЦЭМ!$B$34:$B$777,T$47)+'СЕТ СН'!$G$11+СВЦЭМ!$D$10+'СЕТ СН'!$G$5-'СЕТ СН'!$G$21</f>
        <v>4099.8330081300001</v>
      </c>
      <c r="U63" s="37">
        <f>SUMIFS(СВЦЭМ!$D$34:$D$777,СВЦЭМ!$A$34:$A$777,$A63,СВЦЭМ!$B$34:$B$777,U$47)+'СЕТ СН'!$G$11+СВЦЭМ!$D$10+'СЕТ СН'!$G$5-'СЕТ СН'!$G$21</f>
        <v>4091.60970318</v>
      </c>
      <c r="V63" s="37">
        <f>SUMIFS(СВЦЭМ!$D$34:$D$777,СВЦЭМ!$A$34:$A$777,$A63,СВЦЭМ!$B$34:$B$777,V$47)+'СЕТ СН'!$G$11+СВЦЭМ!$D$10+'СЕТ СН'!$G$5-'СЕТ СН'!$G$21</f>
        <v>4104.3543754399998</v>
      </c>
      <c r="W63" s="37">
        <f>SUMIFS(СВЦЭМ!$D$34:$D$777,СВЦЭМ!$A$34:$A$777,$A63,СВЦЭМ!$B$34:$B$777,W$47)+'СЕТ СН'!$G$11+СВЦЭМ!$D$10+'СЕТ СН'!$G$5-'СЕТ СН'!$G$21</f>
        <v>4178.5085575800003</v>
      </c>
      <c r="X63" s="37">
        <f>SUMIFS(СВЦЭМ!$D$34:$D$777,СВЦЭМ!$A$34:$A$777,$A63,СВЦЭМ!$B$34:$B$777,X$47)+'СЕТ СН'!$G$11+СВЦЭМ!$D$10+'СЕТ СН'!$G$5-'СЕТ СН'!$G$21</f>
        <v>4243.3727504399994</v>
      </c>
      <c r="Y63" s="37">
        <f>SUMIFS(СВЦЭМ!$D$34:$D$777,СВЦЭМ!$A$34:$A$777,$A63,СВЦЭМ!$B$34:$B$777,Y$47)+'СЕТ СН'!$G$11+СВЦЭМ!$D$10+'СЕТ СН'!$G$5-'СЕТ СН'!$G$21</f>
        <v>4283.4222216600001</v>
      </c>
    </row>
    <row r="64" spans="1:25" ht="15.75" x14ac:dyDescent="0.2">
      <c r="A64" s="36">
        <f t="shared" si="1"/>
        <v>42995</v>
      </c>
      <c r="B64" s="37">
        <f>SUMIFS(СВЦЭМ!$D$34:$D$777,СВЦЭМ!$A$34:$A$777,$A64,СВЦЭМ!$B$34:$B$777,B$47)+'СЕТ СН'!$G$11+СВЦЭМ!$D$10+'СЕТ СН'!$G$5-'СЕТ СН'!$G$21</f>
        <v>4260.3909816400001</v>
      </c>
      <c r="C64" s="37">
        <f>SUMIFS(СВЦЭМ!$D$34:$D$777,СВЦЭМ!$A$34:$A$777,$A64,СВЦЭМ!$B$34:$B$777,C$47)+'СЕТ СН'!$G$11+СВЦЭМ!$D$10+'СЕТ СН'!$G$5-'СЕТ СН'!$G$21</f>
        <v>4309.8317806100004</v>
      </c>
      <c r="D64" s="37">
        <f>SUMIFS(СВЦЭМ!$D$34:$D$777,СВЦЭМ!$A$34:$A$777,$A64,СВЦЭМ!$B$34:$B$777,D$47)+'СЕТ СН'!$G$11+СВЦЭМ!$D$10+'СЕТ СН'!$G$5-'СЕТ СН'!$G$21</f>
        <v>4328.3922354799997</v>
      </c>
      <c r="E64" s="37">
        <f>SUMIFS(СВЦЭМ!$D$34:$D$777,СВЦЭМ!$A$34:$A$777,$A64,СВЦЭМ!$B$34:$B$777,E$47)+'СЕТ СН'!$G$11+СВЦЭМ!$D$10+'СЕТ СН'!$G$5-'СЕТ СН'!$G$21</f>
        <v>4319.3101360000001</v>
      </c>
      <c r="F64" s="37">
        <f>SUMIFS(СВЦЭМ!$D$34:$D$777,СВЦЭМ!$A$34:$A$777,$A64,СВЦЭМ!$B$34:$B$777,F$47)+'СЕТ СН'!$G$11+СВЦЭМ!$D$10+'СЕТ СН'!$G$5-'СЕТ СН'!$G$21</f>
        <v>4313.1416438899996</v>
      </c>
      <c r="G64" s="37">
        <f>SUMIFS(СВЦЭМ!$D$34:$D$777,СВЦЭМ!$A$34:$A$777,$A64,СВЦЭМ!$B$34:$B$777,G$47)+'СЕТ СН'!$G$11+СВЦЭМ!$D$10+'СЕТ СН'!$G$5-'СЕТ СН'!$G$21</f>
        <v>4320.6689387900005</v>
      </c>
      <c r="H64" s="37">
        <f>SUMIFS(СВЦЭМ!$D$34:$D$777,СВЦЭМ!$A$34:$A$777,$A64,СВЦЭМ!$B$34:$B$777,H$47)+'СЕТ СН'!$G$11+СВЦЭМ!$D$10+'СЕТ СН'!$G$5-'СЕТ СН'!$G$21</f>
        <v>4315.2662512999996</v>
      </c>
      <c r="I64" s="37">
        <f>SUMIFS(СВЦЭМ!$D$34:$D$777,СВЦЭМ!$A$34:$A$777,$A64,СВЦЭМ!$B$34:$B$777,I$47)+'СЕТ СН'!$G$11+СВЦЭМ!$D$10+'СЕТ СН'!$G$5-'СЕТ СН'!$G$21</f>
        <v>4296.3326934799998</v>
      </c>
      <c r="J64" s="37">
        <f>SUMIFS(СВЦЭМ!$D$34:$D$777,СВЦЭМ!$A$34:$A$777,$A64,СВЦЭМ!$B$34:$B$777,J$47)+'СЕТ СН'!$G$11+СВЦЭМ!$D$10+'СЕТ СН'!$G$5-'СЕТ СН'!$G$21</f>
        <v>4247.0996225700001</v>
      </c>
      <c r="K64" s="37">
        <f>SUMIFS(СВЦЭМ!$D$34:$D$777,СВЦЭМ!$A$34:$A$777,$A64,СВЦЭМ!$B$34:$B$777,K$47)+'СЕТ СН'!$G$11+СВЦЭМ!$D$10+'СЕТ СН'!$G$5-'СЕТ СН'!$G$21</f>
        <v>4214.82016458</v>
      </c>
      <c r="L64" s="37">
        <f>SUMIFS(СВЦЭМ!$D$34:$D$777,СВЦЭМ!$A$34:$A$777,$A64,СВЦЭМ!$B$34:$B$777,L$47)+'СЕТ СН'!$G$11+СВЦЭМ!$D$10+'СЕТ СН'!$G$5-'СЕТ СН'!$G$21</f>
        <v>4123.7274349999998</v>
      </c>
      <c r="M64" s="37">
        <f>SUMIFS(СВЦЭМ!$D$34:$D$777,СВЦЭМ!$A$34:$A$777,$A64,СВЦЭМ!$B$34:$B$777,M$47)+'СЕТ СН'!$G$11+СВЦЭМ!$D$10+'СЕТ СН'!$G$5-'СЕТ СН'!$G$21</f>
        <v>4097.2806172199998</v>
      </c>
      <c r="N64" s="37">
        <f>SUMIFS(СВЦЭМ!$D$34:$D$777,СВЦЭМ!$A$34:$A$777,$A64,СВЦЭМ!$B$34:$B$777,N$47)+'СЕТ СН'!$G$11+СВЦЭМ!$D$10+'СЕТ СН'!$G$5-'СЕТ СН'!$G$21</f>
        <v>4095.8806526099997</v>
      </c>
      <c r="O64" s="37">
        <f>SUMIFS(СВЦЭМ!$D$34:$D$777,СВЦЭМ!$A$34:$A$777,$A64,СВЦЭМ!$B$34:$B$777,O$47)+'СЕТ СН'!$G$11+СВЦЭМ!$D$10+'СЕТ СН'!$G$5-'СЕТ СН'!$G$21</f>
        <v>4095.09141748</v>
      </c>
      <c r="P64" s="37">
        <f>SUMIFS(СВЦЭМ!$D$34:$D$777,СВЦЭМ!$A$34:$A$777,$A64,СВЦЭМ!$B$34:$B$777,P$47)+'СЕТ СН'!$G$11+СВЦЭМ!$D$10+'СЕТ СН'!$G$5-'СЕТ СН'!$G$21</f>
        <v>4094.7239511299995</v>
      </c>
      <c r="Q64" s="37">
        <f>SUMIFS(СВЦЭМ!$D$34:$D$777,СВЦЭМ!$A$34:$A$777,$A64,СВЦЭМ!$B$34:$B$777,Q$47)+'СЕТ СН'!$G$11+СВЦЭМ!$D$10+'СЕТ СН'!$G$5-'СЕТ СН'!$G$21</f>
        <v>4094.3586532299996</v>
      </c>
      <c r="R64" s="37">
        <f>SUMIFS(СВЦЭМ!$D$34:$D$777,СВЦЭМ!$A$34:$A$777,$A64,СВЦЭМ!$B$34:$B$777,R$47)+'СЕТ СН'!$G$11+СВЦЭМ!$D$10+'СЕТ СН'!$G$5-'СЕТ СН'!$G$21</f>
        <v>4091.3983144699996</v>
      </c>
      <c r="S64" s="37">
        <f>SUMIFS(СВЦЭМ!$D$34:$D$777,СВЦЭМ!$A$34:$A$777,$A64,СВЦЭМ!$B$34:$B$777,S$47)+'СЕТ СН'!$G$11+СВЦЭМ!$D$10+'СЕТ СН'!$G$5-'СЕТ СН'!$G$21</f>
        <v>4090.8530749900001</v>
      </c>
      <c r="T64" s="37">
        <f>SUMIFS(СВЦЭМ!$D$34:$D$777,СВЦЭМ!$A$34:$A$777,$A64,СВЦЭМ!$B$34:$B$777,T$47)+'СЕТ СН'!$G$11+СВЦЭМ!$D$10+'СЕТ СН'!$G$5-'СЕТ СН'!$G$21</f>
        <v>4088.5213135599997</v>
      </c>
      <c r="U64" s="37">
        <f>SUMIFS(СВЦЭМ!$D$34:$D$777,СВЦЭМ!$A$34:$A$777,$A64,СВЦЭМ!$B$34:$B$777,U$47)+'СЕТ СН'!$G$11+СВЦЭМ!$D$10+'СЕТ СН'!$G$5-'СЕТ СН'!$G$21</f>
        <v>4085.2541647199996</v>
      </c>
      <c r="V64" s="37">
        <f>SUMIFS(СВЦЭМ!$D$34:$D$777,СВЦЭМ!$A$34:$A$777,$A64,СВЦЭМ!$B$34:$B$777,V$47)+'СЕТ СН'!$G$11+СВЦЭМ!$D$10+'СЕТ СН'!$G$5-'СЕТ СН'!$G$21</f>
        <v>4096.4598159799998</v>
      </c>
      <c r="W64" s="37">
        <f>SUMIFS(СВЦЭМ!$D$34:$D$777,СВЦЭМ!$A$34:$A$777,$A64,СВЦЭМ!$B$34:$B$777,W$47)+'СЕТ СН'!$G$11+СВЦЭМ!$D$10+'СЕТ СН'!$G$5-'СЕТ СН'!$G$21</f>
        <v>4169.6681710800003</v>
      </c>
      <c r="X64" s="37">
        <f>SUMIFS(СВЦЭМ!$D$34:$D$777,СВЦЭМ!$A$34:$A$777,$A64,СВЦЭМ!$B$34:$B$777,X$47)+'СЕТ СН'!$G$11+СВЦЭМ!$D$10+'СЕТ СН'!$G$5-'СЕТ СН'!$G$21</f>
        <v>4224.2155495300003</v>
      </c>
      <c r="Y64" s="37">
        <f>SUMIFS(СВЦЭМ!$D$34:$D$777,СВЦЭМ!$A$34:$A$777,$A64,СВЦЭМ!$B$34:$B$777,Y$47)+'СЕТ СН'!$G$11+СВЦЭМ!$D$10+'СЕТ СН'!$G$5-'СЕТ СН'!$G$21</f>
        <v>4221.1332660899998</v>
      </c>
    </row>
    <row r="65" spans="1:26" ht="15.75" x14ac:dyDescent="0.2">
      <c r="A65" s="36">
        <f t="shared" si="1"/>
        <v>42996</v>
      </c>
      <c r="B65" s="37">
        <f>SUMIFS(СВЦЭМ!$D$34:$D$777,СВЦЭМ!$A$34:$A$777,$A65,СВЦЭМ!$B$34:$B$777,B$47)+'СЕТ СН'!$G$11+СВЦЭМ!$D$10+'СЕТ СН'!$G$5-'СЕТ СН'!$G$21</f>
        <v>4244.6897938100001</v>
      </c>
      <c r="C65" s="37">
        <f>SUMIFS(СВЦЭМ!$D$34:$D$777,СВЦЭМ!$A$34:$A$777,$A65,СВЦЭМ!$B$34:$B$777,C$47)+'СЕТ СН'!$G$11+СВЦЭМ!$D$10+'СЕТ СН'!$G$5-'СЕТ СН'!$G$21</f>
        <v>4323.4067467700006</v>
      </c>
      <c r="D65" s="37">
        <f>SUMIFS(СВЦЭМ!$D$34:$D$777,СВЦЭМ!$A$34:$A$777,$A65,СВЦЭМ!$B$34:$B$777,D$47)+'СЕТ СН'!$G$11+СВЦЭМ!$D$10+'СЕТ СН'!$G$5-'СЕТ СН'!$G$21</f>
        <v>4357.81519097</v>
      </c>
      <c r="E65" s="37">
        <f>SUMIFS(СВЦЭМ!$D$34:$D$777,СВЦЭМ!$A$34:$A$777,$A65,СВЦЭМ!$B$34:$B$777,E$47)+'СЕТ СН'!$G$11+СВЦЭМ!$D$10+'СЕТ СН'!$G$5-'СЕТ СН'!$G$21</f>
        <v>4366.9979077400003</v>
      </c>
      <c r="F65" s="37">
        <f>SUMIFS(СВЦЭМ!$D$34:$D$777,СВЦЭМ!$A$34:$A$777,$A65,СВЦЭМ!$B$34:$B$777,F$47)+'СЕТ СН'!$G$11+СВЦЭМ!$D$10+'СЕТ СН'!$G$5-'СЕТ СН'!$G$21</f>
        <v>4366.9991882699996</v>
      </c>
      <c r="G65" s="37">
        <f>SUMIFS(СВЦЭМ!$D$34:$D$777,СВЦЭМ!$A$34:$A$777,$A65,СВЦЭМ!$B$34:$B$777,G$47)+'СЕТ СН'!$G$11+СВЦЭМ!$D$10+'СЕТ СН'!$G$5-'СЕТ СН'!$G$21</f>
        <v>4351.3114957100006</v>
      </c>
      <c r="H65" s="37">
        <f>SUMIFS(СВЦЭМ!$D$34:$D$777,СВЦЭМ!$A$34:$A$777,$A65,СВЦЭМ!$B$34:$B$777,H$47)+'СЕТ СН'!$G$11+СВЦЭМ!$D$10+'СЕТ СН'!$G$5-'СЕТ СН'!$G$21</f>
        <v>4305.6959434300006</v>
      </c>
      <c r="I65" s="37">
        <f>SUMIFS(СВЦЭМ!$D$34:$D$777,СВЦЭМ!$A$34:$A$777,$A65,СВЦЭМ!$B$34:$B$777,I$47)+'СЕТ СН'!$G$11+СВЦЭМ!$D$10+'СЕТ СН'!$G$5-'СЕТ СН'!$G$21</f>
        <v>4275.5133079000007</v>
      </c>
      <c r="J65" s="37">
        <f>SUMIFS(СВЦЭМ!$D$34:$D$777,СВЦЭМ!$A$34:$A$777,$A65,СВЦЭМ!$B$34:$B$777,J$47)+'СЕТ СН'!$G$11+СВЦЭМ!$D$10+'СЕТ СН'!$G$5-'СЕТ СН'!$G$21</f>
        <v>4240.3256469500002</v>
      </c>
      <c r="K65" s="37">
        <f>SUMIFS(СВЦЭМ!$D$34:$D$777,СВЦЭМ!$A$34:$A$777,$A65,СВЦЭМ!$B$34:$B$777,K$47)+'СЕТ СН'!$G$11+СВЦЭМ!$D$10+'СЕТ СН'!$G$5-'СЕТ СН'!$G$21</f>
        <v>4176.0325278</v>
      </c>
      <c r="L65" s="37">
        <f>SUMIFS(СВЦЭМ!$D$34:$D$777,СВЦЭМ!$A$34:$A$777,$A65,СВЦЭМ!$B$34:$B$777,L$47)+'СЕТ СН'!$G$11+СВЦЭМ!$D$10+'СЕТ СН'!$G$5-'СЕТ СН'!$G$21</f>
        <v>4116.3505478999996</v>
      </c>
      <c r="M65" s="37">
        <f>SUMIFS(СВЦЭМ!$D$34:$D$777,СВЦЭМ!$A$34:$A$777,$A65,СВЦЭМ!$B$34:$B$777,M$47)+'СЕТ СН'!$G$11+СВЦЭМ!$D$10+'СЕТ СН'!$G$5-'СЕТ СН'!$G$21</f>
        <v>4095.4572636299999</v>
      </c>
      <c r="N65" s="37">
        <f>SUMIFS(СВЦЭМ!$D$34:$D$777,СВЦЭМ!$A$34:$A$777,$A65,СВЦЭМ!$B$34:$B$777,N$47)+'СЕТ СН'!$G$11+СВЦЭМ!$D$10+'СЕТ СН'!$G$5-'СЕТ СН'!$G$21</f>
        <v>4098.5688919599997</v>
      </c>
      <c r="O65" s="37">
        <f>SUMIFS(СВЦЭМ!$D$34:$D$777,СВЦЭМ!$A$34:$A$777,$A65,СВЦЭМ!$B$34:$B$777,O$47)+'СЕТ СН'!$G$11+СВЦЭМ!$D$10+'СЕТ СН'!$G$5-'СЕТ СН'!$G$21</f>
        <v>4096.2048593</v>
      </c>
      <c r="P65" s="37">
        <f>SUMIFS(СВЦЭМ!$D$34:$D$777,СВЦЭМ!$A$34:$A$777,$A65,СВЦЭМ!$B$34:$B$777,P$47)+'СЕТ СН'!$G$11+СВЦЭМ!$D$10+'СЕТ СН'!$G$5-'СЕТ СН'!$G$21</f>
        <v>4097.85187761</v>
      </c>
      <c r="Q65" s="37">
        <f>SUMIFS(СВЦЭМ!$D$34:$D$777,СВЦЭМ!$A$34:$A$777,$A65,СВЦЭМ!$B$34:$B$777,Q$47)+'СЕТ СН'!$G$11+СВЦЭМ!$D$10+'СЕТ СН'!$G$5-'СЕТ СН'!$G$21</f>
        <v>4095.8894364299995</v>
      </c>
      <c r="R65" s="37">
        <f>SUMIFS(СВЦЭМ!$D$34:$D$777,СВЦЭМ!$A$34:$A$777,$A65,СВЦЭМ!$B$34:$B$777,R$47)+'СЕТ СН'!$G$11+СВЦЭМ!$D$10+'СЕТ СН'!$G$5-'СЕТ СН'!$G$21</f>
        <v>4094.2402142499996</v>
      </c>
      <c r="S65" s="37">
        <f>SUMIFS(СВЦЭМ!$D$34:$D$777,СВЦЭМ!$A$34:$A$777,$A65,СВЦЭМ!$B$34:$B$777,S$47)+'СЕТ СН'!$G$11+СВЦЭМ!$D$10+'СЕТ СН'!$G$5-'СЕТ СН'!$G$21</f>
        <v>4093.5177715299997</v>
      </c>
      <c r="T65" s="37">
        <f>SUMIFS(СВЦЭМ!$D$34:$D$777,СВЦЭМ!$A$34:$A$777,$A65,СВЦЭМ!$B$34:$B$777,T$47)+'СЕТ СН'!$G$11+СВЦЭМ!$D$10+'СЕТ СН'!$G$5-'СЕТ СН'!$G$21</f>
        <v>4088.8757503999996</v>
      </c>
      <c r="U65" s="37">
        <f>SUMIFS(СВЦЭМ!$D$34:$D$777,СВЦЭМ!$A$34:$A$777,$A65,СВЦЭМ!$B$34:$B$777,U$47)+'СЕТ СН'!$G$11+СВЦЭМ!$D$10+'СЕТ СН'!$G$5-'СЕТ СН'!$G$21</f>
        <v>4095.6402578500001</v>
      </c>
      <c r="V65" s="37">
        <f>SUMIFS(СВЦЭМ!$D$34:$D$777,СВЦЭМ!$A$34:$A$777,$A65,СВЦЭМ!$B$34:$B$777,V$47)+'СЕТ СН'!$G$11+СВЦЭМ!$D$10+'СЕТ СН'!$G$5-'СЕТ СН'!$G$21</f>
        <v>4102.0525376899996</v>
      </c>
      <c r="W65" s="37">
        <f>SUMIFS(СВЦЭМ!$D$34:$D$777,СВЦЭМ!$A$34:$A$777,$A65,СВЦЭМ!$B$34:$B$777,W$47)+'СЕТ СН'!$G$11+СВЦЭМ!$D$10+'СЕТ СН'!$G$5-'СЕТ СН'!$G$21</f>
        <v>4163.5210721399999</v>
      </c>
      <c r="X65" s="37">
        <f>SUMIFS(СВЦЭМ!$D$34:$D$777,СВЦЭМ!$A$34:$A$777,$A65,СВЦЭМ!$B$34:$B$777,X$47)+'СЕТ СН'!$G$11+СВЦЭМ!$D$10+'СЕТ СН'!$G$5-'СЕТ СН'!$G$21</f>
        <v>4227.8957966500002</v>
      </c>
      <c r="Y65" s="37">
        <f>SUMIFS(СВЦЭМ!$D$34:$D$777,СВЦЭМ!$A$34:$A$777,$A65,СВЦЭМ!$B$34:$B$777,Y$47)+'СЕТ СН'!$G$11+СВЦЭМ!$D$10+'СЕТ СН'!$G$5-'СЕТ СН'!$G$21</f>
        <v>4234.4938139599999</v>
      </c>
    </row>
    <row r="66" spans="1:26" ht="15.75" x14ac:dyDescent="0.2">
      <c r="A66" s="36">
        <f t="shared" si="1"/>
        <v>42997</v>
      </c>
      <c r="B66" s="37">
        <f>SUMIFS(СВЦЭМ!$D$34:$D$777,СВЦЭМ!$A$34:$A$777,$A66,СВЦЭМ!$B$34:$B$777,B$47)+'СЕТ СН'!$G$11+СВЦЭМ!$D$10+'СЕТ СН'!$G$5-'СЕТ СН'!$G$21</f>
        <v>4325.1586113800004</v>
      </c>
      <c r="C66" s="37">
        <f>SUMIFS(СВЦЭМ!$D$34:$D$777,СВЦЭМ!$A$34:$A$777,$A66,СВЦЭМ!$B$34:$B$777,C$47)+'СЕТ СН'!$G$11+СВЦЭМ!$D$10+'СЕТ СН'!$G$5-'СЕТ СН'!$G$21</f>
        <v>4392.7714858099998</v>
      </c>
      <c r="D66" s="37">
        <f>SUMIFS(СВЦЭМ!$D$34:$D$777,СВЦЭМ!$A$34:$A$777,$A66,СВЦЭМ!$B$34:$B$777,D$47)+'СЕТ СН'!$G$11+СВЦЭМ!$D$10+'СЕТ СН'!$G$5-'СЕТ СН'!$G$21</f>
        <v>4405.7343501699997</v>
      </c>
      <c r="E66" s="37">
        <f>SUMIFS(СВЦЭМ!$D$34:$D$777,СВЦЭМ!$A$34:$A$777,$A66,СВЦЭМ!$B$34:$B$777,E$47)+'СЕТ СН'!$G$11+СВЦЭМ!$D$10+'СЕТ СН'!$G$5-'СЕТ СН'!$G$21</f>
        <v>4403.3846436700005</v>
      </c>
      <c r="F66" s="37">
        <f>SUMIFS(СВЦЭМ!$D$34:$D$777,СВЦЭМ!$A$34:$A$777,$A66,СВЦЭМ!$B$34:$B$777,F$47)+'СЕТ СН'!$G$11+СВЦЭМ!$D$10+'СЕТ СН'!$G$5-'СЕТ СН'!$G$21</f>
        <v>4403.2007401400006</v>
      </c>
      <c r="G66" s="37">
        <f>SUMIFS(СВЦЭМ!$D$34:$D$777,СВЦЭМ!$A$34:$A$777,$A66,СВЦЭМ!$B$34:$B$777,G$47)+'СЕТ СН'!$G$11+СВЦЭМ!$D$10+'СЕТ СН'!$G$5-'СЕТ СН'!$G$21</f>
        <v>4403.4227893000007</v>
      </c>
      <c r="H66" s="37">
        <f>SUMIFS(СВЦЭМ!$D$34:$D$777,СВЦЭМ!$A$34:$A$777,$A66,СВЦЭМ!$B$34:$B$777,H$47)+'СЕТ СН'!$G$11+СВЦЭМ!$D$10+'СЕТ СН'!$G$5-'СЕТ СН'!$G$21</f>
        <v>4364.36735314</v>
      </c>
      <c r="I66" s="37">
        <f>SUMIFS(СВЦЭМ!$D$34:$D$777,СВЦЭМ!$A$34:$A$777,$A66,СВЦЭМ!$B$34:$B$777,I$47)+'СЕТ СН'!$G$11+СВЦЭМ!$D$10+'СЕТ СН'!$G$5-'СЕТ СН'!$G$21</f>
        <v>4268.2433950300001</v>
      </c>
      <c r="J66" s="37">
        <f>SUMIFS(СВЦЭМ!$D$34:$D$777,СВЦЭМ!$A$34:$A$777,$A66,СВЦЭМ!$B$34:$B$777,J$47)+'СЕТ СН'!$G$11+СВЦЭМ!$D$10+'СЕТ СН'!$G$5-'СЕТ СН'!$G$21</f>
        <v>4231.9765353399998</v>
      </c>
      <c r="K66" s="37">
        <f>SUMIFS(СВЦЭМ!$D$34:$D$777,СВЦЭМ!$A$34:$A$777,$A66,СВЦЭМ!$B$34:$B$777,K$47)+'СЕТ СН'!$G$11+СВЦЭМ!$D$10+'СЕТ СН'!$G$5-'СЕТ СН'!$G$21</f>
        <v>4182.7701876499996</v>
      </c>
      <c r="L66" s="37">
        <f>SUMIFS(СВЦЭМ!$D$34:$D$777,СВЦЭМ!$A$34:$A$777,$A66,СВЦЭМ!$B$34:$B$777,L$47)+'СЕТ СН'!$G$11+СВЦЭМ!$D$10+'СЕТ СН'!$G$5-'СЕТ СН'!$G$21</f>
        <v>4101.3827012499996</v>
      </c>
      <c r="M66" s="37">
        <f>SUMIFS(СВЦЭМ!$D$34:$D$777,СВЦЭМ!$A$34:$A$777,$A66,СВЦЭМ!$B$34:$B$777,M$47)+'СЕТ СН'!$G$11+СВЦЭМ!$D$10+'СЕТ СН'!$G$5-'СЕТ СН'!$G$21</f>
        <v>4078.8799646299994</v>
      </c>
      <c r="N66" s="37">
        <f>SUMIFS(СВЦЭМ!$D$34:$D$777,СВЦЭМ!$A$34:$A$777,$A66,СВЦЭМ!$B$34:$B$777,N$47)+'СЕТ СН'!$G$11+СВЦЭМ!$D$10+'СЕТ СН'!$G$5-'СЕТ СН'!$G$21</f>
        <v>4088.5747951000003</v>
      </c>
      <c r="O66" s="37">
        <f>SUMIFS(СВЦЭМ!$D$34:$D$777,СВЦЭМ!$A$34:$A$777,$A66,СВЦЭМ!$B$34:$B$777,O$47)+'СЕТ СН'!$G$11+СВЦЭМ!$D$10+'СЕТ СН'!$G$5-'СЕТ СН'!$G$21</f>
        <v>4086.3551618299998</v>
      </c>
      <c r="P66" s="37">
        <f>SUMIFS(СВЦЭМ!$D$34:$D$777,СВЦЭМ!$A$34:$A$777,$A66,СВЦЭМ!$B$34:$B$777,P$47)+'СЕТ СН'!$G$11+СВЦЭМ!$D$10+'СЕТ СН'!$G$5-'СЕТ СН'!$G$21</f>
        <v>4089.2670054299997</v>
      </c>
      <c r="Q66" s="37">
        <f>SUMIFS(СВЦЭМ!$D$34:$D$777,СВЦЭМ!$A$34:$A$777,$A66,СВЦЭМ!$B$34:$B$777,Q$47)+'СЕТ СН'!$G$11+СВЦЭМ!$D$10+'СЕТ СН'!$G$5-'СЕТ СН'!$G$21</f>
        <v>4112.9160635799999</v>
      </c>
      <c r="R66" s="37">
        <f>SUMIFS(СВЦЭМ!$D$34:$D$777,СВЦЭМ!$A$34:$A$777,$A66,СВЦЭМ!$B$34:$B$777,R$47)+'СЕТ СН'!$G$11+СВЦЭМ!$D$10+'СЕТ СН'!$G$5-'СЕТ СН'!$G$21</f>
        <v>4137.7906524099999</v>
      </c>
      <c r="S66" s="37">
        <f>SUMIFS(СВЦЭМ!$D$34:$D$777,СВЦЭМ!$A$34:$A$777,$A66,СВЦЭМ!$B$34:$B$777,S$47)+'СЕТ СН'!$G$11+СВЦЭМ!$D$10+'СЕТ СН'!$G$5-'СЕТ СН'!$G$21</f>
        <v>4142.00304753</v>
      </c>
      <c r="T66" s="37">
        <f>SUMIFS(СВЦЭМ!$D$34:$D$777,СВЦЭМ!$A$34:$A$777,$A66,СВЦЭМ!$B$34:$B$777,T$47)+'СЕТ СН'!$G$11+СВЦЭМ!$D$10+'СЕТ СН'!$G$5-'СЕТ СН'!$G$21</f>
        <v>4102.6878087900004</v>
      </c>
      <c r="U66" s="37">
        <f>SUMIFS(СВЦЭМ!$D$34:$D$777,СВЦЭМ!$A$34:$A$777,$A66,СВЦЭМ!$B$34:$B$777,U$47)+'СЕТ СН'!$G$11+СВЦЭМ!$D$10+'СЕТ СН'!$G$5-'СЕТ СН'!$G$21</f>
        <v>4096.6791400800003</v>
      </c>
      <c r="V66" s="37">
        <f>SUMIFS(СВЦЭМ!$D$34:$D$777,СВЦЭМ!$A$34:$A$777,$A66,СВЦЭМ!$B$34:$B$777,V$47)+'СЕТ СН'!$G$11+СВЦЭМ!$D$10+'СЕТ СН'!$G$5-'СЕТ СН'!$G$21</f>
        <v>4125.2388096100003</v>
      </c>
      <c r="W66" s="37">
        <f>SUMIFS(СВЦЭМ!$D$34:$D$777,СВЦЭМ!$A$34:$A$777,$A66,СВЦЭМ!$B$34:$B$777,W$47)+'СЕТ СН'!$G$11+СВЦЭМ!$D$10+'СЕТ СН'!$G$5-'СЕТ СН'!$G$21</f>
        <v>4219.9503221899995</v>
      </c>
      <c r="X66" s="37">
        <f>SUMIFS(СВЦЭМ!$D$34:$D$777,СВЦЭМ!$A$34:$A$777,$A66,СВЦЭМ!$B$34:$B$777,X$47)+'СЕТ СН'!$G$11+СВЦЭМ!$D$10+'СЕТ СН'!$G$5-'СЕТ СН'!$G$21</f>
        <v>4222.8253394599997</v>
      </c>
      <c r="Y66" s="37">
        <f>SUMIFS(СВЦЭМ!$D$34:$D$777,СВЦЭМ!$A$34:$A$777,$A66,СВЦЭМ!$B$34:$B$777,Y$47)+'СЕТ СН'!$G$11+СВЦЭМ!$D$10+'СЕТ СН'!$G$5-'СЕТ СН'!$G$21</f>
        <v>4241.46183191</v>
      </c>
    </row>
    <row r="67" spans="1:26" ht="15.75" x14ac:dyDescent="0.2">
      <c r="A67" s="36">
        <f t="shared" si="1"/>
        <v>42998</v>
      </c>
      <c r="B67" s="37">
        <f>SUMIFS(СВЦЭМ!$D$34:$D$777,СВЦЭМ!$A$34:$A$777,$A67,СВЦЭМ!$B$34:$B$777,B$47)+'СЕТ СН'!$G$11+СВЦЭМ!$D$10+'СЕТ СН'!$G$5-'СЕТ СН'!$G$21</f>
        <v>4349.9039295500006</v>
      </c>
      <c r="C67" s="37">
        <f>SUMIFS(СВЦЭМ!$D$34:$D$777,СВЦЭМ!$A$34:$A$777,$A67,СВЦЭМ!$B$34:$B$777,C$47)+'СЕТ СН'!$G$11+СВЦЭМ!$D$10+'СЕТ СН'!$G$5-'СЕТ СН'!$G$21</f>
        <v>4397.7662098500005</v>
      </c>
      <c r="D67" s="37">
        <f>SUMIFS(СВЦЭМ!$D$34:$D$777,СВЦЭМ!$A$34:$A$777,$A67,СВЦЭМ!$B$34:$B$777,D$47)+'СЕТ СН'!$G$11+СВЦЭМ!$D$10+'СЕТ СН'!$G$5-'СЕТ СН'!$G$21</f>
        <v>4423.2719508499995</v>
      </c>
      <c r="E67" s="37">
        <f>SUMIFS(СВЦЭМ!$D$34:$D$777,СВЦЭМ!$A$34:$A$777,$A67,СВЦЭМ!$B$34:$B$777,E$47)+'СЕТ СН'!$G$11+СВЦЭМ!$D$10+'СЕТ СН'!$G$5-'СЕТ СН'!$G$21</f>
        <v>4420.4662720400001</v>
      </c>
      <c r="F67" s="37">
        <f>SUMIFS(СВЦЭМ!$D$34:$D$777,СВЦЭМ!$A$34:$A$777,$A67,СВЦЭМ!$B$34:$B$777,F$47)+'СЕТ СН'!$G$11+СВЦЭМ!$D$10+'СЕТ СН'!$G$5-'СЕТ СН'!$G$21</f>
        <v>4420.3993492200007</v>
      </c>
      <c r="G67" s="37">
        <f>SUMIFS(СВЦЭМ!$D$34:$D$777,СВЦЭМ!$A$34:$A$777,$A67,СВЦЭМ!$B$34:$B$777,G$47)+'СЕТ СН'!$G$11+СВЦЭМ!$D$10+'СЕТ СН'!$G$5-'СЕТ СН'!$G$21</f>
        <v>4426.5633906500007</v>
      </c>
      <c r="H67" s="37">
        <f>SUMIFS(СВЦЭМ!$D$34:$D$777,СВЦЭМ!$A$34:$A$777,$A67,СВЦЭМ!$B$34:$B$777,H$47)+'СЕТ СН'!$G$11+СВЦЭМ!$D$10+'СЕТ СН'!$G$5-'СЕТ СН'!$G$21</f>
        <v>4359.8480677500002</v>
      </c>
      <c r="I67" s="37">
        <f>SUMIFS(СВЦЭМ!$D$34:$D$777,СВЦЭМ!$A$34:$A$777,$A67,СВЦЭМ!$B$34:$B$777,I$47)+'СЕТ СН'!$G$11+СВЦЭМ!$D$10+'СЕТ СН'!$G$5-'СЕТ СН'!$G$21</f>
        <v>4296.3573076399998</v>
      </c>
      <c r="J67" s="37">
        <f>SUMIFS(СВЦЭМ!$D$34:$D$777,СВЦЭМ!$A$34:$A$777,$A67,СВЦЭМ!$B$34:$B$777,J$47)+'СЕТ СН'!$G$11+СВЦЭМ!$D$10+'СЕТ СН'!$G$5-'СЕТ СН'!$G$21</f>
        <v>4246.6694646300002</v>
      </c>
      <c r="K67" s="37">
        <f>SUMIFS(СВЦЭМ!$D$34:$D$777,СВЦЭМ!$A$34:$A$777,$A67,СВЦЭМ!$B$34:$B$777,K$47)+'СЕТ СН'!$G$11+СВЦЭМ!$D$10+'СЕТ СН'!$G$5-'СЕТ СН'!$G$21</f>
        <v>4204.0516415299999</v>
      </c>
      <c r="L67" s="37">
        <f>SUMIFS(СВЦЭМ!$D$34:$D$777,СВЦЭМ!$A$34:$A$777,$A67,СВЦЭМ!$B$34:$B$777,L$47)+'СЕТ СН'!$G$11+СВЦЭМ!$D$10+'СЕТ СН'!$G$5-'СЕТ СН'!$G$21</f>
        <v>4118.7726105499996</v>
      </c>
      <c r="M67" s="37">
        <f>SUMIFS(СВЦЭМ!$D$34:$D$777,СВЦЭМ!$A$34:$A$777,$A67,СВЦЭМ!$B$34:$B$777,M$47)+'СЕТ СН'!$G$11+СВЦЭМ!$D$10+'СЕТ СН'!$G$5-'СЕТ СН'!$G$21</f>
        <v>4097.6151086899999</v>
      </c>
      <c r="N67" s="37">
        <f>SUMIFS(СВЦЭМ!$D$34:$D$777,СВЦЭМ!$A$34:$A$777,$A67,СВЦЭМ!$B$34:$B$777,N$47)+'СЕТ СН'!$G$11+СВЦЭМ!$D$10+'СЕТ СН'!$G$5-'СЕТ СН'!$G$21</f>
        <v>4103.7287396700003</v>
      </c>
      <c r="O67" s="37">
        <f>SUMIFS(СВЦЭМ!$D$34:$D$777,СВЦЭМ!$A$34:$A$777,$A67,СВЦЭМ!$B$34:$B$777,O$47)+'СЕТ СН'!$G$11+СВЦЭМ!$D$10+'СЕТ СН'!$G$5-'СЕТ СН'!$G$21</f>
        <v>4094.5827221199997</v>
      </c>
      <c r="P67" s="37">
        <f>SUMIFS(СВЦЭМ!$D$34:$D$777,СВЦЭМ!$A$34:$A$777,$A67,СВЦЭМ!$B$34:$B$777,P$47)+'СЕТ СН'!$G$11+СВЦЭМ!$D$10+'СЕТ СН'!$G$5-'СЕТ СН'!$G$21</f>
        <v>4100.6700985400003</v>
      </c>
      <c r="Q67" s="37">
        <f>SUMIFS(СВЦЭМ!$D$34:$D$777,СВЦЭМ!$A$34:$A$777,$A67,СВЦЭМ!$B$34:$B$777,Q$47)+'СЕТ СН'!$G$11+СВЦЭМ!$D$10+'СЕТ СН'!$G$5-'СЕТ СН'!$G$21</f>
        <v>4105.0410343200001</v>
      </c>
      <c r="R67" s="37">
        <f>SUMIFS(СВЦЭМ!$D$34:$D$777,СВЦЭМ!$A$34:$A$777,$A67,СВЦЭМ!$B$34:$B$777,R$47)+'СЕТ СН'!$G$11+СВЦЭМ!$D$10+'СЕТ СН'!$G$5-'СЕТ СН'!$G$21</f>
        <v>4125.8473223700003</v>
      </c>
      <c r="S67" s="37">
        <f>SUMIFS(СВЦЭМ!$D$34:$D$777,СВЦЭМ!$A$34:$A$777,$A67,СВЦЭМ!$B$34:$B$777,S$47)+'СЕТ СН'!$G$11+СВЦЭМ!$D$10+'СЕТ СН'!$G$5-'СЕТ СН'!$G$21</f>
        <v>4118.8123237199998</v>
      </c>
      <c r="T67" s="37">
        <f>SUMIFS(СВЦЭМ!$D$34:$D$777,СВЦЭМ!$A$34:$A$777,$A67,СВЦЭМ!$B$34:$B$777,T$47)+'СЕТ СН'!$G$11+СВЦЭМ!$D$10+'СЕТ СН'!$G$5-'СЕТ СН'!$G$21</f>
        <v>4101.8431690199996</v>
      </c>
      <c r="U67" s="37">
        <f>SUMIFS(СВЦЭМ!$D$34:$D$777,СВЦЭМ!$A$34:$A$777,$A67,СВЦЭМ!$B$34:$B$777,U$47)+'СЕТ СН'!$G$11+СВЦЭМ!$D$10+'СЕТ СН'!$G$5-'СЕТ СН'!$G$21</f>
        <v>4101.1606781800001</v>
      </c>
      <c r="V67" s="37">
        <f>SUMIFS(СВЦЭМ!$D$34:$D$777,СВЦЭМ!$A$34:$A$777,$A67,СВЦЭМ!$B$34:$B$777,V$47)+'СЕТ СН'!$G$11+СВЦЭМ!$D$10+'СЕТ СН'!$G$5-'СЕТ СН'!$G$21</f>
        <v>4114.5486989199999</v>
      </c>
      <c r="W67" s="37">
        <f>SUMIFS(СВЦЭМ!$D$34:$D$777,СВЦЭМ!$A$34:$A$777,$A67,СВЦЭМ!$B$34:$B$777,W$47)+'СЕТ СН'!$G$11+СВЦЭМ!$D$10+'СЕТ СН'!$G$5-'СЕТ СН'!$G$21</f>
        <v>4176.39676031</v>
      </c>
      <c r="X67" s="37">
        <f>SUMIFS(СВЦЭМ!$D$34:$D$777,СВЦЭМ!$A$34:$A$777,$A67,СВЦЭМ!$B$34:$B$777,X$47)+'СЕТ СН'!$G$11+СВЦЭМ!$D$10+'СЕТ СН'!$G$5-'СЕТ СН'!$G$21</f>
        <v>4226.5705915300005</v>
      </c>
      <c r="Y67" s="37">
        <f>SUMIFS(СВЦЭМ!$D$34:$D$777,СВЦЭМ!$A$34:$A$777,$A67,СВЦЭМ!$B$34:$B$777,Y$47)+'СЕТ СН'!$G$11+СВЦЭМ!$D$10+'СЕТ СН'!$G$5-'СЕТ СН'!$G$21</f>
        <v>4283.2798466300001</v>
      </c>
    </row>
    <row r="68" spans="1:26" ht="15.75" x14ac:dyDescent="0.2">
      <c r="A68" s="36">
        <f t="shared" si="1"/>
        <v>42999</v>
      </c>
      <c r="B68" s="37">
        <f>SUMIFS(СВЦЭМ!$D$34:$D$777,СВЦЭМ!$A$34:$A$777,$A68,СВЦЭМ!$B$34:$B$777,B$47)+'СЕТ СН'!$G$11+СВЦЭМ!$D$10+'СЕТ СН'!$G$5-'СЕТ СН'!$G$21</f>
        <v>4353.0774000900001</v>
      </c>
      <c r="C68" s="37">
        <f>SUMIFS(СВЦЭМ!$D$34:$D$777,СВЦЭМ!$A$34:$A$777,$A68,СВЦЭМ!$B$34:$B$777,C$47)+'СЕТ СН'!$G$11+СВЦЭМ!$D$10+'СЕТ СН'!$G$5-'СЕТ СН'!$G$21</f>
        <v>4388.0173677700004</v>
      </c>
      <c r="D68" s="37">
        <f>SUMIFS(СВЦЭМ!$D$34:$D$777,СВЦЭМ!$A$34:$A$777,$A68,СВЦЭМ!$B$34:$B$777,D$47)+'СЕТ СН'!$G$11+СВЦЭМ!$D$10+'СЕТ СН'!$G$5-'СЕТ СН'!$G$21</f>
        <v>4424.8495964800004</v>
      </c>
      <c r="E68" s="37">
        <f>SUMIFS(СВЦЭМ!$D$34:$D$777,СВЦЭМ!$A$34:$A$777,$A68,СВЦЭМ!$B$34:$B$777,E$47)+'СЕТ СН'!$G$11+СВЦЭМ!$D$10+'СЕТ СН'!$G$5-'СЕТ СН'!$G$21</f>
        <v>4431.6210258999999</v>
      </c>
      <c r="F68" s="37">
        <f>SUMIFS(СВЦЭМ!$D$34:$D$777,СВЦЭМ!$A$34:$A$777,$A68,СВЦЭМ!$B$34:$B$777,F$47)+'СЕТ СН'!$G$11+СВЦЭМ!$D$10+'СЕТ СН'!$G$5-'СЕТ СН'!$G$21</f>
        <v>4435.14435873</v>
      </c>
      <c r="G68" s="37">
        <f>SUMIFS(СВЦЭМ!$D$34:$D$777,СВЦЭМ!$A$34:$A$777,$A68,СВЦЭМ!$B$34:$B$777,G$47)+'СЕТ СН'!$G$11+СВЦЭМ!$D$10+'СЕТ СН'!$G$5-'СЕТ СН'!$G$21</f>
        <v>4424.9219540899994</v>
      </c>
      <c r="H68" s="37">
        <f>SUMIFS(СВЦЭМ!$D$34:$D$777,СВЦЭМ!$A$34:$A$777,$A68,СВЦЭМ!$B$34:$B$777,H$47)+'СЕТ СН'!$G$11+СВЦЭМ!$D$10+'СЕТ СН'!$G$5-'СЕТ СН'!$G$21</f>
        <v>4358.7404544500005</v>
      </c>
      <c r="I68" s="37">
        <f>SUMIFS(СВЦЭМ!$D$34:$D$777,СВЦЭМ!$A$34:$A$777,$A68,СВЦЭМ!$B$34:$B$777,I$47)+'СЕТ СН'!$G$11+СВЦЭМ!$D$10+'СЕТ СН'!$G$5-'СЕТ СН'!$G$21</f>
        <v>4293.8934467999998</v>
      </c>
      <c r="J68" s="37">
        <f>SUMIFS(СВЦЭМ!$D$34:$D$777,СВЦЭМ!$A$34:$A$777,$A68,СВЦЭМ!$B$34:$B$777,J$47)+'СЕТ СН'!$G$11+СВЦЭМ!$D$10+'СЕТ СН'!$G$5-'СЕТ СН'!$G$21</f>
        <v>4254.0890715400001</v>
      </c>
      <c r="K68" s="37">
        <f>SUMIFS(СВЦЭМ!$D$34:$D$777,СВЦЭМ!$A$34:$A$777,$A68,СВЦЭМ!$B$34:$B$777,K$47)+'СЕТ СН'!$G$11+СВЦЭМ!$D$10+'СЕТ СН'!$G$5-'СЕТ СН'!$G$21</f>
        <v>4213.8805116599997</v>
      </c>
      <c r="L68" s="37">
        <f>SUMIFS(СВЦЭМ!$D$34:$D$777,СВЦЭМ!$A$34:$A$777,$A68,СВЦЭМ!$B$34:$B$777,L$47)+'СЕТ СН'!$G$11+СВЦЭМ!$D$10+'СЕТ СН'!$G$5-'СЕТ СН'!$G$21</f>
        <v>4132.9210966099999</v>
      </c>
      <c r="M68" s="37">
        <f>SUMIFS(СВЦЭМ!$D$34:$D$777,СВЦЭМ!$A$34:$A$777,$A68,СВЦЭМ!$B$34:$B$777,M$47)+'СЕТ СН'!$G$11+СВЦЭМ!$D$10+'СЕТ СН'!$G$5-'СЕТ СН'!$G$21</f>
        <v>4103.5211207000002</v>
      </c>
      <c r="N68" s="37">
        <f>SUMIFS(СВЦЭМ!$D$34:$D$777,СВЦЭМ!$A$34:$A$777,$A68,СВЦЭМ!$B$34:$B$777,N$47)+'СЕТ СН'!$G$11+СВЦЭМ!$D$10+'СЕТ СН'!$G$5-'СЕТ СН'!$G$21</f>
        <v>4113.3712973399997</v>
      </c>
      <c r="O68" s="37">
        <f>SUMIFS(СВЦЭМ!$D$34:$D$777,СВЦЭМ!$A$34:$A$777,$A68,СВЦЭМ!$B$34:$B$777,O$47)+'СЕТ СН'!$G$11+СВЦЭМ!$D$10+'СЕТ СН'!$G$5-'СЕТ СН'!$G$21</f>
        <v>4100.0528664399999</v>
      </c>
      <c r="P68" s="37">
        <f>SUMIFS(СВЦЭМ!$D$34:$D$777,СВЦЭМ!$A$34:$A$777,$A68,СВЦЭМ!$B$34:$B$777,P$47)+'СЕТ СН'!$G$11+СВЦЭМ!$D$10+'СЕТ СН'!$G$5-'СЕТ СН'!$G$21</f>
        <v>4102.67454275</v>
      </c>
      <c r="Q68" s="37">
        <f>SUMIFS(СВЦЭМ!$D$34:$D$777,СВЦЭМ!$A$34:$A$777,$A68,СВЦЭМ!$B$34:$B$777,Q$47)+'СЕТ СН'!$G$11+СВЦЭМ!$D$10+'СЕТ СН'!$G$5-'СЕТ СН'!$G$21</f>
        <v>4104.4793712600003</v>
      </c>
      <c r="R68" s="37">
        <f>SUMIFS(СВЦЭМ!$D$34:$D$777,СВЦЭМ!$A$34:$A$777,$A68,СВЦЭМ!$B$34:$B$777,R$47)+'СЕТ СН'!$G$11+СВЦЭМ!$D$10+'СЕТ СН'!$G$5-'СЕТ СН'!$G$21</f>
        <v>4125.3654929300001</v>
      </c>
      <c r="S68" s="37">
        <f>SUMIFS(СВЦЭМ!$D$34:$D$777,СВЦЭМ!$A$34:$A$777,$A68,СВЦЭМ!$B$34:$B$777,S$47)+'СЕТ СН'!$G$11+СВЦЭМ!$D$10+'СЕТ СН'!$G$5-'СЕТ СН'!$G$21</f>
        <v>4122.7234788300002</v>
      </c>
      <c r="T68" s="37">
        <f>SUMIFS(СВЦЭМ!$D$34:$D$777,СВЦЭМ!$A$34:$A$777,$A68,СВЦЭМ!$B$34:$B$777,T$47)+'СЕТ СН'!$G$11+СВЦЭМ!$D$10+'СЕТ СН'!$G$5-'СЕТ СН'!$G$21</f>
        <v>4103.4588263099995</v>
      </c>
      <c r="U68" s="37">
        <f>SUMIFS(СВЦЭМ!$D$34:$D$777,СВЦЭМ!$A$34:$A$777,$A68,СВЦЭМ!$B$34:$B$777,U$47)+'СЕТ СН'!$G$11+СВЦЭМ!$D$10+'СЕТ СН'!$G$5-'СЕТ СН'!$G$21</f>
        <v>4091.7765705499996</v>
      </c>
      <c r="V68" s="37">
        <f>SUMIFS(СВЦЭМ!$D$34:$D$777,СВЦЭМ!$A$34:$A$777,$A68,СВЦЭМ!$B$34:$B$777,V$47)+'СЕТ СН'!$G$11+СВЦЭМ!$D$10+'СЕТ СН'!$G$5-'СЕТ СН'!$G$21</f>
        <v>4110.0545609399996</v>
      </c>
      <c r="W68" s="37">
        <f>SUMIFS(СВЦЭМ!$D$34:$D$777,СВЦЭМ!$A$34:$A$777,$A68,СВЦЭМ!$B$34:$B$777,W$47)+'СЕТ СН'!$G$11+СВЦЭМ!$D$10+'СЕТ СН'!$G$5-'СЕТ СН'!$G$21</f>
        <v>4176.5545480299998</v>
      </c>
      <c r="X68" s="37">
        <f>SUMIFS(СВЦЭМ!$D$34:$D$777,СВЦЭМ!$A$34:$A$777,$A68,СВЦЭМ!$B$34:$B$777,X$47)+'СЕТ СН'!$G$11+СВЦЭМ!$D$10+'СЕТ СН'!$G$5-'СЕТ СН'!$G$21</f>
        <v>4238.1612794499997</v>
      </c>
      <c r="Y68" s="37">
        <f>SUMIFS(СВЦЭМ!$D$34:$D$777,СВЦЭМ!$A$34:$A$777,$A68,СВЦЭМ!$B$34:$B$777,Y$47)+'СЕТ СН'!$G$11+СВЦЭМ!$D$10+'СЕТ СН'!$G$5-'СЕТ СН'!$G$21</f>
        <v>4289.6663892100005</v>
      </c>
    </row>
    <row r="69" spans="1:26" ht="15.75" x14ac:dyDescent="0.2">
      <c r="A69" s="36">
        <f t="shared" si="1"/>
        <v>43000</v>
      </c>
      <c r="B69" s="37">
        <f>SUMIFS(СВЦЭМ!$D$34:$D$777,СВЦЭМ!$A$34:$A$777,$A69,СВЦЭМ!$B$34:$B$777,B$47)+'СЕТ СН'!$G$11+СВЦЭМ!$D$10+'СЕТ СН'!$G$5-'СЕТ СН'!$G$21</f>
        <v>4341.39990296</v>
      </c>
      <c r="C69" s="37">
        <f>SUMIFS(СВЦЭМ!$D$34:$D$777,СВЦЭМ!$A$34:$A$777,$A69,СВЦЭМ!$B$34:$B$777,C$47)+'СЕТ СН'!$G$11+СВЦЭМ!$D$10+'СЕТ СН'!$G$5-'СЕТ СН'!$G$21</f>
        <v>4389.1267928799998</v>
      </c>
      <c r="D69" s="37">
        <f>SUMIFS(СВЦЭМ!$D$34:$D$777,СВЦЭМ!$A$34:$A$777,$A69,СВЦЭМ!$B$34:$B$777,D$47)+'СЕТ СН'!$G$11+СВЦЭМ!$D$10+'СЕТ СН'!$G$5-'СЕТ СН'!$G$21</f>
        <v>4415.6151422399998</v>
      </c>
      <c r="E69" s="37">
        <f>SUMIFS(СВЦЭМ!$D$34:$D$777,СВЦЭМ!$A$34:$A$777,$A69,СВЦЭМ!$B$34:$B$777,E$47)+'СЕТ СН'!$G$11+СВЦЭМ!$D$10+'СЕТ СН'!$G$5-'СЕТ СН'!$G$21</f>
        <v>4417.8701731900001</v>
      </c>
      <c r="F69" s="37">
        <f>SUMIFS(СВЦЭМ!$D$34:$D$777,СВЦЭМ!$A$34:$A$777,$A69,СВЦЭМ!$B$34:$B$777,F$47)+'СЕТ СН'!$G$11+СВЦЭМ!$D$10+'СЕТ СН'!$G$5-'СЕТ СН'!$G$21</f>
        <v>4416.2192529499998</v>
      </c>
      <c r="G69" s="37">
        <f>SUMIFS(СВЦЭМ!$D$34:$D$777,СВЦЭМ!$A$34:$A$777,$A69,СВЦЭМ!$B$34:$B$777,G$47)+'СЕТ СН'!$G$11+СВЦЭМ!$D$10+'СЕТ СН'!$G$5-'СЕТ СН'!$G$21</f>
        <v>4413.7941916999998</v>
      </c>
      <c r="H69" s="37">
        <f>SUMIFS(СВЦЭМ!$D$34:$D$777,СВЦЭМ!$A$34:$A$777,$A69,СВЦЭМ!$B$34:$B$777,H$47)+'СЕТ СН'!$G$11+СВЦЭМ!$D$10+'СЕТ СН'!$G$5-'СЕТ СН'!$G$21</f>
        <v>4353.3750883100001</v>
      </c>
      <c r="I69" s="37">
        <f>SUMIFS(СВЦЭМ!$D$34:$D$777,СВЦЭМ!$A$34:$A$777,$A69,СВЦЭМ!$B$34:$B$777,I$47)+'СЕТ СН'!$G$11+СВЦЭМ!$D$10+'СЕТ СН'!$G$5-'СЕТ СН'!$G$21</f>
        <v>4287.3606997900006</v>
      </c>
      <c r="J69" s="37">
        <f>SUMIFS(СВЦЭМ!$D$34:$D$777,СВЦЭМ!$A$34:$A$777,$A69,СВЦЭМ!$B$34:$B$777,J$47)+'СЕТ СН'!$G$11+СВЦЭМ!$D$10+'СЕТ СН'!$G$5-'СЕТ СН'!$G$21</f>
        <v>4246.1917198400006</v>
      </c>
      <c r="K69" s="37">
        <f>SUMIFS(СВЦЭМ!$D$34:$D$777,СВЦЭМ!$A$34:$A$777,$A69,СВЦЭМ!$B$34:$B$777,K$47)+'СЕТ СН'!$G$11+СВЦЭМ!$D$10+'СЕТ СН'!$G$5-'СЕТ СН'!$G$21</f>
        <v>4210.4426052700001</v>
      </c>
      <c r="L69" s="37">
        <f>SUMIFS(СВЦЭМ!$D$34:$D$777,СВЦЭМ!$A$34:$A$777,$A69,СВЦЭМ!$B$34:$B$777,L$47)+'СЕТ СН'!$G$11+СВЦЭМ!$D$10+'СЕТ СН'!$G$5-'СЕТ СН'!$G$21</f>
        <v>4130.0131096499999</v>
      </c>
      <c r="M69" s="37">
        <f>SUMIFS(СВЦЭМ!$D$34:$D$777,СВЦЭМ!$A$34:$A$777,$A69,СВЦЭМ!$B$34:$B$777,M$47)+'СЕТ СН'!$G$11+СВЦЭМ!$D$10+'СЕТ СН'!$G$5-'СЕТ СН'!$G$21</f>
        <v>4100.5113504000001</v>
      </c>
      <c r="N69" s="37">
        <f>SUMIFS(СВЦЭМ!$D$34:$D$777,СВЦЭМ!$A$34:$A$777,$A69,СВЦЭМ!$B$34:$B$777,N$47)+'СЕТ СН'!$G$11+СВЦЭМ!$D$10+'СЕТ СН'!$G$5-'СЕТ СН'!$G$21</f>
        <v>4109.3133351799997</v>
      </c>
      <c r="O69" s="37">
        <f>SUMIFS(СВЦЭМ!$D$34:$D$777,СВЦЭМ!$A$34:$A$777,$A69,СВЦЭМ!$B$34:$B$777,O$47)+'СЕТ СН'!$G$11+СВЦЭМ!$D$10+'СЕТ СН'!$G$5-'СЕТ СН'!$G$21</f>
        <v>4096.1428745200001</v>
      </c>
      <c r="P69" s="37">
        <f>SUMIFS(СВЦЭМ!$D$34:$D$777,СВЦЭМ!$A$34:$A$777,$A69,СВЦЭМ!$B$34:$B$777,P$47)+'СЕТ СН'!$G$11+СВЦЭМ!$D$10+'СЕТ СН'!$G$5-'СЕТ СН'!$G$21</f>
        <v>4100.5506241599996</v>
      </c>
      <c r="Q69" s="37">
        <f>SUMIFS(СВЦЭМ!$D$34:$D$777,СВЦЭМ!$A$34:$A$777,$A69,СВЦЭМ!$B$34:$B$777,Q$47)+'СЕТ СН'!$G$11+СВЦЭМ!$D$10+'СЕТ СН'!$G$5-'СЕТ СН'!$G$21</f>
        <v>4108.5973143600004</v>
      </c>
      <c r="R69" s="37">
        <f>SUMIFS(СВЦЭМ!$D$34:$D$777,СВЦЭМ!$A$34:$A$777,$A69,СВЦЭМ!$B$34:$B$777,R$47)+'СЕТ СН'!$G$11+СВЦЭМ!$D$10+'СЕТ СН'!$G$5-'СЕТ СН'!$G$21</f>
        <v>4118.9759369399999</v>
      </c>
      <c r="S69" s="37">
        <f>SUMIFS(СВЦЭМ!$D$34:$D$777,СВЦЭМ!$A$34:$A$777,$A69,СВЦЭМ!$B$34:$B$777,S$47)+'СЕТ СН'!$G$11+СВЦЭМ!$D$10+'СЕТ СН'!$G$5-'СЕТ СН'!$G$21</f>
        <v>4117.2602292900001</v>
      </c>
      <c r="T69" s="37">
        <f>SUMIFS(СВЦЭМ!$D$34:$D$777,СВЦЭМ!$A$34:$A$777,$A69,СВЦЭМ!$B$34:$B$777,T$47)+'СЕТ СН'!$G$11+СВЦЭМ!$D$10+'СЕТ СН'!$G$5-'СЕТ СН'!$G$21</f>
        <v>4107.4537487300004</v>
      </c>
      <c r="U69" s="37">
        <f>SUMIFS(СВЦЭМ!$D$34:$D$777,СВЦЭМ!$A$34:$A$777,$A69,СВЦЭМ!$B$34:$B$777,U$47)+'СЕТ СН'!$G$11+СВЦЭМ!$D$10+'СЕТ СН'!$G$5-'СЕТ СН'!$G$21</f>
        <v>4088.3525417800001</v>
      </c>
      <c r="V69" s="37">
        <f>SUMIFS(СВЦЭМ!$D$34:$D$777,СВЦЭМ!$A$34:$A$777,$A69,СВЦЭМ!$B$34:$B$777,V$47)+'СЕТ СН'!$G$11+СВЦЭМ!$D$10+'СЕТ СН'!$G$5-'СЕТ СН'!$G$21</f>
        <v>4100.5479765600003</v>
      </c>
      <c r="W69" s="37">
        <f>SUMIFS(СВЦЭМ!$D$34:$D$777,СВЦЭМ!$A$34:$A$777,$A69,СВЦЭМ!$B$34:$B$777,W$47)+'СЕТ СН'!$G$11+СВЦЭМ!$D$10+'СЕТ СН'!$G$5-'СЕТ СН'!$G$21</f>
        <v>4184.6455949800002</v>
      </c>
      <c r="X69" s="37">
        <f>SUMIFS(СВЦЭМ!$D$34:$D$777,СВЦЭМ!$A$34:$A$777,$A69,СВЦЭМ!$B$34:$B$777,X$47)+'СЕТ СН'!$G$11+СВЦЭМ!$D$10+'СЕТ СН'!$G$5-'СЕТ СН'!$G$21</f>
        <v>4241.4365702699997</v>
      </c>
      <c r="Y69" s="37">
        <f>SUMIFS(СВЦЭМ!$D$34:$D$777,СВЦЭМ!$A$34:$A$777,$A69,СВЦЭМ!$B$34:$B$777,Y$47)+'СЕТ СН'!$G$11+СВЦЭМ!$D$10+'СЕТ СН'!$G$5-'СЕТ СН'!$G$21</f>
        <v>4287.3557654899996</v>
      </c>
    </row>
    <row r="70" spans="1:26" ht="15.75" x14ac:dyDescent="0.2">
      <c r="A70" s="36">
        <f t="shared" si="1"/>
        <v>43001</v>
      </c>
      <c r="B70" s="37">
        <f>SUMIFS(СВЦЭМ!$D$34:$D$777,СВЦЭМ!$A$34:$A$777,$A70,СВЦЭМ!$B$34:$B$777,B$47)+'СЕТ СН'!$G$11+СВЦЭМ!$D$10+'СЕТ СН'!$G$5-'СЕТ СН'!$G$21</f>
        <v>4290.7189859999999</v>
      </c>
      <c r="C70" s="37">
        <f>SUMIFS(СВЦЭМ!$D$34:$D$777,СВЦЭМ!$A$34:$A$777,$A70,СВЦЭМ!$B$34:$B$777,C$47)+'СЕТ СН'!$G$11+СВЦЭМ!$D$10+'СЕТ СН'!$G$5-'СЕТ СН'!$G$21</f>
        <v>4288.9276179999997</v>
      </c>
      <c r="D70" s="37">
        <f>SUMIFS(СВЦЭМ!$D$34:$D$777,СВЦЭМ!$A$34:$A$777,$A70,СВЦЭМ!$B$34:$B$777,D$47)+'СЕТ СН'!$G$11+СВЦЭМ!$D$10+'СЕТ СН'!$G$5-'СЕТ СН'!$G$21</f>
        <v>4299.2401017399998</v>
      </c>
      <c r="E70" s="37">
        <f>SUMIFS(СВЦЭМ!$D$34:$D$777,СВЦЭМ!$A$34:$A$777,$A70,СВЦЭМ!$B$34:$B$777,E$47)+'СЕТ СН'!$G$11+СВЦЭМ!$D$10+'СЕТ СН'!$G$5-'СЕТ СН'!$G$21</f>
        <v>4320.05190889</v>
      </c>
      <c r="F70" s="37">
        <f>SUMIFS(СВЦЭМ!$D$34:$D$777,СВЦЭМ!$A$34:$A$777,$A70,СВЦЭМ!$B$34:$B$777,F$47)+'СЕТ СН'!$G$11+СВЦЭМ!$D$10+'СЕТ СН'!$G$5-'СЕТ СН'!$G$21</f>
        <v>4323.2994536699998</v>
      </c>
      <c r="G70" s="37">
        <f>SUMIFS(СВЦЭМ!$D$34:$D$777,СВЦЭМ!$A$34:$A$777,$A70,СВЦЭМ!$B$34:$B$777,G$47)+'СЕТ СН'!$G$11+СВЦЭМ!$D$10+'СЕТ СН'!$G$5-'СЕТ СН'!$G$21</f>
        <v>4315.6368070799999</v>
      </c>
      <c r="H70" s="37">
        <f>SUMIFS(СВЦЭМ!$D$34:$D$777,СВЦЭМ!$A$34:$A$777,$A70,СВЦЭМ!$B$34:$B$777,H$47)+'СЕТ СН'!$G$11+СВЦЭМ!$D$10+'СЕТ СН'!$G$5-'СЕТ СН'!$G$21</f>
        <v>4305.8697491500006</v>
      </c>
      <c r="I70" s="37">
        <f>SUMIFS(СВЦЭМ!$D$34:$D$777,СВЦЭМ!$A$34:$A$777,$A70,СВЦЭМ!$B$34:$B$777,I$47)+'СЕТ СН'!$G$11+СВЦЭМ!$D$10+'СЕТ СН'!$G$5-'СЕТ СН'!$G$21</f>
        <v>4304.6304927399997</v>
      </c>
      <c r="J70" s="37">
        <f>SUMIFS(СВЦЭМ!$D$34:$D$777,СВЦЭМ!$A$34:$A$777,$A70,СВЦЭМ!$B$34:$B$777,J$47)+'СЕТ СН'!$G$11+СВЦЭМ!$D$10+'СЕТ СН'!$G$5-'СЕТ СН'!$G$21</f>
        <v>4266.8849992899995</v>
      </c>
      <c r="K70" s="37">
        <f>SUMIFS(СВЦЭМ!$D$34:$D$777,СВЦЭМ!$A$34:$A$777,$A70,СВЦЭМ!$B$34:$B$777,K$47)+'СЕТ СН'!$G$11+СВЦЭМ!$D$10+'СЕТ СН'!$G$5-'СЕТ СН'!$G$21</f>
        <v>4202.5924241600005</v>
      </c>
      <c r="L70" s="37">
        <f>SUMIFS(СВЦЭМ!$D$34:$D$777,СВЦЭМ!$A$34:$A$777,$A70,СВЦЭМ!$B$34:$B$777,L$47)+'СЕТ СН'!$G$11+СВЦЭМ!$D$10+'СЕТ СН'!$G$5-'СЕТ СН'!$G$21</f>
        <v>4111.1743628900003</v>
      </c>
      <c r="M70" s="37">
        <f>SUMIFS(СВЦЭМ!$D$34:$D$777,СВЦЭМ!$A$34:$A$777,$A70,СВЦЭМ!$B$34:$B$777,M$47)+'СЕТ СН'!$G$11+СВЦЭМ!$D$10+'СЕТ СН'!$G$5-'СЕТ СН'!$G$21</f>
        <v>4082.5715190800001</v>
      </c>
      <c r="N70" s="37">
        <f>SUMIFS(СВЦЭМ!$D$34:$D$777,СВЦЭМ!$A$34:$A$777,$A70,СВЦЭМ!$B$34:$B$777,N$47)+'СЕТ СН'!$G$11+СВЦЭМ!$D$10+'СЕТ СН'!$G$5-'СЕТ СН'!$G$21</f>
        <v>4091.88343747</v>
      </c>
      <c r="O70" s="37">
        <f>SUMIFS(СВЦЭМ!$D$34:$D$777,СВЦЭМ!$A$34:$A$777,$A70,СВЦЭМ!$B$34:$B$777,O$47)+'СЕТ СН'!$G$11+СВЦЭМ!$D$10+'СЕТ СН'!$G$5-'СЕТ СН'!$G$21</f>
        <v>4078.4394106899999</v>
      </c>
      <c r="P70" s="37">
        <f>SUMIFS(СВЦЭМ!$D$34:$D$777,СВЦЭМ!$A$34:$A$777,$A70,СВЦЭМ!$B$34:$B$777,P$47)+'СЕТ СН'!$G$11+СВЦЭМ!$D$10+'СЕТ СН'!$G$5-'СЕТ СН'!$G$21</f>
        <v>4086.4061316899997</v>
      </c>
      <c r="Q70" s="37">
        <f>SUMIFS(СВЦЭМ!$D$34:$D$777,СВЦЭМ!$A$34:$A$777,$A70,СВЦЭМ!$B$34:$B$777,Q$47)+'СЕТ СН'!$G$11+СВЦЭМ!$D$10+'СЕТ СН'!$G$5-'СЕТ СН'!$G$21</f>
        <v>4092.3611141599995</v>
      </c>
      <c r="R70" s="37">
        <f>SUMIFS(СВЦЭМ!$D$34:$D$777,СВЦЭМ!$A$34:$A$777,$A70,СВЦЭМ!$B$34:$B$777,R$47)+'СЕТ СН'!$G$11+СВЦЭМ!$D$10+'СЕТ СН'!$G$5-'СЕТ СН'!$G$21</f>
        <v>4107.3932831800003</v>
      </c>
      <c r="S70" s="37">
        <f>SUMIFS(СВЦЭМ!$D$34:$D$777,СВЦЭМ!$A$34:$A$777,$A70,СВЦЭМ!$B$34:$B$777,S$47)+'СЕТ СН'!$G$11+СВЦЭМ!$D$10+'СЕТ СН'!$G$5-'СЕТ СН'!$G$21</f>
        <v>4099.6101664400003</v>
      </c>
      <c r="T70" s="37">
        <f>SUMIFS(СВЦЭМ!$D$34:$D$777,СВЦЭМ!$A$34:$A$777,$A70,СВЦЭМ!$B$34:$B$777,T$47)+'СЕТ СН'!$G$11+СВЦЭМ!$D$10+'СЕТ СН'!$G$5-'СЕТ СН'!$G$21</f>
        <v>4082.3195665599997</v>
      </c>
      <c r="U70" s="37">
        <f>SUMIFS(СВЦЭМ!$D$34:$D$777,СВЦЭМ!$A$34:$A$777,$A70,СВЦЭМ!$B$34:$B$777,U$47)+'СЕТ СН'!$G$11+СВЦЭМ!$D$10+'СЕТ СН'!$G$5-'СЕТ СН'!$G$21</f>
        <v>4067.7289182699997</v>
      </c>
      <c r="V70" s="37">
        <f>SUMIFS(СВЦЭМ!$D$34:$D$777,СВЦЭМ!$A$34:$A$777,$A70,СВЦЭМ!$B$34:$B$777,V$47)+'СЕТ СН'!$G$11+СВЦЭМ!$D$10+'СЕТ СН'!$G$5-'СЕТ СН'!$G$21</f>
        <v>4075.8863126599999</v>
      </c>
      <c r="W70" s="37">
        <f>SUMIFS(СВЦЭМ!$D$34:$D$777,СВЦЭМ!$A$34:$A$777,$A70,СВЦЭМ!$B$34:$B$777,W$47)+'СЕТ СН'!$G$11+СВЦЭМ!$D$10+'СЕТ СН'!$G$5-'СЕТ СН'!$G$21</f>
        <v>4156.1815363099995</v>
      </c>
      <c r="X70" s="37">
        <f>SUMIFS(СВЦЭМ!$D$34:$D$777,СВЦЭМ!$A$34:$A$777,$A70,СВЦЭМ!$B$34:$B$777,X$47)+'СЕТ СН'!$G$11+СВЦЭМ!$D$10+'СЕТ СН'!$G$5-'СЕТ СН'!$G$21</f>
        <v>4216.2943804500001</v>
      </c>
      <c r="Y70" s="37">
        <f>SUMIFS(СВЦЭМ!$D$34:$D$777,СВЦЭМ!$A$34:$A$777,$A70,СВЦЭМ!$B$34:$B$777,Y$47)+'СЕТ СН'!$G$11+СВЦЭМ!$D$10+'СЕТ СН'!$G$5-'СЕТ СН'!$G$21</f>
        <v>4242.2331579000002</v>
      </c>
    </row>
    <row r="71" spans="1:26" ht="15.75" x14ac:dyDescent="0.2">
      <c r="A71" s="36">
        <f t="shared" si="1"/>
        <v>43002</v>
      </c>
      <c r="B71" s="37">
        <f>SUMIFS(СВЦЭМ!$D$34:$D$777,СВЦЭМ!$A$34:$A$777,$A71,СВЦЭМ!$B$34:$B$777,B$47)+'СЕТ СН'!$G$11+СВЦЭМ!$D$10+'СЕТ СН'!$G$5-'СЕТ СН'!$G$21</f>
        <v>4260.8422602299997</v>
      </c>
      <c r="C71" s="37">
        <f>SUMIFS(СВЦЭМ!$D$34:$D$777,СВЦЭМ!$A$34:$A$777,$A71,СВЦЭМ!$B$34:$B$777,C$47)+'СЕТ СН'!$G$11+СВЦЭМ!$D$10+'СЕТ СН'!$G$5-'СЕТ СН'!$G$21</f>
        <v>4282.08359028</v>
      </c>
      <c r="D71" s="37">
        <f>SUMIFS(СВЦЭМ!$D$34:$D$777,СВЦЭМ!$A$34:$A$777,$A71,СВЦЭМ!$B$34:$B$777,D$47)+'СЕТ СН'!$G$11+СВЦЭМ!$D$10+'СЕТ СН'!$G$5-'СЕТ СН'!$G$21</f>
        <v>4288.1006002300001</v>
      </c>
      <c r="E71" s="37">
        <f>SUMIFS(СВЦЭМ!$D$34:$D$777,СВЦЭМ!$A$34:$A$777,$A71,СВЦЭМ!$B$34:$B$777,E$47)+'СЕТ СН'!$G$11+СВЦЭМ!$D$10+'СЕТ СН'!$G$5-'СЕТ СН'!$G$21</f>
        <v>4299.2520220500001</v>
      </c>
      <c r="F71" s="37">
        <f>SUMIFS(СВЦЭМ!$D$34:$D$777,СВЦЭМ!$A$34:$A$777,$A71,СВЦЭМ!$B$34:$B$777,F$47)+'СЕТ СН'!$G$11+СВЦЭМ!$D$10+'СЕТ СН'!$G$5-'СЕТ СН'!$G$21</f>
        <v>4301.3901208099996</v>
      </c>
      <c r="G71" s="37">
        <f>SUMIFS(СВЦЭМ!$D$34:$D$777,СВЦЭМ!$A$34:$A$777,$A71,СВЦЭМ!$B$34:$B$777,G$47)+'СЕТ СН'!$G$11+СВЦЭМ!$D$10+'СЕТ СН'!$G$5-'СЕТ СН'!$G$21</f>
        <v>4293.4779615200005</v>
      </c>
      <c r="H71" s="37">
        <f>SUMIFS(СВЦЭМ!$D$34:$D$777,СВЦЭМ!$A$34:$A$777,$A71,СВЦЭМ!$B$34:$B$777,H$47)+'СЕТ СН'!$G$11+СВЦЭМ!$D$10+'СЕТ СН'!$G$5-'СЕТ СН'!$G$21</f>
        <v>4219.46439302</v>
      </c>
      <c r="I71" s="37">
        <f>SUMIFS(СВЦЭМ!$D$34:$D$777,СВЦЭМ!$A$34:$A$777,$A71,СВЦЭМ!$B$34:$B$777,I$47)+'СЕТ СН'!$G$11+СВЦЭМ!$D$10+'СЕТ СН'!$G$5-'СЕТ СН'!$G$21</f>
        <v>4223.1573535999996</v>
      </c>
      <c r="J71" s="37">
        <f>SUMIFS(СВЦЭМ!$D$34:$D$777,СВЦЭМ!$A$34:$A$777,$A71,СВЦЭМ!$B$34:$B$777,J$47)+'СЕТ СН'!$G$11+СВЦЭМ!$D$10+'СЕТ СН'!$G$5-'СЕТ СН'!$G$21</f>
        <v>4252.8145692500002</v>
      </c>
      <c r="K71" s="37">
        <f>SUMIFS(СВЦЭМ!$D$34:$D$777,СВЦЭМ!$A$34:$A$777,$A71,СВЦЭМ!$B$34:$B$777,K$47)+'СЕТ СН'!$G$11+СВЦЭМ!$D$10+'СЕТ СН'!$G$5-'СЕТ СН'!$G$21</f>
        <v>4196.6149834400003</v>
      </c>
      <c r="L71" s="37">
        <f>SUMIFS(СВЦЭМ!$D$34:$D$777,СВЦЭМ!$A$34:$A$777,$A71,СВЦЭМ!$B$34:$B$777,L$47)+'СЕТ СН'!$G$11+СВЦЭМ!$D$10+'СЕТ СН'!$G$5-'СЕТ СН'!$G$21</f>
        <v>4116.33228676</v>
      </c>
      <c r="M71" s="37">
        <f>SUMIFS(СВЦЭМ!$D$34:$D$777,СВЦЭМ!$A$34:$A$777,$A71,СВЦЭМ!$B$34:$B$777,M$47)+'СЕТ СН'!$G$11+СВЦЭМ!$D$10+'СЕТ СН'!$G$5-'СЕТ СН'!$G$21</f>
        <v>4100.96779126</v>
      </c>
      <c r="N71" s="37">
        <f>SUMIFS(СВЦЭМ!$D$34:$D$777,СВЦЭМ!$A$34:$A$777,$A71,СВЦЭМ!$B$34:$B$777,N$47)+'СЕТ СН'!$G$11+СВЦЭМ!$D$10+'СЕТ СН'!$G$5-'СЕТ СН'!$G$21</f>
        <v>4131.1579925899996</v>
      </c>
      <c r="O71" s="37">
        <f>SUMIFS(СВЦЭМ!$D$34:$D$777,СВЦЭМ!$A$34:$A$777,$A71,СВЦЭМ!$B$34:$B$777,O$47)+'СЕТ СН'!$G$11+СВЦЭМ!$D$10+'СЕТ СН'!$G$5-'СЕТ СН'!$G$21</f>
        <v>4135.3788759500003</v>
      </c>
      <c r="P71" s="37">
        <f>SUMIFS(СВЦЭМ!$D$34:$D$777,СВЦЭМ!$A$34:$A$777,$A71,СВЦЭМ!$B$34:$B$777,P$47)+'СЕТ СН'!$G$11+СВЦЭМ!$D$10+'СЕТ СН'!$G$5-'СЕТ СН'!$G$21</f>
        <v>4133.5927164699997</v>
      </c>
      <c r="Q71" s="37">
        <f>SUMIFS(СВЦЭМ!$D$34:$D$777,СВЦЭМ!$A$34:$A$777,$A71,СВЦЭМ!$B$34:$B$777,Q$47)+'СЕТ СН'!$G$11+СВЦЭМ!$D$10+'СЕТ СН'!$G$5-'СЕТ СН'!$G$21</f>
        <v>4120.7827514199998</v>
      </c>
      <c r="R71" s="37">
        <f>SUMIFS(СВЦЭМ!$D$34:$D$777,СВЦЭМ!$A$34:$A$777,$A71,СВЦЭМ!$B$34:$B$777,R$47)+'СЕТ СН'!$G$11+СВЦЭМ!$D$10+'СЕТ СН'!$G$5-'СЕТ СН'!$G$21</f>
        <v>4123.8364444399995</v>
      </c>
      <c r="S71" s="37">
        <f>SUMIFS(СВЦЭМ!$D$34:$D$777,СВЦЭМ!$A$34:$A$777,$A71,СВЦЭМ!$B$34:$B$777,S$47)+'СЕТ СН'!$G$11+СВЦЭМ!$D$10+'СЕТ СН'!$G$5-'СЕТ СН'!$G$21</f>
        <v>4113.2088222000002</v>
      </c>
      <c r="T71" s="37">
        <f>SUMIFS(СВЦЭМ!$D$34:$D$777,СВЦЭМ!$A$34:$A$777,$A71,СВЦЭМ!$B$34:$B$777,T$47)+'СЕТ СН'!$G$11+СВЦЭМ!$D$10+'СЕТ СН'!$G$5-'СЕТ СН'!$G$21</f>
        <v>4091.3138106899996</v>
      </c>
      <c r="U71" s="37">
        <f>SUMIFS(СВЦЭМ!$D$34:$D$777,СВЦЭМ!$A$34:$A$777,$A71,СВЦЭМ!$B$34:$B$777,U$47)+'СЕТ СН'!$G$11+СВЦЭМ!$D$10+'СЕТ СН'!$G$5-'СЕТ СН'!$G$21</f>
        <v>4081.1417129599995</v>
      </c>
      <c r="V71" s="37">
        <f>SUMIFS(СВЦЭМ!$D$34:$D$777,СВЦЭМ!$A$34:$A$777,$A71,СВЦЭМ!$B$34:$B$777,V$47)+'СЕТ СН'!$G$11+СВЦЭМ!$D$10+'СЕТ СН'!$G$5-'СЕТ СН'!$G$21</f>
        <v>4092.4345849399997</v>
      </c>
      <c r="W71" s="37">
        <f>SUMIFS(СВЦЭМ!$D$34:$D$777,СВЦЭМ!$A$34:$A$777,$A71,СВЦЭМ!$B$34:$B$777,W$47)+'СЕТ СН'!$G$11+СВЦЭМ!$D$10+'СЕТ СН'!$G$5-'СЕТ СН'!$G$21</f>
        <v>4168.3260845699997</v>
      </c>
      <c r="X71" s="37">
        <f>SUMIFS(СВЦЭМ!$D$34:$D$777,СВЦЭМ!$A$34:$A$777,$A71,СВЦЭМ!$B$34:$B$777,X$47)+'СЕТ СН'!$G$11+СВЦЭМ!$D$10+'СЕТ СН'!$G$5-'СЕТ СН'!$G$21</f>
        <v>4231.0678152399996</v>
      </c>
      <c r="Y71" s="37">
        <f>SUMIFS(СВЦЭМ!$D$34:$D$777,СВЦЭМ!$A$34:$A$777,$A71,СВЦЭМ!$B$34:$B$777,Y$47)+'СЕТ СН'!$G$11+СВЦЭМ!$D$10+'СЕТ СН'!$G$5-'СЕТ СН'!$G$21</f>
        <v>4274.0026285200001</v>
      </c>
    </row>
    <row r="72" spans="1:26" ht="15.75" x14ac:dyDescent="0.2">
      <c r="A72" s="36">
        <f t="shared" si="1"/>
        <v>43003</v>
      </c>
      <c r="B72" s="37">
        <f>SUMIFS(СВЦЭМ!$D$34:$D$777,СВЦЭМ!$A$34:$A$777,$A72,СВЦЭМ!$B$34:$B$777,B$47)+'СЕТ СН'!$G$11+СВЦЭМ!$D$10+'СЕТ СН'!$G$5-'СЕТ СН'!$G$21</f>
        <v>4365.4874618800004</v>
      </c>
      <c r="C72" s="37">
        <f>SUMIFS(СВЦЭМ!$D$34:$D$777,СВЦЭМ!$A$34:$A$777,$A72,СВЦЭМ!$B$34:$B$777,C$47)+'СЕТ СН'!$G$11+СВЦЭМ!$D$10+'СЕТ СН'!$G$5-'СЕТ СН'!$G$21</f>
        <v>4365.7142646100001</v>
      </c>
      <c r="D72" s="37">
        <f>SUMIFS(СВЦЭМ!$D$34:$D$777,СВЦЭМ!$A$34:$A$777,$A72,СВЦЭМ!$B$34:$B$777,D$47)+'СЕТ СН'!$G$11+СВЦЭМ!$D$10+'СЕТ СН'!$G$5-'СЕТ СН'!$G$21</f>
        <v>4387.9181568399999</v>
      </c>
      <c r="E72" s="37">
        <f>SUMIFS(СВЦЭМ!$D$34:$D$777,СВЦЭМ!$A$34:$A$777,$A72,СВЦЭМ!$B$34:$B$777,E$47)+'СЕТ СН'!$G$11+СВЦЭМ!$D$10+'СЕТ СН'!$G$5-'СЕТ СН'!$G$21</f>
        <v>4401.5459478600005</v>
      </c>
      <c r="F72" s="37">
        <f>SUMIFS(СВЦЭМ!$D$34:$D$777,СВЦЭМ!$A$34:$A$777,$A72,СВЦЭМ!$B$34:$B$777,F$47)+'СЕТ СН'!$G$11+СВЦЭМ!$D$10+'СЕТ СН'!$G$5-'СЕТ СН'!$G$21</f>
        <v>4401.16796626</v>
      </c>
      <c r="G72" s="37">
        <f>SUMIFS(СВЦЭМ!$D$34:$D$777,СВЦЭМ!$A$34:$A$777,$A72,СВЦЭМ!$B$34:$B$777,G$47)+'СЕТ СН'!$G$11+СВЦЭМ!$D$10+'СЕТ СН'!$G$5-'СЕТ СН'!$G$21</f>
        <v>4365.5924875000001</v>
      </c>
      <c r="H72" s="37">
        <f>SUMIFS(СВЦЭМ!$D$34:$D$777,СВЦЭМ!$A$34:$A$777,$A72,СВЦЭМ!$B$34:$B$777,H$47)+'СЕТ СН'!$G$11+СВЦЭМ!$D$10+'СЕТ СН'!$G$5-'СЕТ СН'!$G$21</f>
        <v>4325.0795287599994</v>
      </c>
      <c r="I72" s="37">
        <f>SUMIFS(СВЦЭМ!$D$34:$D$777,СВЦЭМ!$A$34:$A$777,$A72,СВЦЭМ!$B$34:$B$777,I$47)+'СЕТ СН'!$G$11+СВЦЭМ!$D$10+'СЕТ СН'!$G$5-'СЕТ СН'!$G$21</f>
        <v>4264.7535609300003</v>
      </c>
      <c r="J72" s="37">
        <f>SUMIFS(СВЦЭМ!$D$34:$D$777,СВЦЭМ!$A$34:$A$777,$A72,СВЦЭМ!$B$34:$B$777,J$47)+'СЕТ СН'!$G$11+СВЦЭМ!$D$10+'СЕТ СН'!$G$5-'СЕТ СН'!$G$21</f>
        <v>4234.5809568700006</v>
      </c>
      <c r="K72" s="37">
        <f>SUMIFS(СВЦЭМ!$D$34:$D$777,СВЦЭМ!$A$34:$A$777,$A72,СВЦЭМ!$B$34:$B$777,K$47)+'СЕТ СН'!$G$11+СВЦЭМ!$D$10+'СЕТ СН'!$G$5-'СЕТ СН'!$G$21</f>
        <v>4190.6378494600003</v>
      </c>
      <c r="L72" s="37">
        <f>SUMIFS(СВЦЭМ!$D$34:$D$777,СВЦЭМ!$A$34:$A$777,$A72,СВЦЭМ!$B$34:$B$777,L$47)+'СЕТ СН'!$G$11+СВЦЭМ!$D$10+'СЕТ СН'!$G$5-'СЕТ СН'!$G$21</f>
        <v>4111.4922692299997</v>
      </c>
      <c r="M72" s="37">
        <f>SUMIFS(СВЦЭМ!$D$34:$D$777,СВЦЭМ!$A$34:$A$777,$A72,СВЦЭМ!$B$34:$B$777,M$47)+'СЕТ СН'!$G$11+СВЦЭМ!$D$10+'СЕТ СН'!$G$5-'СЕТ СН'!$G$21</f>
        <v>4090.5237363799997</v>
      </c>
      <c r="N72" s="37">
        <f>SUMIFS(СВЦЭМ!$D$34:$D$777,СВЦЭМ!$A$34:$A$777,$A72,СВЦЭМ!$B$34:$B$777,N$47)+'СЕТ СН'!$G$11+СВЦЭМ!$D$10+'СЕТ СН'!$G$5-'СЕТ СН'!$G$21</f>
        <v>4095.6993769599994</v>
      </c>
      <c r="O72" s="37">
        <f>SUMIFS(СВЦЭМ!$D$34:$D$777,СВЦЭМ!$A$34:$A$777,$A72,СВЦЭМ!$B$34:$B$777,O$47)+'СЕТ СН'!$G$11+СВЦЭМ!$D$10+'СЕТ СН'!$G$5-'СЕТ СН'!$G$21</f>
        <v>4094.5095209000001</v>
      </c>
      <c r="P72" s="37">
        <f>SUMIFS(СВЦЭМ!$D$34:$D$777,СВЦЭМ!$A$34:$A$777,$A72,СВЦЭМ!$B$34:$B$777,P$47)+'СЕТ СН'!$G$11+СВЦЭМ!$D$10+'СЕТ СН'!$G$5-'СЕТ СН'!$G$21</f>
        <v>4099.9837962900001</v>
      </c>
      <c r="Q72" s="37">
        <f>SUMIFS(СВЦЭМ!$D$34:$D$777,СВЦЭМ!$A$34:$A$777,$A72,СВЦЭМ!$B$34:$B$777,Q$47)+'СЕТ СН'!$G$11+СВЦЭМ!$D$10+'СЕТ СН'!$G$5-'СЕТ СН'!$G$21</f>
        <v>4106.0181095899998</v>
      </c>
      <c r="R72" s="37">
        <f>SUMIFS(СВЦЭМ!$D$34:$D$777,СВЦЭМ!$A$34:$A$777,$A72,СВЦЭМ!$B$34:$B$777,R$47)+'СЕТ СН'!$G$11+СВЦЭМ!$D$10+'СЕТ СН'!$G$5-'СЕТ СН'!$G$21</f>
        <v>4112.45526092</v>
      </c>
      <c r="S72" s="37">
        <f>SUMIFS(СВЦЭМ!$D$34:$D$777,СВЦЭМ!$A$34:$A$777,$A72,СВЦЭМ!$B$34:$B$777,S$47)+'СЕТ СН'!$G$11+СВЦЭМ!$D$10+'СЕТ СН'!$G$5-'СЕТ СН'!$G$21</f>
        <v>4102.9508852199997</v>
      </c>
      <c r="T72" s="37">
        <f>SUMIFS(СВЦЭМ!$D$34:$D$777,СВЦЭМ!$A$34:$A$777,$A72,СВЦЭМ!$B$34:$B$777,T$47)+'СЕТ СН'!$G$11+СВЦЭМ!$D$10+'СЕТ СН'!$G$5-'СЕТ СН'!$G$21</f>
        <v>4094.0831668399996</v>
      </c>
      <c r="U72" s="37">
        <f>SUMIFS(СВЦЭМ!$D$34:$D$777,СВЦЭМ!$A$34:$A$777,$A72,СВЦЭМ!$B$34:$B$777,U$47)+'СЕТ СН'!$G$11+СВЦЭМ!$D$10+'СЕТ СН'!$G$5-'СЕТ СН'!$G$21</f>
        <v>4091.1017815699997</v>
      </c>
      <c r="V72" s="37">
        <f>SUMIFS(СВЦЭМ!$D$34:$D$777,СВЦЭМ!$A$34:$A$777,$A72,СВЦЭМ!$B$34:$B$777,V$47)+'СЕТ СН'!$G$11+СВЦЭМ!$D$10+'СЕТ СН'!$G$5-'СЕТ СН'!$G$21</f>
        <v>4091.8940355300001</v>
      </c>
      <c r="W72" s="37">
        <f>SUMIFS(СВЦЭМ!$D$34:$D$777,СВЦЭМ!$A$34:$A$777,$A72,СВЦЭМ!$B$34:$B$777,W$47)+'СЕТ СН'!$G$11+СВЦЭМ!$D$10+'СЕТ СН'!$G$5-'СЕТ СН'!$G$21</f>
        <v>4157.7629392199997</v>
      </c>
      <c r="X72" s="37">
        <f>SUMIFS(СВЦЭМ!$D$34:$D$777,СВЦЭМ!$A$34:$A$777,$A72,СВЦЭМ!$B$34:$B$777,X$47)+'СЕТ СН'!$G$11+СВЦЭМ!$D$10+'СЕТ СН'!$G$5-'СЕТ СН'!$G$21</f>
        <v>4222.3579707099998</v>
      </c>
      <c r="Y72" s="37">
        <f>SUMIFS(СВЦЭМ!$D$34:$D$777,СВЦЭМ!$A$34:$A$777,$A72,СВЦЭМ!$B$34:$B$777,Y$47)+'СЕТ СН'!$G$11+СВЦЭМ!$D$10+'СЕТ СН'!$G$5-'СЕТ СН'!$G$21</f>
        <v>4272.9598852199997</v>
      </c>
    </row>
    <row r="73" spans="1:26" ht="15.75" x14ac:dyDescent="0.2">
      <c r="A73" s="36">
        <f t="shared" si="1"/>
        <v>43004</v>
      </c>
      <c r="B73" s="37">
        <f>SUMIFS(СВЦЭМ!$D$34:$D$777,СВЦЭМ!$A$34:$A$777,$A73,СВЦЭМ!$B$34:$B$777,B$47)+'СЕТ СН'!$G$11+СВЦЭМ!$D$10+'СЕТ СН'!$G$5-'СЕТ СН'!$G$21</f>
        <v>4338.5577633000003</v>
      </c>
      <c r="C73" s="37">
        <f>SUMIFS(СВЦЭМ!$D$34:$D$777,СВЦЭМ!$A$34:$A$777,$A73,СВЦЭМ!$B$34:$B$777,C$47)+'СЕТ СН'!$G$11+СВЦЭМ!$D$10+'СЕТ СН'!$G$5-'СЕТ СН'!$G$21</f>
        <v>4361.6239938199997</v>
      </c>
      <c r="D73" s="37">
        <f>SUMIFS(СВЦЭМ!$D$34:$D$777,СВЦЭМ!$A$34:$A$777,$A73,СВЦЭМ!$B$34:$B$777,D$47)+'СЕТ СН'!$G$11+СВЦЭМ!$D$10+'СЕТ СН'!$G$5-'СЕТ СН'!$G$21</f>
        <v>4372.7617858200001</v>
      </c>
      <c r="E73" s="37">
        <f>SUMIFS(СВЦЭМ!$D$34:$D$777,СВЦЭМ!$A$34:$A$777,$A73,СВЦЭМ!$B$34:$B$777,E$47)+'СЕТ СН'!$G$11+СВЦЭМ!$D$10+'СЕТ СН'!$G$5-'СЕТ СН'!$G$21</f>
        <v>4386.09749388</v>
      </c>
      <c r="F73" s="37">
        <f>SUMIFS(СВЦЭМ!$D$34:$D$777,СВЦЭМ!$A$34:$A$777,$A73,СВЦЭМ!$B$34:$B$777,F$47)+'СЕТ СН'!$G$11+СВЦЭМ!$D$10+'СЕТ СН'!$G$5-'СЕТ СН'!$G$21</f>
        <v>4389.9932559200006</v>
      </c>
      <c r="G73" s="37">
        <f>SUMIFS(СВЦЭМ!$D$34:$D$777,СВЦЭМ!$A$34:$A$777,$A73,СВЦЭМ!$B$34:$B$777,G$47)+'СЕТ СН'!$G$11+СВЦЭМ!$D$10+'СЕТ СН'!$G$5-'СЕТ СН'!$G$21</f>
        <v>4372.2302227700002</v>
      </c>
      <c r="H73" s="37">
        <f>SUMIFS(СВЦЭМ!$D$34:$D$777,СВЦЭМ!$A$34:$A$777,$A73,СВЦЭМ!$B$34:$B$777,H$47)+'СЕТ СН'!$G$11+СВЦЭМ!$D$10+'СЕТ СН'!$G$5-'СЕТ СН'!$G$21</f>
        <v>4336.73873628</v>
      </c>
      <c r="I73" s="37">
        <f>SUMIFS(СВЦЭМ!$D$34:$D$777,СВЦЭМ!$A$34:$A$777,$A73,СВЦЭМ!$B$34:$B$777,I$47)+'СЕТ СН'!$G$11+СВЦЭМ!$D$10+'СЕТ СН'!$G$5-'СЕТ СН'!$G$21</f>
        <v>4273.5362963400003</v>
      </c>
      <c r="J73" s="37">
        <f>SUMIFS(СВЦЭМ!$D$34:$D$777,СВЦЭМ!$A$34:$A$777,$A73,СВЦЭМ!$B$34:$B$777,J$47)+'СЕТ СН'!$G$11+СВЦЭМ!$D$10+'СЕТ СН'!$G$5-'СЕТ СН'!$G$21</f>
        <v>4238.3184326999999</v>
      </c>
      <c r="K73" s="37">
        <f>SUMIFS(СВЦЭМ!$D$34:$D$777,СВЦЭМ!$A$34:$A$777,$A73,СВЦЭМ!$B$34:$B$777,K$47)+'СЕТ СН'!$G$11+СВЦЭМ!$D$10+'СЕТ СН'!$G$5-'СЕТ СН'!$G$21</f>
        <v>4194.8459410200003</v>
      </c>
      <c r="L73" s="37">
        <f>SUMIFS(СВЦЭМ!$D$34:$D$777,СВЦЭМ!$A$34:$A$777,$A73,СВЦЭМ!$B$34:$B$777,L$47)+'СЕТ СН'!$G$11+СВЦЭМ!$D$10+'СЕТ СН'!$G$5-'СЕТ СН'!$G$21</f>
        <v>4119.0574493499998</v>
      </c>
      <c r="M73" s="37">
        <f>SUMIFS(СВЦЭМ!$D$34:$D$777,СВЦЭМ!$A$34:$A$777,$A73,СВЦЭМ!$B$34:$B$777,M$47)+'СЕТ СН'!$G$11+СВЦЭМ!$D$10+'СЕТ СН'!$G$5-'СЕТ СН'!$G$21</f>
        <v>4093.9278818599996</v>
      </c>
      <c r="N73" s="37">
        <f>SUMIFS(СВЦЭМ!$D$34:$D$777,СВЦЭМ!$A$34:$A$777,$A73,СВЦЭМ!$B$34:$B$777,N$47)+'СЕТ СН'!$G$11+СВЦЭМ!$D$10+'СЕТ СН'!$G$5-'СЕТ СН'!$G$21</f>
        <v>4103.2578138099998</v>
      </c>
      <c r="O73" s="37">
        <f>SUMIFS(СВЦЭМ!$D$34:$D$777,СВЦЭМ!$A$34:$A$777,$A73,СВЦЭМ!$B$34:$B$777,O$47)+'СЕТ СН'!$G$11+СВЦЭМ!$D$10+'СЕТ СН'!$G$5-'СЕТ СН'!$G$21</f>
        <v>4102.8161090399999</v>
      </c>
      <c r="P73" s="37">
        <f>SUMIFS(СВЦЭМ!$D$34:$D$777,СВЦЭМ!$A$34:$A$777,$A73,СВЦЭМ!$B$34:$B$777,P$47)+'СЕТ СН'!$G$11+СВЦЭМ!$D$10+'СЕТ СН'!$G$5-'СЕТ СН'!$G$21</f>
        <v>4109.0293982499998</v>
      </c>
      <c r="Q73" s="37">
        <f>SUMIFS(СВЦЭМ!$D$34:$D$777,СВЦЭМ!$A$34:$A$777,$A73,СВЦЭМ!$B$34:$B$777,Q$47)+'СЕТ СН'!$G$11+СВЦЭМ!$D$10+'СЕТ СН'!$G$5-'СЕТ СН'!$G$21</f>
        <v>4112.4491344600001</v>
      </c>
      <c r="R73" s="37">
        <f>SUMIFS(СВЦЭМ!$D$34:$D$777,СВЦЭМ!$A$34:$A$777,$A73,СВЦЭМ!$B$34:$B$777,R$47)+'СЕТ СН'!$G$11+СВЦЭМ!$D$10+'СЕТ СН'!$G$5-'СЕТ СН'!$G$21</f>
        <v>4113.6550220600002</v>
      </c>
      <c r="S73" s="37">
        <f>SUMIFS(СВЦЭМ!$D$34:$D$777,СВЦЭМ!$A$34:$A$777,$A73,СВЦЭМ!$B$34:$B$777,S$47)+'СЕТ СН'!$G$11+СВЦЭМ!$D$10+'СЕТ СН'!$G$5-'СЕТ СН'!$G$21</f>
        <v>4106.6709579299995</v>
      </c>
      <c r="T73" s="37">
        <f>SUMIFS(СВЦЭМ!$D$34:$D$777,СВЦЭМ!$A$34:$A$777,$A73,СВЦЭМ!$B$34:$B$777,T$47)+'СЕТ СН'!$G$11+СВЦЭМ!$D$10+'СЕТ СН'!$G$5-'СЕТ СН'!$G$21</f>
        <v>4103.8935475399994</v>
      </c>
      <c r="U73" s="37">
        <f>SUMIFS(СВЦЭМ!$D$34:$D$777,СВЦЭМ!$A$34:$A$777,$A73,СВЦЭМ!$B$34:$B$777,U$47)+'СЕТ СН'!$G$11+СВЦЭМ!$D$10+'СЕТ СН'!$G$5-'СЕТ СН'!$G$21</f>
        <v>4086.0355889399998</v>
      </c>
      <c r="V73" s="37">
        <f>SUMIFS(СВЦЭМ!$D$34:$D$777,СВЦЭМ!$A$34:$A$777,$A73,СВЦЭМ!$B$34:$B$777,V$47)+'СЕТ СН'!$G$11+СВЦЭМ!$D$10+'СЕТ СН'!$G$5-'СЕТ СН'!$G$21</f>
        <v>4101.0575879400003</v>
      </c>
      <c r="W73" s="37">
        <f>SUMIFS(СВЦЭМ!$D$34:$D$777,СВЦЭМ!$A$34:$A$777,$A73,СВЦЭМ!$B$34:$B$777,W$47)+'СЕТ СН'!$G$11+СВЦЭМ!$D$10+'СЕТ СН'!$G$5-'СЕТ СН'!$G$21</f>
        <v>4180.7573717300002</v>
      </c>
      <c r="X73" s="37">
        <f>SUMIFS(СВЦЭМ!$D$34:$D$777,СВЦЭМ!$A$34:$A$777,$A73,СВЦЭМ!$B$34:$B$777,X$47)+'СЕТ СН'!$G$11+СВЦЭМ!$D$10+'СЕТ СН'!$G$5-'СЕТ СН'!$G$21</f>
        <v>4239.6145592499997</v>
      </c>
      <c r="Y73" s="37">
        <f>SUMIFS(СВЦЭМ!$D$34:$D$777,СВЦЭМ!$A$34:$A$777,$A73,СВЦЭМ!$B$34:$B$777,Y$47)+'СЕТ СН'!$G$11+СВЦЭМ!$D$10+'СЕТ СН'!$G$5-'СЕТ СН'!$G$21</f>
        <v>4295.3283553399997</v>
      </c>
    </row>
    <row r="74" spans="1:26" ht="15.75" x14ac:dyDescent="0.2">
      <c r="A74" s="36">
        <f t="shared" si="1"/>
        <v>43005</v>
      </c>
      <c r="B74" s="37">
        <f>SUMIFS(СВЦЭМ!$D$34:$D$777,СВЦЭМ!$A$34:$A$777,$A74,СВЦЭМ!$B$34:$B$777,B$47)+'СЕТ СН'!$G$11+СВЦЭМ!$D$10+'СЕТ СН'!$G$5-'СЕТ СН'!$G$21</f>
        <v>4334.6602120299995</v>
      </c>
      <c r="C74" s="37">
        <f>SUMIFS(СВЦЭМ!$D$34:$D$777,СВЦЭМ!$A$34:$A$777,$A74,СВЦЭМ!$B$34:$B$777,C$47)+'СЕТ СН'!$G$11+СВЦЭМ!$D$10+'СЕТ СН'!$G$5-'СЕТ СН'!$G$21</f>
        <v>4374.0782525100003</v>
      </c>
      <c r="D74" s="37">
        <f>SUMIFS(СВЦЭМ!$D$34:$D$777,СВЦЭМ!$A$34:$A$777,$A74,СВЦЭМ!$B$34:$B$777,D$47)+'СЕТ СН'!$G$11+СВЦЭМ!$D$10+'СЕТ СН'!$G$5-'СЕТ СН'!$G$21</f>
        <v>4368.6631374899998</v>
      </c>
      <c r="E74" s="37">
        <f>SUMIFS(СВЦЭМ!$D$34:$D$777,СВЦЭМ!$A$34:$A$777,$A74,СВЦЭМ!$B$34:$B$777,E$47)+'СЕТ СН'!$G$11+СВЦЭМ!$D$10+'СЕТ СН'!$G$5-'СЕТ СН'!$G$21</f>
        <v>4358.2076614799998</v>
      </c>
      <c r="F74" s="37">
        <f>SUMIFS(СВЦЭМ!$D$34:$D$777,СВЦЭМ!$A$34:$A$777,$A74,СВЦЭМ!$B$34:$B$777,F$47)+'СЕТ СН'!$G$11+СВЦЭМ!$D$10+'СЕТ СН'!$G$5-'СЕТ СН'!$G$21</f>
        <v>4356.3777259899998</v>
      </c>
      <c r="G74" s="37">
        <f>SUMIFS(СВЦЭМ!$D$34:$D$777,СВЦЭМ!$A$34:$A$777,$A74,СВЦЭМ!$B$34:$B$777,G$47)+'СЕТ СН'!$G$11+СВЦЭМ!$D$10+'СЕТ СН'!$G$5-'СЕТ СН'!$G$21</f>
        <v>4366.2747644700003</v>
      </c>
      <c r="H74" s="37">
        <f>SUMIFS(СВЦЭМ!$D$34:$D$777,СВЦЭМ!$A$34:$A$777,$A74,СВЦЭМ!$B$34:$B$777,H$47)+'СЕТ СН'!$G$11+СВЦЭМ!$D$10+'СЕТ СН'!$G$5-'СЕТ СН'!$G$21</f>
        <v>4341.0506689800004</v>
      </c>
      <c r="I74" s="37">
        <f>SUMIFS(СВЦЭМ!$D$34:$D$777,СВЦЭМ!$A$34:$A$777,$A74,СВЦЭМ!$B$34:$B$777,I$47)+'СЕТ СН'!$G$11+СВЦЭМ!$D$10+'СЕТ СН'!$G$5-'СЕТ СН'!$G$21</f>
        <v>4277.8826186400001</v>
      </c>
      <c r="J74" s="37">
        <f>SUMIFS(СВЦЭМ!$D$34:$D$777,СВЦЭМ!$A$34:$A$777,$A74,СВЦЭМ!$B$34:$B$777,J$47)+'СЕТ СН'!$G$11+СВЦЭМ!$D$10+'СЕТ СН'!$G$5-'СЕТ СН'!$G$21</f>
        <v>4245.9483809200001</v>
      </c>
      <c r="K74" s="37">
        <f>SUMIFS(СВЦЭМ!$D$34:$D$777,СВЦЭМ!$A$34:$A$777,$A74,СВЦЭМ!$B$34:$B$777,K$47)+'СЕТ СН'!$G$11+СВЦЭМ!$D$10+'СЕТ СН'!$G$5-'СЕТ СН'!$G$21</f>
        <v>4201.9863561800003</v>
      </c>
      <c r="L74" s="37">
        <f>SUMIFS(СВЦЭМ!$D$34:$D$777,СВЦЭМ!$A$34:$A$777,$A74,СВЦЭМ!$B$34:$B$777,L$47)+'СЕТ СН'!$G$11+СВЦЭМ!$D$10+'СЕТ СН'!$G$5-'СЕТ СН'!$G$21</f>
        <v>4123.5927890499997</v>
      </c>
      <c r="M74" s="37">
        <f>SUMIFS(СВЦЭМ!$D$34:$D$777,СВЦЭМ!$A$34:$A$777,$A74,СВЦЭМ!$B$34:$B$777,M$47)+'СЕТ СН'!$G$11+СВЦЭМ!$D$10+'СЕТ СН'!$G$5-'СЕТ СН'!$G$21</f>
        <v>4098.5895087500003</v>
      </c>
      <c r="N74" s="37">
        <f>SUMIFS(СВЦЭМ!$D$34:$D$777,СВЦЭМ!$A$34:$A$777,$A74,СВЦЭМ!$B$34:$B$777,N$47)+'СЕТ СН'!$G$11+СВЦЭМ!$D$10+'СЕТ СН'!$G$5-'СЕТ СН'!$G$21</f>
        <v>4110.2748188699998</v>
      </c>
      <c r="O74" s="37">
        <f>SUMIFS(СВЦЭМ!$D$34:$D$777,СВЦЭМ!$A$34:$A$777,$A74,СВЦЭМ!$B$34:$B$777,O$47)+'СЕТ СН'!$G$11+СВЦЭМ!$D$10+'СЕТ СН'!$G$5-'СЕТ СН'!$G$21</f>
        <v>4116.0482110699995</v>
      </c>
      <c r="P74" s="37">
        <f>SUMIFS(СВЦЭМ!$D$34:$D$777,СВЦЭМ!$A$34:$A$777,$A74,СВЦЭМ!$B$34:$B$777,P$47)+'СЕТ СН'!$G$11+СВЦЭМ!$D$10+'СЕТ СН'!$G$5-'СЕТ СН'!$G$21</f>
        <v>4119.9677251000003</v>
      </c>
      <c r="Q74" s="37">
        <f>SUMIFS(СВЦЭМ!$D$34:$D$777,СВЦЭМ!$A$34:$A$777,$A74,СВЦЭМ!$B$34:$B$777,Q$47)+'СЕТ СН'!$G$11+СВЦЭМ!$D$10+'СЕТ СН'!$G$5-'СЕТ СН'!$G$21</f>
        <v>4125.9706074999995</v>
      </c>
      <c r="R74" s="37">
        <f>SUMIFS(СВЦЭМ!$D$34:$D$777,СВЦЭМ!$A$34:$A$777,$A74,СВЦЭМ!$B$34:$B$777,R$47)+'СЕТ СН'!$G$11+СВЦЭМ!$D$10+'СЕТ СН'!$G$5-'СЕТ СН'!$G$21</f>
        <v>4126.7502596200002</v>
      </c>
      <c r="S74" s="37">
        <f>SUMIFS(СВЦЭМ!$D$34:$D$777,СВЦЭМ!$A$34:$A$777,$A74,СВЦЭМ!$B$34:$B$777,S$47)+'СЕТ СН'!$G$11+СВЦЭМ!$D$10+'СЕТ СН'!$G$5-'СЕТ СН'!$G$21</f>
        <v>4121.2151333299998</v>
      </c>
      <c r="T74" s="37">
        <f>SUMIFS(СВЦЭМ!$D$34:$D$777,СВЦЭМ!$A$34:$A$777,$A74,СВЦЭМ!$B$34:$B$777,T$47)+'СЕТ СН'!$G$11+СВЦЭМ!$D$10+'СЕТ СН'!$G$5-'СЕТ СН'!$G$21</f>
        <v>4114.5596475599996</v>
      </c>
      <c r="U74" s="37">
        <f>SUMIFS(СВЦЭМ!$D$34:$D$777,СВЦЭМ!$A$34:$A$777,$A74,СВЦЭМ!$B$34:$B$777,U$47)+'СЕТ СН'!$G$11+СВЦЭМ!$D$10+'СЕТ СН'!$G$5-'СЕТ СН'!$G$21</f>
        <v>4100.7344824499996</v>
      </c>
      <c r="V74" s="37">
        <f>SUMIFS(СВЦЭМ!$D$34:$D$777,СВЦЭМ!$A$34:$A$777,$A74,СВЦЭМ!$B$34:$B$777,V$47)+'СЕТ СН'!$G$11+СВЦЭМ!$D$10+'СЕТ СН'!$G$5-'СЕТ СН'!$G$21</f>
        <v>4111.31892358</v>
      </c>
      <c r="W74" s="37">
        <f>SUMIFS(СВЦЭМ!$D$34:$D$777,СВЦЭМ!$A$34:$A$777,$A74,СВЦЭМ!$B$34:$B$777,W$47)+'СЕТ СН'!$G$11+СВЦЭМ!$D$10+'СЕТ СН'!$G$5-'СЕТ СН'!$G$21</f>
        <v>4181.0280913899996</v>
      </c>
      <c r="X74" s="37">
        <f>SUMIFS(СВЦЭМ!$D$34:$D$777,СВЦЭМ!$A$34:$A$777,$A74,СВЦЭМ!$B$34:$B$777,X$47)+'СЕТ СН'!$G$11+СВЦЭМ!$D$10+'СЕТ СН'!$G$5-'СЕТ СН'!$G$21</f>
        <v>4239.2529541100002</v>
      </c>
      <c r="Y74" s="37">
        <f>SUMIFS(СВЦЭМ!$D$34:$D$777,СВЦЭМ!$A$34:$A$777,$A74,СВЦЭМ!$B$34:$B$777,Y$47)+'СЕТ СН'!$G$11+СВЦЭМ!$D$10+'СЕТ СН'!$G$5-'СЕТ СН'!$G$21</f>
        <v>4286.4555274499999</v>
      </c>
    </row>
    <row r="75" spans="1:26" ht="15.75" x14ac:dyDescent="0.2">
      <c r="A75" s="36">
        <f t="shared" si="1"/>
        <v>43006</v>
      </c>
      <c r="B75" s="37">
        <f>SUMIFS(СВЦЭМ!$D$34:$D$777,СВЦЭМ!$A$34:$A$777,$A75,СВЦЭМ!$B$34:$B$777,B$47)+'СЕТ СН'!$G$11+СВЦЭМ!$D$10+'СЕТ СН'!$G$5-'СЕТ СН'!$G$21</f>
        <v>4231.6278253399996</v>
      </c>
      <c r="C75" s="37">
        <f>SUMIFS(СВЦЭМ!$D$34:$D$777,СВЦЭМ!$A$34:$A$777,$A75,СВЦЭМ!$B$34:$B$777,C$47)+'СЕТ СН'!$G$11+СВЦЭМ!$D$10+'СЕТ СН'!$G$5-'СЕТ СН'!$G$21</f>
        <v>4294.0707064400003</v>
      </c>
      <c r="D75" s="37">
        <f>SUMIFS(СВЦЭМ!$D$34:$D$777,СВЦЭМ!$A$34:$A$777,$A75,СВЦЭМ!$B$34:$B$777,D$47)+'СЕТ СН'!$G$11+СВЦЭМ!$D$10+'СЕТ СН'!$G$5-'СЕТ СН'!$G$21</f>
        <v>4332.6259653300003</v>
      </c>
      <c r="E75" s="37">
        <f>SUMIFS(СВЦЭМ!$D$34:$D$777,СВЦЭМ!$A$34:$A$777,$A75,СВЦЭМ!$B$34:$B$777,E$47)+'СЕТ СН'!$G$11+СВЦЭМ!$D$10+'СЕТ СН'!$G$5-'СЕТ СН'!$G$21</f>
        <v>4357.61913714</v>
      </c>
      <c r="F75" s="37">
        <f>SUMIFS(СВЦЭМ!$D$34:$D$777,СВЦЭМ!$A$34:$A$777,$A75,СВЦЭМ!$B$34:$B$777,F$47)+'СЕТ СН'!$G$11+СВЦЭМ!$D$10+'СЕТ СН'!$G$5-'СЕТ СН'!$G$21</f>
        <v>4359.6486985800002</v>
      </c>
      <c r="G75" s="37">
        <f>SUMIFS(СВЦЭМ!$D$34:$D$777,СВЦЭМ!$A$34:$A$777,$A75,СВЦЭМ!$B$34:$B$777,G$47)+'СЕТ СН'!$G$11+СВЦЭМ!$D$10+'СЕТ СН'!$G$5-'СЕТ СН'!$G$21</f>
        <v>4361.0732149800006</v>
      </c>
      <c r="H75" s="37">
        <f>SUMIFS(СВЦЭМ!$D$34:$D$777,СВЦЭМ!$A$34:$A$777,$A75,СВЦЭМ!$B$34:$B$777,H$47)+'СЕТ СН'!$G$11+СВЦЭМ!$D$10+'СЕТ СН'!$G$5-'СЕТ СН'!$G$21</f>
        <v>4321.8049950000004</v>
      </c>
      <c r="I75" s="37">
        <f>SUMIFS(СВЦЭМ!$D$34:$D$777,СВЦЭМ!$A$34:$A$777,$A75,СВЦЭМ!$B$34:$B$777,I$47)+'СЕТ СН'!$G$11+СВЦЭМ!$D$10+'СЕТ СН'!$G$5-'СЕТ СН'!$G$21</f>
        <v>4255.4256932099997</v>
      </c>
      <c r="J75" s="37">
        <f>SUMIFS(СВЦЭМ!$D$34:$D$777,СВЦЭМ!$A$34:$A$777,$A75,СВЦЭМ!$B$34:$B$777,J$47)+'СЕТ СН'!$G$11+СВЦЭМ!$D$10+'СЕТ СН'!$G$5-'СЕТ СН'!$G$21</f>
        <v>4211.2001026799999</v>
      </c>
      <c r="K75" s="37">
        <f>SUMIFS(СВЦЭМ!$D$34:$D$777,СВЦЭМ!$A$34:$A$777,$A75,СВЦЭМ!$B$34:$B$777,K$47)+'СЕТ СН'!$G$11+СВЦЭМ!$D$10+'СЕТ СН'!$G$5-'СЕТ СН'!$G$21</f>
        <v>4175.9382093200002</v>
      </c>
      <c r="L75" s="37">
        <f>SUMIFS(СВЦЭМ!$D$34:$D$777,СВЦЭМ!$A$34:$A$777,$A75,СВЦЭМ!$B$34:$B$777,L$47)+'СЕТ СН'!$G$11+СВЦЭМ!$D$10+'СЕТ СН'!$G$5-'СЕТ СН'!$G$21</f>
        <v>4095.5574581399997</v>
      </c>
      <c r="M75" s="37">
        <f>SUMIFS(СВЦЭМ!$D$34:$D$777,СВЦЭМ!$A$34:$A$777,$A75,СВЦЭМ!$B$34:$B$777,M$47)+'СЕТ СН'!$G$11+СВЦЭМ!$D$10+'СЕТ СН'!$G$5-'СЕТ СН'!$G$21</f>
        <v>4066.8197339999997</v>
      </c>
      <c r="N75" s="37">
        <f>SUMIFS(СВЦЭМ!$D$34:$D$777,СВЦЭМ!$A$34:$A$777,$A75,СВЦЭМ!$B$34:$B$777,N$47)+'СЕТ СН'!$G$11+СВЦЭМ!$D$10+'СЕТ СН'!$G$5-'СЕТ СН'!$G$21</f>
        <v>4071.8632140199998</v>
      </c>
      <c r="O75" s="37">
        <f>SUMIFS(СВЦЭМ!$D$34:$D$777,СВЦЭМ!$A$34:$A$777,$A75,СВЦЭМ!$B$34:$B$777,O$47)+'СЕТ СН'!$G$11+СВЦЭМ!$D$10+'СЕТ СН'!$G$5-'СЕТ СН'!$G$21</f>
        <v>4071.8308794300001</v>
      </c>
      <c r="P75" s="37">
        <f>SUMIFS(СВЦЭМ!$D$34:$D$777,СВЦЭМ!$A$34:$A$777,$A75,СВЦЭМ!$B$34:$B$777,P$47)+'СЕТ СН'!$G$11+СВЦЭМ!$D$10+'СЕТ СН'!$G$5-'СЕТ СН'!$G$21</f>
        <v>4073.7342631800002</v>
      </c>
      <c r="Q75" s="37">
        <f>SUMIFS(СВЦЭМ!$D$34:$D$777,СВЦЭМ!$A$34:$A$777,$A75,СВЦЭМ!$B$34:$B$777,Q$47)+'СЕТ СН'!$G$11+СВЦЭМ!$D$10+'СЕТ СН'!$G$5-'СЕТ СН'!$G$21</f>
        <v>4079.68343353</v>
      </c>
      <c r="R75" s="37">
        <f>SUMIFS(СВЦЭМ!$D$34:$D$777,СВЦЭМ!$A$34:$A$777,$A75,СВЦЭМ!$B$34:$B$777,R$47)+'СЕТ СН'!$G$11+СВЦЭМ!$D$10+'СЕТ СН'!$G$5-'СЕТ СН'!$G$21</f>
        <v>4085.4985693799999</v>
      </c>
      <c r="S75" s="37">
        <f>SUMIFS(СВЦЭМ!$D$34:$D$777,СВЦЭМ!$A$34:$A$777,$A75,СВЦЭМ!$B$34:$B$777,S$47)+'СЕТ СН'!$G$11+СВЦЭМ!$D$10+'СЕТ СН'!$G$5-'СЕТ СН'!$G$21</f>
        <v>4082.8790301999998</v>
      </c>
      <c r="T75" s="37">
        <f>SUMIFS(СВЦЭМ!$D$34:$D$777,СВЦЭМ!$A$34:$A$777,$A75,СВЦЭМ!$B$34:$B$777,T$47)+'СЕТ СН'!$G$11+СВЦЭМ!$D$10+'СЕТ СН'!$G$5-'СЕТ СН'!$G$21</f>
        <v>4075.12166978</v>
      </c>
      <c r="U75" s="37">
        <f>SUMIFS(СВЦЭМ!$D$34:$D$777,СВЦЭМ!$A$34:$A$777,$A75,СВЦЭМ!$B$34:$B$777,U$47)+'СЕТ СН'!$G$11+СВЦЭМ!$D$10+'СЕТ СН'!$G$5-'СЕТ СН'!$G$21</f>
        <v>4059.7246196300002</v>
      </c>
      <c r="V75" s="37">
        <f>SUMIFS(СВЦЭМ!$D$34:$D$777,СВЦЭМ!$A$34:$A$777,$A75,СВЦЭМ!$B$34:$B$777,V$47)+'СЕТ СН'!$G$11+СВЦЭМ!$D$10+'СЕТ СН'!$G$5-'СЕТ СН'!$G$21</f>
        <v>4072.4755376200001</v>
      </c>
      <c r="W75" s="37">
        <f>SUMIFS(СВЦЭМ!$D$34:$D$777,СВЦЭМ!$A$34:$A$777,$A75,СВЦЭМ!$B$34:$B$777,W$47)+'СЕТ СН'!$G$11+СВЦЭМ!$D$10+'СЕТ СН'!$G$5-'СЕТ СН'!$G$21</f>
        <v>4151.7019642100004</v>
      </c>
      <c r="X75" s="37">
        <f>SUMIFS(СВЦЭМ!$D$34:$D$777,СВЦЭМ!$A$34:$A$777,$A75,СВЦЭМ!$B$34:$B$777,X$47)+'СЕТ СН'!$G$11+СВЦЭМ!$D$10+'СЕТ СН'!$G$5-'СЕТ СН'!$G$21</f>
        <v>4215.2932934099999</v>
      </c>
      <c r="Y75" s="37">
        <f>SUMIFS(СВЦЭМ!$D$34:$D$777,СВЦЭМ!$A$34:$A$777,$A75,СВЦЭМ!$B$34:$B$777,Y$47)+'СЕТ СН'!$G$11+СВЦЭМ!$D$10+'СЕТ СН'!$G$5-'СЕТ СН'!$G$21</f>
        <v>4265.4879444199996</v>
      </c>
    </row>
    <row r="76" spans="1:26" ht="15.75" x14ac:dyDescent="0.2">
      <c r="A76" s="36">
        <f t="shared" si="1"/>
        <v>43007</v>
      </c>
      <c r="B76" s="37">
        <f>SUMIFS(СВЦЭМ!$D$34:$D$777,СВЦЭМ!$A$34:$A$777,$A76,СВЦЭМ!$B$34:$B$777,B$47)+'СЕТ СН'!$G$11+СВЦЭМ!$D$10+'СЕТ СН'!$G$5-'СЕТ СН'!$G$21</f>
        <v>4253.6918332200003</v>
      </c>
      <c r="C76" s="37">
        <f>SUMIFS(СВЦЭМ!$D$34:$D$777,СВЦЭМ!$A$34:$A$777,$A76,СВЦЭМ!$B$34:$B$777,C$47)+'СЕТ СН'!$G$11+СВЦЭМ!$D$10+'СЕТ СН'!$G$5-'СЕТ СН'!$G$21</f>
        <v>4356.3221395999999</v>
      </c>
      <c r="D76" s="37">
        <f>SUMIFS(СВЦЭМ!$D$34:$D$777,СВЦЭМ!$A$34:$A$777,$A76,СВЦЭМ!$B$34:$B$777,D$47)+'СЕТ СН'!$G$11+СВЦЭМ!$D$10+'СЕТ СН'!$G$5-'СЕТ СН'!$G$21</f>
        <v>4357.00622312</v>
      </c>
      <c r="E76" s="37">
        <f>SUMIFS(СВЦЭМ!$D$34:$D$777,СВЦЭМ!$A$34:$A$777,$A76,СВЦЭМ!$B$34:$B$777,E$47)+'СЕТ СН'!$G$11+СВЦЭМ!$D$10+'СЕТ СН'!$G$5-'СЕТ СН'!$G$21</f>
        <v>4358.1508340399996</v>
      </c>
      <c r="F76" s="37">
        <f>SUMIFS(СВЦЭМ!$D$34:$D$777,СВЦЭМ!$A$34:$A$777,$A76,СВЦЭМ!$B$34:$B$777,F$47)+'СЕТ СН'!$G$11+СВЦЭМ!$D$10+'СЕТ СН'!$G$5-'СЕТ СН'!$G$21</f>
        <v>4358.6242406500005</v>
      </c>
      <c r="G76" s="37">
        <f>SUMIFS(СВЦЭМ!$D$34:$D$777,СВЦЭМ!$A$34:$A$777,$A76,СВЦЭМ!$B$34:$B$777,G$47)+'СЕТ СН'!$G$11+СВЦЭМ!$D$10+'СЕТ СН'!$G$5-'СЕТ СН'!$G$21</f>
        <v>4350.6791396799999</v>
      </c>
      <c r="H76" s="37">
        <f>SUMIFS(СВЦЭМ!$D$34:$D$777,СВЦЭМ!$A$34:$A$777,$A76,СВЦЭМ!$B$34:$B$777,H$47)+'СЕТ СН'!$G$11+СВЦЭМ!$D$10+'СЕТ СН'!$G$5-'СЕТ СН'!$G$21</f>
        <v>4271.5984215899998</v>
      </c>
      <c r="I76" s="37">
        <f>SUMIFS(СВЦЭМ!$D$34:$D$777,СВЦЭМ!$A$34:$A$777,$A76,СВЦЭМ!$B$34:$B$777,I$47)+'СЕТ СН'!$G$11+СВЦЭМ!$D$10+'СЕТ СН'!$G$5-'СЕТ СН'!$G$21</f>
        <v>4228.0751891999998</v>
      </c>
      <c r="J76" s="37">
        <f>SUMIFS(СВЦЭМ!$D$34:$D$777,СВЦЭМ!$A$34:$A$777,$A76,СВЦЭМ!$B$34:$B$777,J$47)+'СЕТ СН'!$G$11+СВЦЭМ!$D$10+'СЕТ СН'!$G$5-'СЕТ СН'!$G$21</f>
        <v>4180.2752612799995</v>
      </c>
      <c r="K76" s="37">
        <f>SUMIFS(СВЦЭМ!$D$34:$D$777,СВЦЭМ!$A$34:$A$777,$A76,СВЦЭМ!$B$34:$B$777,K$47)+'СЕТ СН'!$G$11+СВЦЭМ!$D$10+'СЕТ СН'!$G$5-'СЕТ СН'!$G$21</f>
        <v>4175.4787909799998</v>
      </c>
      <c r="L76" s="37">
        <f>SUMIFS(СВЦЭМ!$D$34:$D$777,СВЦЭМ!$A$34:$A$777,$A76,СВЦЭМ!$B$34:$B$777,L$47)+'СЕТ СН'!$G$11+СВЦЭМ!$D$10+'СЕТ СН'!$G$5-'СЕТ СН'!$G$21</f>
        <v>4129.9931077299998</v>
      </c>
      <c r="M76" s="37">
        <f>SUMIFS(СВЦЭМ!$D$34:$D$777,СВЦЭМ!$A$34:$A$777,$A76,СВЦЭМ!$B$34:$B$777,M$47)+'СЕТ СН'!$G$11+СВЦЭМ!$D$10+'СЕТ СН'!$G$5-'СЕТ СН'!$G$21</f>
        <v>4111.6656695800002</v>
      </c>
      <c r="N76" s="37">
        <f>SUMIFS(СВЦЭМ!$D$34:$D$777,СВЦЭМ!$A$34:$A$777,$A76,СВЦЭМ!$B$34:$B$777,N$47)+'СЕТ СН'!$G$11+СВЦЭМ!$D$10+'СЕТ СН'!$G$5-'СЕТ СН'!$G$21</f>
        <v>4120.3393614899996</v>
      </c>
      <c r="O76" s="37">
        <f>SUMIFS(СВЦЭМ!$D$34:$D$777,СВЦЭМ!$A$34:$A$777,$A76,СВЦЭМ!$B$34:$B$777,O$47)+'СЕТ СН'!$G$11+СВЦЭМ!$D$10+'СЕТ СН'!$G$5-'СЕТ СН'!$G$21</f>
        <v>4130.1524616999995</v>
      </c>
      <c r="P76" s="37">
        <f>SUMIFS(СВЦЭМ!$D$34:$D$777,СВЦЭМ!$A$34:$A$777,$A76,СВЦЭМ!$B$34:$B$777,P$47)+'СЕТ СН'!$G$11+СВЦЭМ!$D$10+'СЕТ СН'!$G$5-'СЕТ СН'!$G$21</f>
        <v>4126.2551265499997</v>
      </c>
      <c r="Q76" s="37">
        <f>SUMIFS(СВЦЭМ!$D$34:$D$777,СВЦЭМ!$A$34:$A$777,$A76,СВЦЭМ!$B$34:$B$777,Q$47)+'СЕТ СН'!$G$11+СВЦЭМ!$D$10+'СЕТ СН'!$G$5-'СЕТ СН'!$G$21</f>
        <v>4119.3011677499999</v>
      </c>
      <c r="R76" s="37">
        <f>SUMIFS(СВЦЭМ!$D$34:$D$777,СВЦЭМ!$A$34:$A$777,$A76,СВЦЭМ!$B$34:$B$777,R$47)+'СЕТ СН'!$G$11+СВЦЭМ!$D$10+'СЕТ СН'!$G$5-'СЕТ СН'!$G$21</f>
        <v>4126.0441080199998</v>
      </c>
      <c r="S76" s="37">
        <f>SUMIFS(СВЦЭМ!$D$34:$D$777,СВЦЭМ!$A$34:$A$777,$A76,СВЦЭМ!$B$34:$B$777,S$47)+'СЕТ СН'!$G$11+СВЦЭМ!$D$10+'СЕТ СН'!$G$5-'СЕТ СН'!$G$21</f>
        <v>4118.4887911099995</v>
      </c>
      <c r="T76" s="37">
        <f>SUMIFS(СВЦЭМ!$D$34:$D$777,СВЦЭМ!$A$34:$A$777,$A76,СВЦЭМ!$B$34:$B$777,T$47)+'СЕТ СН'!$G$11+СВЦЭМ!$D$10+'СЕТ СН'!$G$5-'СЕТ СН'!$G$21</f>
        <v>4097.3755994200001</v>
      </c>
      <c r="U76" s="37">
        <f>SUMIFS(СВЦЭМ!$D$34:$D$777,СВЦЭМ!$A$34:$A$777,$A76,СВЦЭМ!$B$34:$B$777,U$47)+'СЕТ СН'!$G$11+СВЦЭМ!$D$10+'СЕТ СН'!$G$5-'СЕТ СН'!$G$21</f>
        <v>4060.4375065699996</v>
      </c>
      <c r="V76" s="37">
        <f>SUMIFS(СВЦЭМ!$D$34:$D$777,СВЦЭМ!$A$34:$A$777,$A76,СВЦЭМ!$B$34:$B$777,V$47)+'СЕТ СН'!$G$11+СВЦЭМ!$D$10+'СЕТ СН'!$G$5-'СЕТ СН'!$G$21</f>
        <v>4081.7848401499996</v>
      </c>
      <c r="W76" s="37">
        <f>SUMIFS(СВЦЭМ!$D$34:$D$777,СВЦЭМ!$A$34:$A$777,$A76,СВЦЭМ!$B$34:$B$777,W$47)+'СЕТ СН'!$G$11+СВЦЭМ!$D$10+'СЕТ СН'!$G$5-'СЕТ СН'!$G$21</f>
        <v>4131.0308293199996</v>
      </c>
      <c r="X76" s="37">
        <f>SUMIFS(СВЦЭМ!$D$34:$D$777,СВЦЭМ!$A$34:$A$777,$A76,СВЦЭМ!$B$34:$B$777,X$47)+'СЕТ СН'!$G$11+СВЦЭМ!$D$10+'СЕТ СН'!$G$5-'СЕТ СН'!$G$21</f>
        <v>4195.6758584500003</v>
      </c>
      <c r="Y76" s="37">
        <f>SUMIFS(СВЦЭМ!$D$34:$D$777,СВЦЭМ!$A$34:$A$777,$A76,СВЦЭМ!$B$34:$B$777,Y$47)+'СЕТ СН'!$G$11+СВЦЭМ!$D$10+'СЕТ СН'!$G$5-'СЕТ СН'!$G$21</f>
        <v>4225.2181755800002</v>
      </c>
    </row>
    <row r="77" spans="1:26" ht="15.75" x14ac:dyDescent="0.2">
      <c r="A77" s="36">
        <f t="shared" si="1"/>
        <v>43008</v>
      </c>
      <c r="B77" s="37">
        <f>SUMIFS(СВЦЭМ!$D$34:$D$777,СВЦЭМ!$A$34:$A$777,$A77,СВЦЭМ!$B$34:$B$777,B$47)+'СЕТ СН'!$G$11+СВЦЭМ!$D$10+'СЕТ СН'!$G$5-'СЕТ СН'!$G$21</f>
        <v>4252.9306109600002</v>
      </c>
      <c r="C77" s="37">
        <f>SUMIFS(СВЦЭМ!$D$34:$D$777,СВЦЭМ!$A$34:$A$777,$A77,СВЦЭМ!$B$34:$B$777,C$47)+'СЕТ СН'!$G$11+СВЦЭМ!$D$10+'СЕТ СН'!$G$5-'СЕТ СН'!$G$21</f>
        <v>4231.6817323899995</v>
      </c>
      <c r="D77" s="37">
        <f>SUMIFS(СВЦЭМ!$D$34:$D$777,СВЦЭМ!$A$34:$A$777,$A77,СВЦЭМ!$B$34:$B$777,D$47)+'СЕТ СН'!$G$11+СВЦЭМ!$D$10+'СЕТ СН'!$G$5-'СЕТ СН'!$G$21</f>
        <v>4324.7616523199995</v>
      </c>
      <c r="E77" s="37">
        <f>SUMIFS(СВЦЭМ!$D$34:$D$777,СВЦЭМ!$A$34:$A$777,$A77,СВЦЭМ!$B$34:$B$777,E$47)+'СЕТ СН'!$G$11+СВЦЭМ!$D$10+'СЕТ СН'!$G$5-'СЕТ СН'!$G$21</f>
        <v>4334.1997781199998</v>
      </c>
      <c r="F77" s="37">
        <f>SUMIFS(СВЦЭМ!$D$34:$D$777,СВЦЭМ!$A$34:$A$777,$A77,СВЦЭМ!$B$34:$B$777,F$47)+'СЕТ СН'!$G$11+СВЦЭМ!$D$10+'СЕТ СН'!$G$5-'СЕТ СН'!$G$21</f>
        <v>4333.5770544099996</v>
      </c>
      <c r="G77" s="37">
        <f>SUMIFS(СВЦЭМ!$D$34:$D$777,СВЦЭМ!$A$34:$A$777,$A77,СВЦЭМ!$B$34:$B$777,G$47)+'СЕТ СН'!$G$11+СВЦЭМ!$D$10+'СЕТ СН'!$G$5-'СЕТ СН'!$G$21</f>
        <v>4334.9986190399995</v>
      </c>
      <c r="H77" s="37">
        <f>SUMIFS(СВЦЭМ!$D$34:$D$777,СВЦЭМ!$A$34:$A$777,$A77,СВЦЭМ!$B$34:$B$777,H$47)+'СЕТ СН'!$G$11+СВЦЭМ!$D$10+'СЕТ СН'!$G$5-'СЕТ СН'!$G$21</f>
        <v>4321.9509122099998</v>
      </c>
      <c r="I77" s="37">
        <f>SUMIFS(СВЦЭМ!$D$34:$D$777,СВЦЭМ!$A$34:$A$777,$A77,СВЦЭМ!$B$34:$B$777,I$47)+'СЕТ СН'!$G$11+СВЦЭМ!$D$10+'СЕТ СН'!$G$5-'СЕТ СН'!$G$21</f>
        <v>4281.9309164599999</v>
      </c>
      <c r="J77" s="37">
        <f>SUMIFS(СВЦЭМ!$D$34:$D$777,СВЦЭМ!$A$34:$A$777,$A77,СВЦЭМ!$B$34:$B$777,J$47)+'СЕТ СН'!$G$11+СВЦЭМ!$D$10+'СЕТ СН'!$G$5-'СЕТ СН'!$G$21</f>
        <v>4237.3486631599999</v>
      </c>
      <c r="K77" s="37">
        <f>SUMIFS(СВЦЭМ!$D$34:$D$777,СВЦЭМ!$A$34:$A$777,$A77,СВЦЭМ!$B$34:$B$777,K$47)+'СЕТ СН'!$G$11+СВЦЭМ!$D$10+'СЕТ СН'!$G$5-'СЕТ СН'!$G$21</f>
        <v>4166.5558088600001</v>
      </c>
      <c r="L77" s="37">
        <f>SUMIFS(СВЦЭМ!$D$34:$D$777,СВЦЭМ!$A$34:$A$777,$A77,СВЦЭМ!$B$34:$B$777,L$47)+'СЕТ СН'!$G$11+СВЦЭМ!$D$10+'СЕТ СН'!$G$5-'СЕТ СН'!$G$21</f>
        <v>4103.0351544699997</v>
      </c>
      <c r="M77" s="37">
        <f>SUMIFS(СВЦЭМ!$D$34:$D$777,СВЦЭМ!$A$34:$A$777,$A77,СВЦЭМ!$B$34:$B$777,M$47)+'СЕТ СН'!$G$11+СВЦЭМ!$D$10+'СЕТ СН'!$G$5-'СЕТ СН'!$G$21</f>
        <v>4079.0080784800002</v>
      </c>
      <c r="N77" s="37">
        <f>SUMIFS(СВЦЭМ!$D$34:$D$777,СВЦЭМ!$A$34:$A$777,$A77,СВЦЭМ!$B$34:$B$777,N$47)+'СЕТ СН'!$G$11+СВЦЭМ!$D$10+'СЕТ СН'!$G$5-'СЕТ СН'!$G$21</f>
        <v>4094.3905136800004</v>
      </c>
      <c r="O77" s="37">
        <f>SUMIFS(СВЦЭМ!$D$34:$D$777,СВЦЭМ!$A$34:$A$777,$A77,СВЦЭМ!$B$34:$B$777,O$47)+'СЕТ СН'!$G$11+СВЦЭМ!$D$10+'СЕТ СН'!$G$5-'СЕТ СН'!$G$21</f>
        <v>4103.4318368100003</v>
      </c>
      <c r="P77" s="37">
        <f>SUMIFS(СВЦЭМ!$D$34:$D$777,СВЦЭМ!$A$34:$A$777,$A77,СВЦЭМ!$B$34:$B$777,P$47)+'СЕТ СН'!$G$11+СВЦЭМ!$D$10+'СЕТ СН'!$G$5-'СЕТ СН'!$G$21</f>
        <v>4108.2234652200004</v>
      </c>
      <c r="Q77" s="37">
        <f>SUMIFS(СВЦЭМ!$D$34:$D$777,СВЦЭМ!$A$34:$A$777,$A77,СВЦЭМ!$B$34:$B$777,Q$47)+'СЕТ СН'!$G$11+СВЦЭМ!$D$10+'СЕТ СН'!$G$5-'СЕТ СН'!$G$21</f>
        <v>4113.9444316299996</v>
      </c>
      <c r="R77" s="37">
        <f>SUMIFS(СВЦЭМ!$D$34:$D$777,СВЦЭМ!$A$34:$A$777,$A77,СВЦЭМ!$B$34:$B$777,R$47)+'СЕТ СН'!$G$11+СВЦЭМ!$D$10+'СЕТ СН'!$G$5-'СЕТ СН'!$G$21</f>
        <v>4108.2897866499998</v>
      </c>
      <c r="S77" s="37">
        <f>SUMIFS(СВЦЭМ!$D$34:$D$777,СВЦЭМ!$A$34:$A$777,$A77,СВЦЭМ!$B$34:$B$777,S$47)+'СЕТ СН'!$G$11+СВЦЭМ!$D$10+'СЕТ СН'!$G$5-'СЕТ СН'!$G$21</f>
        <v>4104.2481411999997</v>
      </c>
      <c r="T77" s="37">
        <f>SUMIFS(СВЦЭМ!$D$34:$D$777,СВЦЭМ!$A$34:$A$777,$A77,СВЦЭМ!$B$34:$B$777,T$47)+'СЕТ СН'!$G$11+СВЦЭМ!$D$10+'СЕТ СН'!$G$5-'СЕТ СН'!$G$21</f>
        <v>4089.9419991599998</v>
      </c>
      <c r="U77" s="37">
        <f>SUMIFS(СВЦЭМ!$D$34:$D$777,СВЦЭМ!$A$34:$A$777,$A77,СВЦЭМ!$B$34:$B$777,U$47)+'СЕТ СН'!$G$11+СВЦЭМ!$D$10+'СЕТ СН'!$G$5-'СЕТ СН'!$G$21</f>
        <v>4069.6780752899995</v>
      </c>
      <c r="V77" s="37">
        <f>SUMIFS(СВЦЭМ!$D$34:$D$777,СВЦЭМ!$A$34:$A$777,$A77,СВЦЭМ!$B$34:$B$777,V$47)+'СЕТ СН'!$G$11+СВЦЭМ!$D$10+'СЕТ СН'!$G$5-'СЕТ СН'!$G$21</f>
        <v>4070.7890683300002</v>
      </c>
      <c r="W77" s="37">
        <f>SUMIFS(СВЦЭМ!$D$34:$D$777,СВЦЭМ!$A$34:$A$777,$A77,СВЦЭМ!$B$34:$B$777,W$47)+'СЕТ СН'!$G$11+СВЦЭМ!$D$10+'СЕТ СН'!$G$5-'СЕТ СН'!$G$21</f>
        <v>4146.47943562</v>
      </c>
      <c r="X77" s="37">
        <f>SUMIFS(СВЦЭМ!$D$34:$D$777,СВЦЭМ!$A$34:$A$777,$A77,СВЦЭМ!$B$34:$B$777,X$47)+'СЕТ СН'!$G$11+СВЦЭМ!$D$10+'СЕТ СН'!$G$5-'СЕТ СН'!$G$21</f>
        <v>4220.6580299300003</v>
      </c>
      <c r="Y77" s="37">
        <f>SUMIFS(СВЦЭМ!$D$34:$D$777,СВЦЭМ!$A$34:$A$777,$A77,СВЦЭМ!$B$34:$B$777,Y$47)+'СЕТ СН'!$G$11+СВЦЭМ!$D$10+'СЕТ СН'!$G$5-'СЕТ СН'!$G$21</f>
        <v>4263.2000909199996</v>
      </c>
    </row>
    <row r="78" spans="1:26" ht="15.75" hidden="1" x14ac:dyDescent="0.2">
      <c r="A78" s="36">
        <f t="shared" si="1"/>
        <v>43009</v>
      </c>
      <c r="B78" s="37">
        <f>SUMIFS(СВЦЭМ!$D$34:$D$777,СВЦЭМ!$A$34:$A$777,$A78,СВЦЭМ!$B$34:$B$777,B$47)+'СЕТ СН'!$G$11+СВЦЭМ!$D$10+'СЕТ СН'!$G$5-'СЕТ СН'!$G$21</f>
        <v>3451.2874609</v>
      </c>
      <c r="C78" s="37">
        <f>SUMIFS(СВЦЭМ!$D$34:$D$777,СВЦЭМ!$A$34:$A$777,$A78,СВЦЭМ!$B$34:$B$777,C$47)+'СЕТ СН'!$G$11+СВЦЭМ!$D$10+'СЕТ СН'!$G$5-'СЕТ СН'!$G$21</f>
        <v>3451.2874609</v>
      </c>
      <c r="D78" s="37">
        <f>SUMIFS(СВЦЭМ!$D$34:$D$777,СВЦЭМ!$A$34:$A$777,$A78,СВЦЭМ!$B$34:$B$777,D$47)+'СЕТ СН'!$G$11+СВЦЭМ!$D$10+'СЕТ СН'!$G$5-'СЕТ СН'!$G$21</f>
        <v>3451.2874609</v>
      </c>
      <c r="E78" s="37">
        <f>SUMIFS(СВЦЭМ!$D$34:$D$777,СВЦЭМ!$A$34:$A$777,$A78,СВЦЭМ!$B$34:$B$777,E$47)+'СЕТ СН'!$G$11+СВЦЭМ!$D$10+'СЕТ СН'!$G$5-'СЕТ СН'!$G$21</f>
        <v>3451.2874609</v>
      </c>
      <c r="F78" s="37">
        <f>SUMIFS(СВЦЭМ!$D$34:$D$777,СВЦЭМ!$A$34:$A$777,$A78,СВЦЭМ!$B$34:$B$777,F$47)+'СЕТ СН'!$G$11+СВЦЭМ!$D$10+'СЕТ СН'!$G$5-'СЕТ СН'!$G$21</f>
        <v>3451.2874609</v>
      </c>
      <c r="G78" s="37">
        <f>SUMIFS(СВЦЭМ!$D$34:$D$777,СВЦЭМ!$A$34:$A$777,$A78,СВЦЭМ!$B$34:$B$777,G$47)+'СЕТ СН'!$G$11+СВЦЭМ!$D$10+'СЕТ СН'!$G$5-'СЕТ СН'!$G$21</f>
        <v>3451.2874609</v>
      </c>
      <c r="H78" s="37">
        <f>SUMIFS(СВЦЭМ!$D$34:$D$777,СВЦЭМ!$A$34:$A$777,$A78,СВЦЭМ!$B$34:$B$777,H$47)+'СЕТ СН'!$G$11+СВЦЭМ!$D$10+'СЕТ СН'!$G$5-'СЕТ СН'!$G$21</f>
        <v>3451.2874609</v>
      </c>
      <c r="I78" s="37">
        <f>SUMIFS(СВЦЭМ!$D$34:$D$777,СВЦЭМ!$A$34:$A$777,$A78,СВЦЭМ!$B$34:$B$777,I$47)+'СЕТ СН'!$G$11+СВЦЭМ!$D$10+'СЕТ СН'!$G$5-'СЕТ СН'!$G$21</f>
        <v>3451.2874609</v>
      </c>
      <c r="J78" s="37">
        <f>SUMIFS(СВЦЭМ!$D$34:$D$777,СВЦЭМ!$A$34:$A$777,$A78,СВЦЭМ!$B$34:$B$777,J$47)+'СЕТ СН'!$G$11+СВЦЭМ!$D$10+'СЕТ СН'!$G$5-'СЕТ СН'!$G$21</f>
        <v>3451.2874609</v>
      </c>
      <c r="K78" s="37">
        <f>SUMIFS(СВЦЭМ!$D$34:$D$777,СВЦЭМ!$A$34:$A$777,$A78,СВЦЭМ!$B$34:$B$777,K$47)+'СЕТ СН'!$G$11+СВЦЭМ!$D$10+'СЕТ СН'!$G$5-'СЕТ СН'!$G$21</f>
        <v>3451.2874609</v>
      </c>
      <c r="L78" s="37">
        <f>SUMIFS(СВЦЭМ!$D$34:$D$777,СВЦЭМ!$A$34:$A$777,$A78,СВЦЭМ!$B$34:$B$777,L$47)+'СЕТ СН'!$G$11+СВЦЭМ!$D$10+'СЕТ СН'!$G$5-'СЕТ СН'!$G$21</f>
        <v>3451.2874609</v>
      </c>
      <c r="M78" s="37">
        <f>SUMIFS(СВЦЭМ!$D$34:$D$777,СВЦЭМ!$A$34:$A$777,$A78,СВЦЭМ!$B$34:$B$777,M$47)+'СЕТ СН'!$G$11+СВЦЭМ!$D$10+'СЕТ СН'!$G$5-'СЕТ СН'!$G$21</f>
        <v>3451.2874609</v>
      </c>
      <c r="N78" s="37">
        <f>SUMIFS(СВЦЭМ!$D$34:$D$777,СВЦЭМ!$A$34:$A$777,$A78,СВЦЭМ!$B$34:$B$777,N$47)+'СЕТ СН'!$G$11+СВЦЭМ!$D$10+'СЕТ СН'!$G$5-'СЕТ СН'!$G$21</f>
        <v>3451.2874609</v>
      </c>
      <c r="O78" s="37">
        <f>SUMIFS(СВЦЭМ!$D$34:$D$777,СВЦЭМ!$A$34:$A$777,$A78,СВЦЭМ!$B$34:$B$777,O$47)+'СЕТ СН'!$G$11+СВЦЭМ!$D$10+'СЕТ СН'!$G$5-'СЕТ СН'!$G$21</f>
        <v>3451.2874609</v>
      </c>
      <c r="P78" s="37">
        <f>SUMIFS(СВЦЭМ!$D$34:$D$777,СВЦЭМ!$A$34:$A$777,$A78,СВЦЭМ!$B$34:$B$777,P$47)+'СЕТ СН'!$G$11+СВЦЭМ!$D$10+'СЕТ СН'!$G$5-'СЕТ СН'!$G$21</f>
        <v>3451.2874609</v>
      </c>
      <c r="Q78" s="37">
        <f>SUMIFS(СВЦЭМ!$D$34:$D$777,СВЦЭМ!$A$34:$A$777,$A78,СВЦЭМ!$B$34:$B$777,Q$47)+'СЕТ СН'!$G$11+СВЦЭМ!$D$10+'СЕТ СН'!$G$5-'СЕТ СН'!$G$21</f>
        <v>3451.2874609</v>
      </c>
      <c r="R78" s="37">
        <f>SUMIFS(СВЦЭМ!$D$34:$D$777,СВЦЭМ!$A$34:$A$777,$A78,СВЦЭМ!$B$34:$B$777,R$47)+'СЕТ СН'!$G$11+СВЦЭМ!$D$10+'СЕТ СН'!$G$5-'СЕТ СН'!$G$21</f>
        <v>3451.2874609</v>
      </c>
      <c r="S78" s="37">
        <f>SUMIFS(СВЦЭМ!$D$34:$D$777,СВЦЭМ!$A$34:$A$777,$A78,СВЦЭМ!$B$34:$B$777,S$47)+'СЕТ СН'!$G$11+СВЦЭМ!$D$10+'СЕТ СН'!$G$5-'СЕТ СН'!$G$21</f>
        <v>3451.2874609</v>
      </c>
      <c r="T78" s="37">
        <f>SUMIFS(СВЦЭМ!$D$34:$D$777,СВЦЭМ!$A$34:$A$777,$A78,СВЦЭМ!$B$34:$B$777,T$47)+'СЕТ СН'!$G$11+СВЦЭМ!$D$10+'СЕТ СН'!$G$5-'СЕТ СН'!$G$21</f>
        <v>3451.2874609</v>
      </c>
      <c r="U78" s="37">
        <f>SUMIFS(СВЦЭМ!$D$34:$D$777,СВЦЭМ!$A$34:$A$777,$A78,СВЦЭМ!$B$34:$B$777,U$47)+'СЕТ СН'!$G$11+СВЦЭМ!$D$10+'СЕТ СН'!$G$5-'СЕТ СН'!$G$21</f>
        <v>3451.2874609</v>
      </c>
      <c r="V78" s="37">
        <f>SUMIFS(СВЦЭМ!$D$34:$D$777,СВЦЭМ!$A$34:$A$777,$A78,СВЦЭМ!$B$34:$B$777,V$47)+'СЕТ СН'!$G$11+СВЦЭМ!$D$10+'СЕТ СН'!$G$5-'СЕТ СН'!$G$21</f>
        <v>3451.2874609</v>
      </c>
      <c r="W78" s="37">
        <f>SUMIFS(СВЦЭМ!$D$34:$D$777,СВЦЭМ!$A$34:$A$777,$A78,СВЦЭМ!$B$34:$B$777,W$47)+'СЕТ СН'!$G$11+СВЦЭМ!$D$10+'СЕТ СН'!$G$5-'СЕТ СН'!$G$21</f>
        <v>3451.2874609</v>
      </c>
      <c r="X78" s="37">
        <f>SUMIFS(СВЦЭМ!$D$34:$D$777,СВЦЭМ!$A$34:$A$777,$A78,СВЦЭМ!$B$34:$B$777,X$47)+'СЕТ СН'!$G$11+СВЦЭМ!$D$10+'СЕТ СН'!$G$5-'СЕТ СН'!$G$21</f>
        <v>3451.2874609</v>
      </c>
      <c r="Y78" s="37">
        <f>SUMIFS(СВЦЭМ!$D$34:$D$777,СВЦЭМ!$A$34:$A$777,$A78,СВЦЭМ!$B$34:$B$777,Y$47)+'СЕТ СН'!$G$11+СВЦЭМ!$D$10+'СЕТ СН'!$G$5-'СЕТ СН'!$G$21</f>
        <v>3451.2874609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01.09.2017</v>
      </c>
      <c r="B84" s="37">
        <f>SUMIFS(СВЦЭМ!$D$34:$D$777,СВЦЭМ!$A$34:$A$777,$A84,СВЦЭМ!$B$34:$B$777,B$83)+'СЕТ СН'!$H$11+СВЦЭМ!$D$10+'СЕТ СН'!$H$5-'СЕТ СН'!$H$21</f>
        <v>4702.4456086499995</v>
      </c>
      <c r="C84" s="37">
        <f>SUMIFS(СВЦЭМ!$D$34:$D$777,СВЦЭМ!$A$34:$A$777,$A84,СВЦЭМ!$B$34:$B$777,C$83)+'СЕТ СН'!$H$11+СВЦЭМ!$D$10+'СЕТ СН'!$H$5-'СЕТ СН'!$H$21</f>
        <v>4744.2025571899994</v>
      </c>
      <c r="D84" s="37">
        <f>SUMIFS(СВЦЭМ!$D$34:$D$777,СВЦЭМ!$A$34:$A$777,$A84,СВЦЭМ!$B$34:$B$777,D$83)+'СЕТ СН'!$H$11+СВЦЭМ!$D$10+'СЕТ СН'!$H$5-'СЕТ СН'!$H$21</f>
        <v>4768.9712849099997</v>
      </c>
      <c r="E84" s="37">
        <f>SUMIFS(СВЦЭМ!$D$34:$D$777,СВЦЭМ!$A$34:$A$777,$A84,СВЦЭМ!$B$34:$B$777,E$83)+'СЕТ СН'!$H$11+СВЦЭМ!$D$10+'СЕТ СН'!$H$5-'СЕТ СН'!$H$21</f>
        <v>4774.0134239399995</v>
      </c>
      <c r="F84" s="37">
        <f>SUMIFS(СВЦЭМ!$D$34:$D$777,СВЦЭМ!$A$34:$A$777,$A84,СВЦЭМ!$B$34:$B$777,F$83)+'СЕТ СН'!$H$11+СВЦЭМ!$D$10+'СЕТ СН'!$H$5-'СЕТ СН'!$H$21</f>
        <v>4770.6757166799998</v>
      </c>
      <c r="G84" s="37">
        <f>SUMIFS(СВЦЭМ!$D$34:$D$777,СВЦЭМ!$A$34:$A$777,$A84,СВЦЭМ!$B$34:$B$777,G$83)+'СЕТ СН'!$H$11+СВЦЭМ!$D$10+'СЕТ СН'!$H$5-'СЕТ СН'!$H$21</f>
        <v>4752.9830645900001</v>
      </c>
      <c r="H84" s="37">
        <f>SUMIFS(СВЦЭМ!$D$34:$D$777,СВЦЭМ!$A$34:$A$777,$A84,СВЦЭМ!$B$34:$B$777,H$83)+'СЕТ СН'!$H$11+СВЦЭМ!$D$10+'СЕТ СН'!$H$5-'СЕТ СН'!$H$21</f>
        <v>4739.4511413999999</v>
      </c>
      <c r="I84" s="37">
        <f>SUMIFS(СВЦЭМ!$D$34:$D$777,СВЦЭМ!$A$34:$A$777,$A84,СВЦЭМ!$B$34:$B$777,I$83)+'СЕТ СН'!$H$11+СВЦЭМ!$D$10+'СЕТ СН'!$H$5-'СЕТ СН'!$H$21</f>
        <v>4688.5916340900003</v>
      </c>
      <c r="J84" s="37">
        <f>SUMIFS(СВЦЭМ!$D$34:$D$777,СВЦЭМ!$A$34:$A$777,$A84,СВЦЭМ!$B$34:$B$777,J$83)+'СЕТ СН'!$H$11+СВЦЭМ!$D$10+'СЕТ СН'!$H$5-'СЕТ СН'!$H$21</f>
        <v>4634.52340594</v>
      </c>
      <c r="K84" s="37">
        <f>SUMIFS(СВЦЭМ!$D$34:$D$777,СВЦЭМ!$A$34:$A$777,$A84,СВЦЭМ!$B$34:$B$777,K$83)+'СЕТ СН'!$H$11+СВЦЭМ!$D$10+'СЕТ СН'!$H$5-'СЕТ СН'!$H$21</f>
        <v>4581.7147956399995</v>
      </c>
      <c r="L84" s="37">
        <f>SUMIFS(СВЦЭМ!$D$34:$D$777,СВЦЭМ!$A$34:$A$777,$A84,СВЦЭМ!$B$34:$B$777,L$83)+'СЕТ СН'!$H$11+СВЦЭМ!$D$10+'СЕТ СН'!$H$5-'СЕТ СН'!$H$21</f>
        <v>4515.74000815</v>
      </c>
      <c r="M84" s="37">
        <f>SUMIFS(СВЦЭМ!$D$34:$D$777,СВЦЭМ!$A$34:$A$777,$A84,СВЦЭМ!$B$34:$B$777,M$83)+'СЕТ СН'!$H$11+СВЦЭМ!$D$10+'СЕТ СН'!$H$5-'СЕТ СН'!$H$21</f>
        <v>4512.8890807400003</v>
      </c>
      <c r="N84" s="37">
        <f>SUMIFS(СВЦЭМ!$D$34:$D$777,СВЦЭМ!$A$34:$A$777,$A84,СВЦЭМ!$B$34:$B$777,N$83)+'СЕТ СН'!$H$11+СВЦЭМ!$D$10+'СЕТ СН'!$H$5-'СЕТ СН'!$H$21</f>
        <v>4513.8906550699994</v>
      </c>
      <c r="O84" s="37">
        <f>SUMIFS(СВЦЭМ!$D$34:$D$777,СВЦЭМ!$A$34:$A$777,$A84,СВЦЭМ!$B$34:$B$777,O$83)+'СЕТ СН'!$H$11+СВЦЭМ!$D$10+'СЕТ СН'!$H$5-'СЕТ СН'!$H$21</f>
        <v>4521.9812594599998</v>
      </c>
      <c r="P84" s="37">
        <f>SUMIFS(СВЦЭМ!$D$34:$D$777,СВЦЭМ!$A$34:$A$777,$A84,СВЦЭМ!$B$34:$B$777,P$83)+'СЕТ СН'!$H$11+СВЦЭМ!$D$10+'СЕТ СН'!$H$5-'СЕТ СН'!$H$21</f>
        <v>4529.1572008000003</v>
      </c>
      <c r="Q84" s="37">
        <f>SUMIFS(СВЦЭМ!$D$34:$D$777,СВЦЭМ!$A$34:$A$777,$A84,СВЦЭМ!$B$34:$B$777,Q$83)+'СЕТ СН'!$H$11+СВЦЭМ!$D$10+'СЕТ СН'!$H$5-'СЕТ СН'!$H$21</f>
        <v>4555.6855584499999</v>
      </c>
      <c r="R84" s="37">
        <f>SUMIFS(СВЦЭМ!$D$34:$D$777,СВЦЭМ!$A$34:$A$777,$A84,СВЦЭМ!$B$34:$B$777,R$83)+'СЕТ СН'!$H$11+СВЦЭМ!$D$10+'СЕТ СН'!$H$5-'СЕТ СН'!$H$21</f>
        <v>4568.83952718</v>
      </c>
      <c r="S84" s="37">
        <f>SUMIFS(СВЦЭМ!$D$34:$D$777,СВЦЭМ!$A$34:$A$777,$A84,СВЦЭМ!$B$34:$B$777,S$83)+'СЕТ СН'!$H$11+СВЦЭМ!$D$10+'СЕТ СН'!$H$5-'СЕТ СН'!$H$21</f>
        <v>4551.7477134800001</v>
      </c>
      <c r="T84" s="37">
        <f>SUMIFS(СВЦЭМ!$D$34:$D$777,СВЦЭМ!$A$34:$A$777,$A84,СВЦЭМ!$B$34:$B$777,T$83)+'СЕТ СН'!$H$11+СВЦЭМ!$D$10+'СЕТ СН'!$H$5-'СЕТ СН'!$H$21</f>
        <v>4530.7280563300001</v>
      </c>
      <c r="U84" s="37">
        <f>SUMIFS(СВЦЭМ!$D$34:$D$777,СВЦЭМ!$A$34:$A$777,$A84,СВЦЭМ!$B$34:$B$777,U$83)+'СЕТ СН'!$H$11+СВЦЭМ!$D$10+'СЕТ СН'!$H$5-'СЕТ СН'!$H$21</f>
        <v>4526.3910215799997</v>
      </c>
      <c r="V84" s="37">
        <f>SUMIFS(СВЦЭМ!$D$34:$D$777,СВЦЭМ!$A$34:$A$777,$A84,СВЦЭМ!$B$34:$B$777,V$83)+'СЕТ СН'!$H$11+СВЦЭМ!$D$10+'СЕТ СН'!$H$5-'СЕТ СН'!$H$21</f>
        <v>4542.1218701999996</v>
      </c>
      <c r="W84" s="37">
        <f>SUMIFS(СВЦЭМ!$D$34:$D$777,СВЦЭМ!$A$34:$A$777,$A84,СВЦЭМ!$B$34:$B$777,W$83)+'СЕТ СН'!$H$11+СВЦЭМ!$D$10+'СЕТ СН'!$H$5-'СЕТ СН'!$H$21</f>
        <v>4617.1650423299998</v>
      </c>
      <c r="X84" s="37">
        <f>SUMIFS(СВЦЭМ!$D$34:$D$777,СВЦЭМ!$A$34:$A$777,$A84,СВЦЭМ!$B$34:$B$777,X$83)+'СЕТ СН'!$H$11+СВЦЭМ!$D$10+'СЕТ СН'!$H$5-'СЕТ СН'!$H$21</f>
        <v>4685.7523648200004</v>
      </c>
      <c r="Y84" s="37">
        <f>SUMIFS(СВЦЭМ!$D$34:$D$777,СВЦЭМ!$A$34:$A$777,$A84,СВЦЭМ!$B$34:$B$777,Y$83)+'СЕТ СН'!$H$11+СВЦЭМ!$D$10+'СЕТ СН'!$H$5-'СЕТ СН'!$H$21</f>
        <v>4732.4520727500003</v>
      </c>
      <c r="AA84" s="46"/>
    </row>
    <row r="85" spans="1:27" ht="15.75" x14ac:dyDescent="0.2">
      <c r="A85" s="36">
        <f>A84+1</f>
        <v>42980</v>
      </c>
      <c r="B85" s="37">
        <f>SUMIFS(СВЦЭМ!$D$34:$D$777,СВЦЭМ!$A$34:$A$777,$A85,СВЦЭМ!$B$34:$B$777,B$83)+'СЕТ СН'!$H$11+СВЦЭМ!$D$10+'СЕТ СН'!$H$5-'СЕТ СН'!$H$21</f>
        <v>4731.5228289200004</v>
      </c>
      <c r="C85" s="37">
        <f>SUMIFS(СВЦЭМ!$D$34:$D$777,СВЦЭМ!$A$34:$A$777,$A85,СВЦЭМ!$B$34:$B$777,C$83)+'СЕТ СН'!$H$11+СВЦЭМ!$D$10+'СЕТ СН'!$H$5-'СЕТ СН'!$H$21</f>
        <v>4758.3460276000005</v>
      </c>
      <c r="D85" s="37">
        <f>SUMIFS(СВЦЭМ!$D$34:$D$777,СВЦЭМ!$A$34:$A$777,$A85,СВЦЭМ!$B$34:$B$777,D$83)+'СЕТ СН'!$H$11+СВЦЭМ!$D$10+'СЕТ СН'!$H$5-'СЕТ СН'!$H$21</f>
        <v>4792.5039018099997</v>
      </c>
      <c r="E85" s="37">
        <f>SUMIFS(СВЦЭМ!$D$34:$D$777,СВЦЭМ!$A$34:$A$777,$A85,СВЦЭМ!$B$34:$B$777,E$83)+'СЕТ СН'!$H$11+СВЦЭМ!$D$10+'СЕТ СН'!$H$5-'СЕТ СН'!$H$21</f>
        <v>4805.3875741499996</v>
      </c>
      <c r="F85" s="37">
        <f>SUMIFS(СВЦЭМ!$D$34:$D$777,СВЦЭМ!$A$34:$A$777,$A85,СВЦЭМ!$B$34:$B$777,F$83)+'СЕТ СН'!$H$11+СВЦЭМ!$D$10+'СЕТ СН'!$H$5-'СЕТ СН'!$H$21</f>
        <v>4816.4877835500001</v>
      </c>
      <c r="G85" s="37">
        <f>SUMIFS(СВЦЭМ!$D$34:$D$777,СВЦЭМ!$A$34:$A$777,$A85,СВЦЭМ!$B$34:$B$777,G$83)+'СЕТ СН'!$H$11+СВЦЭМ!$D$10+'СЕТ СН'!$H$5-'СЕТ СН'!$H$21</f>
        <v>4803.82245453</v>
      </c>
      <c r="H85" s="37">
        <f>SUMIFS(СВЦЭМ!$D$34:$D$777,СВЦЭМ!$A$34:$A$777,$A85,СВЦЭМ!$B$34:$B$777,H$83)+'СЕТ СН'!$H$11+СВЦЭМ!$D$10+'СЕТ СН'!$H$5-'СЕТ СН'!$H$21</f>
        <v>4782.56366884</v>
      </c>
      <c r="I85" s="37">
        <f>SUMIFS(СВЦЭМ!$D$34:$D$777,СВЦЭМ!$A$34:$A$777,$A85,СВЦЭМ!$B$34:$B$777,I$83)+'СЕТ СН'!$H$11+СВЦЭМ!$D$10+'СЕТ СН'!$H$5-'СЕТ СН'!$H$21</f>
        <v>4732.9169512999997</v>
      </c>
      <c r="J85" s="37">
        <f>SUMIFS(СВЦЭМ!$D$34:$D$777,СВЦЭМ!$A$34:$A$777,$A85,СВЦЭМ!$B$34:$B$777,J$83)+'СЕТ СН'!$H$11+СВЦЭМ!$D$10+'СЕТ СН'!$H$5-'СЕТ СН'!$H$21</f>
        <v>4651.3059959799994</v>
      </c>
      <c r="K85" s="37">
        <f>SUMIFS(СВЦЭМ!$D$34:$D$777,СВЦЭМ!$A$34:$A$777,$A85,СВЦЭМ!$B$34:$B$777,K$83)+'СЕТ СН'!$H$11+СВЦЭМ!$D$10+'СЕТ СН'!$H$5-'СЕТ СН'!$H$21</f>
        <v>4581.4855657999997</v>
      </c>
      <c r="L85" s="37">
        <f>SUMIFS(СВЦЭМ!$D$34:$D$777,СВЦЭМ!$A$34:$A$777,$A85,СВЦЭМ!$B$34:$B$777,L$83)+'СЕТ СН'!$H$11+СВЦЭМ!$D$10+'СЕТ СН'!$H$5-'СЕТ СН'!$H$21</f>
        <v>4487.49815485</v>
      </c>
      <c r="M85" s="37">
        <f>SUMIFS(СВЦЭМ!$D$34:$D$777,СВЦЭМ!$A$34:$A$777,$A85,СВЦЭМ!$B$34:$B$777,M$83)+'СЕТ СН'!$H$11+СВЦЭМ!$D$10+'СЕТ СН'!$H$5-'СЕТ СН'!$H$21</f>
        <v>4474.96428406</v>
      </c>
      <c r="N85" s="37">
        <f>SUMIFS(СВЦЭМ!$D$34:$D$777,СВЦЭМ!$A$34:$A$777,$A85,СВЦЭМ!$B$34:$B$777,N$83)+'СЕТ СН'!$H$11+СВЦЭМ!$D$10+'СЕТ СН'!$H$5-'СЕТ СН'!$H$21</f>
        <v>4469.6017198999998</v>
      </c>
      <c r="O85" s="37">
        <f>SUMIFS(СВЦЭМ!$D$34:$D$777,СВЦЭМ!$A$34:$A$777,$A85,СВЦЭМ!$B$34:$B$777,O$83)+'СЕТ СН'!$H$11+СВЦЭМ!$D$10+'СЕТ СН'!$H$5-'СЕТ СН'!$H$21</f>
        <v>4469.1295220599995</v>
      </c>
      <c r="P85" s="37">
        <f>SUMIFS(СВЦЭМ!$D$34:$D$777,СВЦЭМ!$A$34:$A$777,$A85,СВЦЭМ!$B$34:$B$777,P$83)+'СЕТ СН'!$H$11+СВЦЭМ!$D$10+'СЕТ СН'!$H$5-'СЕТ СН'!$H$21</f>
        <v>4466.6125423899994</v>
      </c>
      <c r="Q85" s="37">
        <f>SUMIFS(СВЦЭМ!$D$34:$D$777,СВЦЭМ!$A$34:$A$777,$A85,СВЦЭМ!$B$34:$B$777,Q$83)+'СЕТ СН'!$H$11+СВЦЭМ!$D$10+'СЕТ СН'!$H$5-'СЕТ СН'!$H$21</f>
        <v>4473.9776327</v>
      </c>
      <c r="R85" s="37">
        <f>SUMIFS(СВЦЭМ!$D$34:$D$777,СВЦЭМ!$A$34:$A$777,$A85,СВЦЭМ!$B$34:$B$777,R$83)+'СЕТ СН'!$H$11+СВЦЭМ!$D$10+'СЕТ СН'!$H$5-'СЕТ СН'!$H$21</f>
        <v>4482.06492497</v>
      </c>
      <c r="S85" s="37">
        <f>SUMIFS(СВЦЭМ!$D$34:$D$777,СВЦЭМ!$A$34:$A$777,$A85,СВЦЭМ!$B$34:$B$777,S$83)+'СЕТ СН'!$H$11+СВЦЭМ!$D$10+'СЕТ СН'!$H$5-'СЕТ СН'!$H$21</f>
        <v>4469.8741629300002</v>
      </c>
      <c r="T85" s="37">
        <f>SUMIFS(СВЦЭМ!$D$34:$D$777,СВЦЭМ!$A$34:$A$777,$A85,СВЦЭМ!$B$34:$B$777,T$83)+'СЕТ СН'!$H$11+СВЦЭМ!$D$10+'СЕТ СН'!$H$5-'СЕТ СН'!$H$21</f>
        <v>4469.5478677699994</v>
      </c>
      <c r="U85" s="37">
        <f>SUMIFS(СВЦЭМ!$D$34:$D$777,СВЦЭМ!$A$34:$A$777,$A85,СВЦЭМ!$B$34:$B$777,U$83)+'СЕТ СН'!$H$11+СВЦЭМ!$D$10+'СЕТ СН'!$H$5-'СЕТ СН'!$H$21</f>
        <v>4470.2668770199998</v>
      </c>
      <c r="V85" s="37">
        <f>SUMIFS(СВЦЭМ!$D$34:$D$777,СВЦЭМ!$A$34:$A$777,$A85,СВЦЭМ!$B$34:$B$777,V$83)+'СЕТ СН'!$H$11+СВЦЭМ!$D$10+'СЕТ СН'!$H$5-'СЕТ СН'!$H$21</f>
        <v>4480.0124501499995</v>
      </c>
      <c r="W85" s="37">
        <f>SUMIFS(СВЦЭМ!$D$34:$D$777,СВЦЭМ!$A$34:$A$777,$A85,СВЦЭМ!$B$34:$B$777,W$83)+'СЕТ СН'!$H$11+СВЦЭМ!$D$10+'СЕТ СН'!$H$5-'СЕТ СН'!$H$21</f>
        <v>4525.1242101299995</v>
      </c>
      <c r="X85" s="37">
        <f>SUMIFS(СВЦЭМ!$D$34:$D$777,СВЦЭМ!$A$34:$A$777,$A85,СВЦЭМ!$B$34:$B$777,X$83)+'СЕТ СН'!$H$11+СВЦЭМ!$D$10+'СЕТ СН'!$H$5-'СЕТ СН'!$H$21</f>
        <v>4597.2697730599994</v>
      </c>
      <c r="Y85" s="37">
        <f>SUMIFS(СВЦЭМ!$D$34:$D$777,СВЦЭМ!$A$34:$A$777,$A85,СВЦЭМ!$B$34:$B$777,Y$83)+'СЕТ СН'!$H$11+СВЦЭМ!$D$10+'СЕТ СН'!$H$5-'СЕТ СН'!$H$21</f>
        <v>4649.2052381100002</v>
      </c>
    </row>
    <row r="86" spans="1:27" ht="15.75" x14ac:dyDescent="0.2">
      <c r="A86" s="36">
        <f t="shared" ref="A86:A114" si="2">A85+1</f>
        <v>42981</v>
      </c>
      <c r="B86" s="37">
        <f>SUMIFS(СВЦЭМ!$D$34:$D$777,СВЦЭМ!$A$34:$A$777,$A86,СВЦЭМ!$B$34:$B$777,B$83)+'СЕТ СН'!$H$11+СВЦЭМ!$D$10+'СЕТ СН'!$H$5-'СЕТ СН'!$H$21</f>
        <v>4709.0260936899995</v>
      </c>
      <c r="C86" s="37">
        <f>SUMIFS(СВЦЭМ!$D$34:$D$777,СВЦЭМ!$A$34:$A$777,$A86,СВЦЭМ!$B$34:$B$777,C$83)+'СЕТ СН'!$H$11+СВЦЭМ!$D$10+'СЕТ СН'!$H$5-'СЕТ СН'!$H$21</f>
        <v>4798.9426071799999</v>
      </c>
      <c r="D86" s="37">
        <f>SUMIFS(СВЦЭМ!$D$34:$D$777,СВЦЭМ!$A$34:$A$777,$A86,СВЦЭМ!$B$34:$B$777,D$83)+'СЕТ СН'!$H$11+СВЦЭМ!$D$10+'СЕТ СН'!$H$5-'СЕТ СН'!$H$21</f>
        <v>4827.1558194199997</v>
      </c>
      <c r="E86" s="37">
        <f>SUMIFS(СВЦЭМ!$D$34:$D$777,СВЦЭМ!$A$34:$A$777,$A86,СВЦЭМ!$B$34:$B$777,E$83)+'СЕТ СН'!$H$11+СВЦЭМ!$D$10+'СЕТ СН'!$H$5-'СЕТ СН'!$H$21</f>
        <v>4846.8660213799994</v>
      </c>
      <c r="F86" s="37">
        <f>SUMIFS(СВЦЭМ!$D$34:$D$777,СВЦЭМ!$A$34:$A$777,$A86,СВЦЭМ!$B$34:$B$777,F$83)+'СЕТ СН'!$H$11+СВЦЭМ!$D$10+'СЕТ СН'!$H$5-'СЕТ СН'!$H$21</f>
        <v>4858.2224985699995</v>
      </c>
      <c r="G86" s="37">
        <f>SUMIFS(СВЦЭМ!$D$34:$D$777,СВЦЭМ!$A$34:$A$777,$A86,СВЦЭМ!$B$34:$B$777,G$83)+'СЕТ СН'!$H$11+СВЦЭМ!$D$10+'СЕТ СН'!$H$5-'СЕТ СН'!$H$21</f>
        <v>4855.5676135599997</v>
      </c>
      <c r="H86" s="37">
        <f>SUMIFS(СВЦЭМ!$D$34:$D$777,СВЦЭМ!$A$34:$A$777,$A86,СВЦЭМ!$B$34:$B$777,H$83)+'СЕТ СН'!$H$11+СВЦЭМ!$D$10+'СЕТ СН'!$H$5-'СЕТ СН'!$H$21</f>
        <v>4830.6354382299996</v>
      </c>
      <c r="I86" s="37">
        <f>SUMIFS(СВЦЭМ!$D$34:$D$777,СВЦЭМ!$A$34:$A$777,$A86,СВЦЭМ!$B$34:$B$777,I$83)+'СЕТ СН'!$H$11+СВЦЭМ!$D$10+'СЕТ СН'!$H$5-'СЕТ СН'!$H$21</f>
        <v>4790.1733751900001</v>
      </c>
      <c r="J86" s="37">
        <f>SUMIFS(СВЦЭМ!$D$34:$D$777,СВЦЭМ!$A$34:$A$777,$A86,СВЦЭМ!$B$34:$B$777,J$83)+'СЕТ СН'!$H$11+СВЦЭМ!$D$10+'СЕТ СН'!$H$5-'СЕТ СН'!$H$21</f>
        <v>4664.7598238499995</v>
      </c>
      <c r="K86" s="37">
        <f>SUMIFS(СВЦЭМ!$D$34:$D$777,СВЦЭМ!$A$34:$A$777,$A86,СВЦЭМ!$B$34:$B$777,K$83)+'СЕТ СН'!$H$11+СВЦЭМ!$D$10+'СЕТ СН'!$H$5-'СЕТ СН'!$H$21</f>
        <v>4648.5982449599996</v>
      </c>
      <c r="L86" s="37">
        <f>SUMIFS(СВЦЭМ!$D$34:$D$777,СВЦЭМ!$A$34:$A$777,$A86,СВЦЭМ!$B$34:$B$777,L$83)+'СЕТ СН'!$H$11+СВЦЭМ!$D$10+'СЕТ СН'!$H$5-'СЕТ СН'!$H$21</f>
        <v>4541.76539693</v>
      </c>
      <c r="M86" s="37">
        <f>SUMIFS(СВЦЭМ!$D$34:$D$777,СВЦЭМ!$A$34:$A$777,$A86,СВЦЭМ!$B$34:$B$777,M$83)+'СЕТ СН'!$H$11+СВЦЭМ!$D$10+'СЕТ СН'!$H$5-'СЕТ СН'!$H$21</f>
        <v>4510.8037692299995</v>
      </c>
      <c r="N86" s="37">
        <f>SUMIFS(СВЦЭМ!$D$34:$D$777,СВЦЭМ!$A$34:$A$777,$A86,СВЦЭМ!$B$34:$B$777,N$83)+'СЕТ СН'!$H$11+СВЦЭМ!$D$10+'СЕТ СН'!$H$5-'СЕТ СН'!$H$21</f>
        <v>4515.4801546999997</v>
      </c>
      <c r="O86" s="37">
        <f>SUMIFS(СВЦЭМ!$D$34:$D$777,СВЦЭМ!$A$34:$A$777,$A86,СВЦЭМ!$B$34:$B$777,O$83)+'СЕТ СН'!$H$11+СВЦЭМ!$D$10+'СЕТ СН'!$H$5-'СЕТ СН'!$H$21</f>
        <v>4514.4381518399996</v>
      </c>
      <c r="P86" s="37">
        <f>SUMIFS(СВЦЭМ!$D$34:$D$777,СВЦЭМ!$A$34:$A$777,$A86,СВЦЭМ!$B$34:$B$777,P$83)+'СЕТ СН'!$H$11+СВЦЭМ!$D$10+'СЕТ СН'!$H$5-'СЕТ СН'!$H$21</f>
        <v>4518.9234314599998</v>
      </c>
      <c r="Q86" s="37">
        <f>SUMIFS(СВЦЭМ!$D$34:$D$777,СВЦЭМ!$A$34:$A$777,$A86,СВЦЭМ!$B$34:$B$777,Q$83)+'СЕТ СН'!$H$11+СВЦЭМ!$D$10+'СЕТ СН'!$H$5-'СЕТ СН'!$H$21</f>
        <v>4524.42825464</v>
      </c>
      <c r="R86" s="37">
        <f>SUMIFS(СВЦЭМ!$D$34:$D$777,СВЦЭМ!$A$34:$A$777,$A86,СВЦЭМ!$B$34:$B$777,R$83)+'СЕТ СН'!$H$11+СВЦЭМ!$D$10+'СЕТ СН'!$H$5-'СЕТ СН'!$H$21</f>
        <v>4524.9483398499997</v>
      </c>
      <c r="S86" s="37">
        <f>SUMIFS(СВЦЭМ!$D$34:$D$777,СВЦЭМ!$A$34:$A$777,$A86,СВЦЭМ!$B$34:$B$777,S$83)+'СЕТ СН'!$H$11+СВЦЭМ!$D$10+'СЕТ СН'!$H$5-'СЕТ СН'!$H$21</f>
        <v>4521.8938029399997</v>
      </c>
      <c r="T86" s="37">
        <f>SUMIFS(СВЦЭМ!$D$34:$D$777,СВЦЭМ!$A$34:$A$777,$A86,СВЦЭМ!$B$34:$B$777,T$83)+'СЕТ СН'!$H$11+СВЦЭМ!$D$10+'СЕТ СН'!$H$5-'СЕТ СН'!$H$21</f>
        <v>4512.6947527800003</v>
      </c>
      <c r="U86" s="37">
        <f>SUMIFS(СВЦЭМ!$D$34:$D$777,СВЦЭМ!$A$34:$A$777,$A86,СВЦЭМ!$B$34:$B$777,U$83)+'СЕТ СН'!$H$11+СВЦЭМ!$D$10+'СЕТ СН'!$H$5-'СЕТ СН'!$H$21</f>
        <v>4509.4294236099995</v>
      </c>
      <c r="V86" s="37">
        <f>SUMIFS(СВЦЭМ!$D$34:$D$777,СВЦЭМ!$A$34:$A$777,$A86,СВЦЭМ!$B$34:$B$777,V$83)+'СЕТ СН'!$H$11+СВЦЭМ!$D$10+'СЕТ СН'!$H$5-'СЕТ СН'!$H$21</f>
        <v>4514.7238745200002</v>
      </c>
      <c r="W86" s="37">
        <f>SUMIFS(СВЦЭМ!$D$34:$D$777,СВЦЭМ!$A$34:$A$777,$A86,СВЦЭМ!$B$34:$B$777,W$83)+'СЕТ СН'!$H$11+СВЦЭМ!$D$10+'СЕТ СН'!$H$5-'СЕТ СН'!$H$21</f>
        <v>4584.5947210499999</v>
      </c>
      <c r="X86" s="37">
        <f>SUMIFS(СВЦЭМ!$D$34:$D$777,СВЦЭМ!$A$34:$A$777,$A86,СВЦЭМ!$B$34:$B$777,X$83)+'СЕТ СН'!$H$11+СВЦЭМ!$D$10+'СЕТ СН'!$H$5-'СЕТ СН'!$H$21</f>
        <v>4647.72073499</v>
      </c>
      <c r="Y86" s="37">
        <f>SUMIFS(СВЦЭМ!$D$34:$D$777,СВЦЭМ!$A$34:$A$777,$A86,СВЦЭМ!$B$34:$B$777,Y$83)+'СЕТ СН'!$H$11+СВЦЭМ!$D$10+'СЕТ СН'!$H$5-'СЕТ СН'!$H$21</f>
        <v>4678.16569918</v>
      </c>
    </row>
    <row r="87" spans="1:27" ht="15.75" x14ac:dyDescent="0.2">
      <c r="A87" s="36">
        <f t="shared" si="2"/>
        <v>42982</v>
      </c>
      <c r="B87" s="37">
        <f>SUMIFS(СВЦЭМ!$D$34:$D$777,СВЦЭМ!$A$34:$A$777,$A87,СВЦЭМ!$B$34:$B$777,B$83)+'СЕТ СН'!$H$11+СВЦЭМ!$D$10+'СЕТ СН'!$H$5-'СЕТ СН'!$H$21</f>
        <v>4772.7731552400001</v>
      </c>
      <c r="C87" s="37">
        <f>SUMIFS(СВЦЭМ!$D$34:$D$777,СВЦЭМ!$A$34:$A$777,$A87,СВЦЭМ!$B$34:$B$777,C$83)+'СЕТ СН'!$H$11+СВЦЭМ!$D$10+'СЕТ СН'!$H$5-'СЕТ СН'!$H$21</f>
        <v>4808.74294276</v>
      </c>
      <c r="D87" s="37">
        <f>SUMIFS(СВЦЭМ!$D$34:$D$777,СВЦЭМ!$A$34:$A$777,$A87,СВЦЭМ!$B$34:$B$777,D$83)+'СЕТ СН'!$H$11+СВЦЭМ!$D$10+'СЕТ СН'!$H$5-'СЕТ СН'!$H$21</f>
        <v>4840.8605935100004</v>
      </c>
      <c r="E87" s="37">
        <f>SUMIFS(СВЦЭМ!$D$34:$D$777,СВЦЭМ!$A$34:$A$777,$A87,СВЦЭМ!$B$34:$B$777,E$83)+'СЕТ СН'!$H$11+СВЦЭМ!$D$10+'СЕТ СН'!$H$5-'СЕТ СН'!$H$21</f>
        <v>4856.4963442899998</v>
      </c>
      <c r="F87" s="37">
        <f>SUMIFS(СВЦЭМ!$D$34:$D$777,СВЦЭМ!$A$34:$A$777,$A87,СВЦЭМ!$B$34:$B$777,F$83)+'СЕТ СН'!$H$11+СВЦЭМ!$D$10+'СЕТ СН'!$H$5-'СЕТ СН'!$H$21</f>
        <v>4865.7858527200005</v>
      </c>
      <c r="G87" s="37">
        <f>SUMIFS(СВЦЭМ!$D$34:$D$777,СВЦЭМ!$A$34:$A$777,$A87,СВЦЭМ!$B$34:$B$777,G$83)+'СЕТ СН'!$H$11+СВЦЭМ!$D$10+'СЕТ СН'!$H$5-'СЕТ СН'!$H$21</f>
        <v>4856.4030702800001</v>
      </c>
      <c r="H87" s="37">
        <f>SUMIFS(СВЦЭМ!$D$34:$D$777,СВЦЭМ!$A$34:$A$777,$A87,СВЦЭМ!$B$34:$B$777,H$83)+'СЕТ СН'!$H$11+СВЦЭМ!$D$10+'СЕТ СН'!$H$5-'СЕТ СН'!$H$21</f>
        <v>4812.1856851499997</v>
      </c>
      <c r="I87" s="37">
        <f>SUMIFS(СВЦЭМ!$D$34:$D$777,СВЦЭМ!$A$34:$A$777,$A87,СВЦЭМ!$B$34:$B$777,I$83)+'СЕТ СН'!$H$11+СВЦЭМ!$D$10+'СЕТ СН'!$H$5-'СЕТ СН'!$H$21</f>
        <v>4751.1245720099996</v>
      </c>
      <c r="J87" s="37">
        <f>SUMIFS(СВЦЭМ!$D$34:$D$777,СВЦЭМ!$A$34:$A$777,$A87,СВЦЭМ!$B$34:$B$777,J$83)+'СЕТ СН'!$H$11+СВЦЭМ!$D$10+'СЕТ СН'!$H$5-'СЕТ СН'!$H$21</f>
        <v>4702.0240195099996</v>
      </c>
      <c r="K87" s="37">
        <f>SUMIFS(СВЦЭМ!$D$34:$D$777,СВЦЭМ!$A$34:$A$777,$A87,СВЦЭМ!$B$34:$B$777,K$83)+'СЕТ СН'!$H$11+СВЦЭМ!$D$10+'СЕТ СН'!$H$5-'СЕТ СН'!$H$21</f>
        <v>4643.3571422200002</v>
      </c>
      <c r="L87" s="37">
        <f>SUMIFS(СВЦЭМ!$D$34:$D$777,СВЦЭМ!$A$34:$A$777,$A87,СВЦЭМ!$B$34:$B$777,L$83)+'СЕТ СН'!$H$11+СВЦЭМ!$D$10+'СЕТ СН'!$H$5-'СЕТ СН'!$H$21</f>
        <v>4552.6546716699995</v>
      </c>
      <c r="M87" s="37">
        <f>SUMIFS(СВЦЭМ!$D$34:$D$777,СВЦЭМ!$A$34:$A$777,$A87,СВЦЭМ!$B$34:$B$777,M$83)+'СЕТ СН'!$H$11+СВЦЭМ!$D$10+'СЕТ СН'!$H$5-'СЕТ СН'!$H$21</f>
        <v>4523.2338381099999</v>
      </c>
      <c r="N87" s="37">
        <f>SUMIFS(СВЦЭМ!$D$34:$D$777,СВЦЭМ!$A$34:$A$777,$A87,СВЦЭМ!$B$34:$B$777,N$83)+'СЕТ СН'!$H$11+СВЦЭМ!$D$10+'СЕТ СН'!$H$5-'СЕТ СН'!$H$21</f>
        <v>4531.6617305599993</v>
      </c>
      <c r="O87" s="37">
        <f>SUMIFS(СВЦЭМ!$D$34:$D$777,СВЦЭМ!$A$34:$A$777,$A87,СВЦЭМ!$B$34:$B$777,O$83)+'СЕТ СН'!$H$11+СВЦЭМ!$D$10+'СЕТ СН'!$H$5-'СЕТ СН'!$H$21</f>
        <v>4530.4204946499995</v>
      </c>
      <c r="P87" s="37">
        <f>SUMIFS(СВЦЭМ!$D$34:$D$777,СВЦЭМ!$A$34:$A$777,$A87,СВЦЭМ!$B$34:$B$777,P$83)+'СЕТ СН'!$H$11+СВЦЭМ!$D$10+'СЕТ СН'!$H$5-'СЕТ СН'!$H$21</f>
        <v>4534.99908925</v>
      </c>
      <c r="Q87" s="37">
        <f>SUMIFS(СВЦЭМ!$D$34:$D$777,СВЦЭМ!$A$34:$A$777,$A87,СВЦЭМ!$B$34:$B$777,Q$83)+'СЕТ СН'!$H$11+СВЦЭМ!$D$10+'СЕТ СН'!$H$5-'СЕТ СН'!$H$21</f>
        <v>4541.9168056799999</v>
      </c>
      <c r="R87" s="37">
        <f>SUMIFS(СВЦЭМ!$D$34:$D$777,СВЦЭМ!$A$34:$A$777,$A87,СВЦЭМ!$B$34:$B$777,R$83)+'СЕТ СН'!$H$11+СВЦЭМ!$D$10+'СЕТ СН'!$H$5-'СЕТ СН'!$H$21</f>
        <v>4544.6615205899998</v>
      </c>
      <c r="S87" s="37">
        <f>SUMIFS(СВЦЭМ!$D$34:$D$777,СВЦЭМ!$A$34:$A$777,$A87,СВЦЭМ!$B$34:$B$777,S$83)+'СЕТ СН'!$H$11+СВЦЭМ!$D$10+'СЕТ СН'!$H$5-'СЕТ СН'!$H$21</f>
        <v>4539.5619332799997</v>
      </c>
      <c r="T87" s="37">
        <f>SUMIFS(СВЦЭМ!$D$34:$D$777,СВЦЭМ!$A$34:$A$777,$A87,СВЦЭМ!$B$34:$B$777,T$83)+'СЕТ СН'!$H$11+СВЦЭМ!$D$10+'СЕТ СН'!$H$5-'СЕТ СН'!$H$21</f>
        <v>4527.3226121299995</v>
      </c>
      <c r="U87" s="37">
        <f>SUMIFS(СВЦЭМ!$D$34:$D$777,СВЦЭМ!$A$34:$A$777,$A87,СВЦЭМ!$B$34:$B$777,U$83)+'СЕТ СН'!$H$11+СВЦЭМ!$D$10+'СЕТ СН'!$H$5-'СЕТ СН'!$H$21</f>
        <v>4537.9787715399998</v>
      </c>
      <c r="V87" s="37">
        <f>SUMIFS(СВЦЭМ!$D$34:$D$777,СВЦЭМ!$A$34:$A$777,$A87,СВЦЭМ!$B$34:$B$777,V$83)+'СЕТ СН'!$H$11+СВЦЭМ!$D$10+'СЕТ СН'!$H$5-'СЕТ СН'!$H$21</f>
        <v>4548.49651094</v>
      </c>
      <c r="W87" s="37">
        <f>SUMIFS(СВЦЭМ!$D$34:$D$777,СВЦЭМ!$A$34:$A$777,$A87,СВЦЭМ!$B$34:$B$777,W$83)+'СЕТ СН'!$H$11+СВЦЭМ!$D$10+'СЕТ СН'!$H$5-'СЕТ СН'!$H$21</f>
        <v>4631.1293757200001</v>
      </c>
      <c r="X87" s="37">
        <f>SUMIFS(СВЦЭМ!$D$34:$D$777,СВЦЭМ!$A$34:$A$777,$A87,СВЦЭМ!$B$34:$B$777,X$83)+'СЕТ СН'!$H$11+СВЦЭМ!$D$10+'СЕТ СН'!$H$5-'СЕТ СН'!$H$21</f>
        <v>4699.5201471700002</v>
      </c>
      <c r="Y87" s="37">
        <f>SUMIFS(СВЦЭМ!$D$34:$D$777,СВЦЭМ!$A$34:$A$777,$A87,СВЦЭМ!$B$34:$B$777,Y$83)+'СЕТ СН'!$H$11+СВЦЭМ!$D$10+'СЕТ СН'!$H$5-'СЕТ СН'!$H$21</f>
        <v>4742.8672010700002</v>
      </c>
    </row>
    <row r="88" spans="1:27" ht="15.75" x14ac:dyDescent="0.2">
      <c r="A88" s="36">
        <f t="shared" si="2"/>
        <v>42983</v>
      </c>
      <c r="B88" s="37">
        <f>SUMIFS(СВЦЭМ!$D$34:$D$777,СВЦЭМ!$A$34:$A$777,$A88,СВЦЭМ!$B$34:$B$777,B$83)+'СЕТ СН'!$H$11+СВЦЭМ!$D$10+'СЕТ СН'!$H$5-'СЕТ СН'!$H$21</f>
        <v>4716.8340638299996</v>
      </c>
      <c r="C88" s="37">
        <f>SUMIFS(СВЦЭМ!$D$34:$D$777,СВЦЭМ!$A$34:$A$777,$A88,СВЦЭМ!$B$34:$B$777,C$83)+'СЕТ СН'!$H$11+СВЦЭМ!$D$10+'СЕТ СН'!$H$5-'СЕТ СН'!$H$21</f>
        <v>4744.6636630399998</v>
      </c>
      <c r="D88" s="37">
        <f>SUMIFS(СВЦЭМ!$D$34:$D$777,СВЦЭМ!$A$34:$A$777,$A88,СВЦЭМ!$B$34:$B$777,D$83)+'СЕТ СН'!$H$11+СВЦЭМ!$D$10+'СЕТ СН'!$H$5-'СЕТ СН'!$H$21</f>
        <v>4761.6665555099999</v>
      </c>
      <c r="E88" s="37">
        <f>SUMIFS(СВЦЭМ!$D$34:$D$777,СВЦЭМ!$A$34:$A$777,$A88,СВЦЭМ!$B$34:$B$777,E$83)+'СЕТ СН'!$H$11+СВЦЭМ!$D$10+'СЕТ СН'!$H$5-'СЕТ СН'!$H$21</f>
        <v>4798.80289636</v>
      </c>
      <c r="F88" s="37">
        <f>SUMIFS(СВЦЭМ!$D$34:$D$777,СВЦЭМ!$A$34:$A$777,$A88,СВЦЭМ!$B$34:$B$777,F$83)+'СЕТ СН'!$H$11+СВЦЭМ!$D$10+'СЕТ СН'!$H$5-'СЕТ СН'!$H$21</f>
        <v>4797.0298972399996</v>
      </c>
      <c r="G88" s="37">
        <f>SUMIFS(СВЦЭМ!$D$34:$D$777,СВЦЭМ!$A$34:$A$777,$A88,СВЦЭМ!$B$34:$B$777,G$83)+'СЕТ СН'!$H$11+СВЦЭМ!$D$10+'СЕТ СН'!$H$5-'СЕТ СН'!$H$21</f>
        <v>4761.0082143199998</v>
      </c>
      <c r="H88" s="37">
        <f>SUMIFS(СВЦЭМ!$D$34:$D$777,СВЦЭМ!$A$34:$A$777,$A88,СВЦЭМ!$B$34:$B$777,H$83)+'СЕТ СН'!$H$11+СВЦЭМ!$D$10+'СЕТ СН'!$H$5-'СЕТ СН'!$H$21</f>
        <v>4727.8623007900005</v>
      </c>
      <c r="I88" s="37">
        <f>SUMIFS(СВЦЭМ!$D$34:$D$777,СВЦЭМ!$A$34:$A$777,$A88,СВЦЭМ!$B$34:$B$777,I$83)+'СЕТ СН'!$H$11+СВЦЭМ!$D$10+'СЕТ СН'!$H$5-'СЕТ СН'!$H$21</f>
        <v>4663.6394245199999</v>
      </c>
      <c r="J88" s="37">
        <f>SUMIFS(СВЦЭМ!$D$34:$D$777,СВЦЭМ!$A$34:$A$777,$A88,СВЦЭМ!$B$34:$B$777,J$83)+'СЕТ СН'!$H$11+СВЦЭМ!$D$10+'СЕТ СН'!$H$5-'СЕТ СН'!$H$21</f>
        <v>4625.0836580699997</v>
      </c>
      <c r="K88" s="37">
        <f>SUMIFS(СВЦЭМ!$D$34:$D$777,СВЦЭМ!$A$34:$A$777,$A88,СВЦЭМ!$B$34:$B$777,K$83)+'СЕТ СН'!$H$11+СВЦЭМ!$D$10+'СЕТ СН'!$H$5-'СЕТ СН'!$H$21</f>
        <v>4582.3268730599993</v>
      </c>
      <c r="L88" s="37">
        <f>SUMIFS(СВЦЭМ!$D$34:$D$777,СВЦЭМ!$A$34:$A$777,$A88,СВЦЭМ!$B$34:$B$777,L$83)+'СЕТ СН'!$H$11+СВЦЭМ!$D$10+'СЕТ СН'!$H$5-'СЕТ СН'!$H$21</f>
        <v>4504.5894842299995</v>
      </c>
      <c r="M88" s="37">
        <f>SUMIFS(СВЦЭМ!$D$34:$D$777,СВЦЭМ!$A$34:$A$777,$A88,СВЦЭМ!$B$34:$B$777,M$83)+'СЕТ СН'!$H$11+СВЦЭМ!$D$10+'СЕТ СН'!$H$5-'СЕТ СН'!$H$21</f>
        <v>4474.74343658</v>
      </c>
      <c r="N88" s="37">
        <f>SUMIFS(СВЦЭМ!$D$34:$D$777,СВЦЭМ!$A$34:$A$777,$A88,СВЦЭМ!$B$34:$B$777,N$83)+'СЕТ СН'!$H$11+СВЦЭМ!$D$10+'СЕТ СН'!$H$5-'СЕТ СН'!$H$21</f>
        <v>4487.1179108799997</v>
      </c>
      <c r="O88" s="37">
        <f>SUMIFS(СВЦЭМ!$D$34:$D$777,СВЦЭМ!$A$34:$A$777,$A88,СВЦЭМ!$B$34:$B$777,O$83)+'СЕТ СН'!$H$11+СВЦЭМ!$D$10+'СЕТ СН'!$H$5-'СЕТ СН'!$H$21</f>
        <v>4492.9775231200001</v>
      </c>
      <c r="P88" s="37">
        <f>SUMIFS(СВЦЭМ!$D$34:$D$777,СВЦЭМ!$A$34:$A$777,$A88,СВЦЭМ!$B$34:$B$777,P$83)+'СЕТ СН'!$H$11+СВЦЭМ!$D$10+'СЕТ СН'!$H$5-'СЕТ СН'!$H$21</f>
        <v>4500.6515403899994</v>
      </c>
      <c r="Q88" s="37">
        <f>SUMIFS(СВЦЭМ!$D$34:$D$777,СВЦЭМ!$A$34:$A$777,$A88,СВЦЭМ!$B$34:$B$777,Q$83)+'СЕТ СН'!$H$11+СВЦЭМ!$D$10+'СЕТ СН'!$H$5-'СЕТ СН'!$H$21</f>
        <v>4491.8501055899997</v>
      </c>
      <c r="R88" s="37">
        <f>SUMIFS(СВЦЭМ!$D$34:$D$777,СВЦЭМ!$A$34:$A$777,$A88,СВЦЭМ!$B$34:$B$777,R$83)+'СЕТ СН'!$H$11+СВЦЭМ!$D$10+'СЕТ СН'!$H$5-'СЕТ СН'!$H$21</f>
        <v>4492.7271543199995</v>
      </c>
      <c r="S88" s="37">
        <f>SUMIFS(СВЦЭМ!$D$34:$D$777,СВЦЭМ!$A$34:$A$777,$A88,СВЦЭМ!$B$34:$B$777,S$83)+'СЕТ СН'!$H$11+СВЦЭМ!$D$10+'СЕТ СН'!$H$5-'СЕТ СН'!$H$21</f>
        <v>4492.7974840799998</v>
      </c>
      <c r="T88" s="37">
        <f>SUMIFS(СВЦЭМ!$D$34:$D$777,СВЦЭМ!$A$34:$A$777,$A88,СВЦЭМ!$B$34:$B$777,T$83)+'СЕТ СН'!$H$11+СВЦЭМ!$D$10+'СЕТ СН'!$H$5-'СЕТ СН'!$H$21</f>
        <v>4490.0977000799994</v>
      </c>
      <c r="U88" s="37">
        <f>SUMIFS(СВЦЭМ!$D$34:$D$777,СВЦЭМ!$A$34:$A$777,$A88,СВЦЭМ!$B$34:$B$777,U$83)+'СЕТ СН'!$H$11+СВЦЭМ!$D$10+'СЕТ СН'!$H$5-'СЕТ СН'!$H$21</f>
        <v>4480.8991240099995</v>
      </c>
      <c r="V88" s="37">
        <f>SUMIFS(СВЦЭМ!$D$34:$D$777,СВЦЭМ!$A$34:$A$777,$A88,СВЦЭМ!$B$34:$B$777,V$83)+'СЕТ СН'!$H$11+СВЦЭМ!$D$10+'СЕТ СН'!$H$5-'СЕТ СН'!$H$21</f>
        <v>4488.9932590799999</v>
      </c>
      <c r="W88" s="37">
        <f>SUMIFS(СВЦЭМ!$D$34:$D$777,СВЦЭМ!$A$34:$A$777,$A88,СВЦЭМ!$B$34:$B$777,W$83)+'СЕТ СН'!$H$11+СВЦЭМ!$D$10+'СЕТ СН'!$H$5-'СЕТ СН'!$H$21</f>
        <v>4548.6973144900003</v>
      </c>
      <c r="X88" s="37">
        <f>SUMIFS(СВЦЭМ!$D$34:$D$777,СВЦЭМ!$A$34:$A$777,$A88,СВЦЭМ!$B$34:$B$777,X$83)+'СЕТ СН'!$H$11+СВЦЭМ!$D$10+'СЕТ СН'!$H$5-'СЕТ СН'!$H$21</f>
        <v>4605.1070497599994</v>
      </c>
      <c r="Y88" s="37">
        <f>SUMIFS(СВЦЭМ!$D$34:$D$777,СВЦЭМ!$A$34:$A$777,$A88,СВЦЭМ!$B$34:$B$777,Y$83)+'СЕТ СН'!$H$11+СВЦЭМ!$D$10+'СЕТ СН'!$H$5-'СЕТ СН'!$H$21</f>
        <v>4656.7327387200003</v>
      </c>
    </row>
    <row r="89" spans="1:27" ht="15.75" x14ac:dyDescent="0.2">
      <c r="A89" s="36">
        <f t="shared" si="2"/>
        <v>42984</v>
      </c>
      <c r="B89" s="37">
        <f>SUMIFS(СВЦЭМ!$D$34:$D$777,СВЦЭМ!$A$34:$A$777,$A89,СВЦЭМ!$B$34:$B$777,B$83)+'СЕТ СН'!$H$11+СВЦЭМ!$D$10+'СЕТ СН'!$H$5-'СЕТ СН'!$H$21</f>
        <v>4798.2462773299994</v>
      </c>
      <c r="C89" s="37">
        <f>SUMIFS(СВЦЭМ!$D$34:$D$777,СВЦЭМ!$A$34:$A$777,$A89,СВЦЭМ!$B$34:$B$777,C$83)+'СЕТ СН'!$H$11+СВЦЭМ!$D$10+'СЕТ СН'!$H$5-'СЕТ СН'!$H$21</f>
        <v>4837.6989625400001</v>
      </c>
      <c r="D89" s="37">
        <f>SUMIFS(СВЦЭМ!$D$34:$D$777,СВЦЭМ!$A$34:$A$777,$A89,СВЦЭМ!$B$34:$B$777,D$83)+'СЕТ СН'!$H$11+СВЦЭМ!$D$10+'СЕТ СН'!$H$5-'СЕТ СН'!$H$21</f>
        <v>4866.4445832199999</v>
      </c>
      <c r="E89" s="37">
        <f>SUMIFS(СВЦЭМ!$D$34:$D$777,СВЦЭМ!$A$34:$A$777,$A89,СВЦЭМ!$B$34:$B$777,E$83)+'СЕТ СН'!$H$11+СВЦЭМ!$D$10+'СЕТ СН'!$H$5-'СЕТ СН'!$H$21</f>
        <v>4876.1712119000003</v>
      </c>
      <c r="F89" s="37">
        <f>SUMIFS(СВЦЭМ!$D$34:$D$777,СВЦЭМ!$A$34:$A$777,$A89,СВЦЭМ!$B$34:$B$777,F$83)+'СЕТ СН'!$H$11+СВЦЭМ!$D$10+'СЕТ СН'!$H$5-'СЕТ СН'!$H$21</f>
        <v>4881.4712504199997</v>
      </c>
      <c r="G89" s="37">
        <f>SUMIFS(СВЦЭМ!$D$34:$D$777,СВЦЭМ!$A$34:$A$777,$A89,СВЦЭМ!$B$34:$B$777,G$83)+'СЕТ СН'!$H$11+СВЦЭМ!$D$10+'СЕТ СН'!$H$5-'СЕТ СН'!$H$21</f>
        <v>4861.90722938</v>
      </c>
      <c r="H89" s="37">
        <f>SUMIFS(СВЦЭМ!$D$34:$D$777,СВЦЭМ!$A$34:$A$777,$A89,СВЦЭМ!$B$34:$B$777,H$83)+'СЕТ СН'!$H$11+СВЦЭМ!$D$10+'СЕТ СН'!$H$5-'СЕТ СН'!$H$21</f>
        <v>4810.5295241099993</v>
      </c>
      <c r="I89" s="37">
        <f>SUMIFS(СВЦЭМ!$D$34:$D$777,СВЦЭМ!$A$34:$A$777,$A89,СВЦЭМ!$B$34:$B$777,I$83)+'СЕТ СН'!$H$11+СВЦЭМ!$D$10+'СЕТ СН'!$H$5-'СЕТ СН'!$H$21</f>
        <v>4747.6369513</v>
      </c>
      <c r="J89" s="37">
        <f>SUMIFS(СВЦЭМ!$D$34:$D$777,СВЦЭМ!$A$34:$A$777,$A89,СВЦЭМ!$B$34:$B$777,J$83)+'СЕТ СН'!$H$11+СВЦЭМ!$D$10+'СЕТ СН'!$H$5-'СЕТ СН'!$H$21</f>
        <v>4695.9456953899999</v>
      </c>
      <c r="K89" s="37">
        <f>SUMIFS(СВЦЭМ!$D$34:$D$777,СВЦЭМ!$A$34:$A$777,$A89,СВЦЭМ!$B$34:$B$777,K$83)+'СЕТ СН'!$H$11+СВЦЭМ!$D$10+'СЕТ СН'!$H$5-'СЕТ СН'!$H$21</f>
        <v>4624.2001772900003</v>
      </c>
      <c r="L89" s="37">
        <f>SUMIFS(СВЦЭМ!$D$34:$D$777,СВЦЭМ!$A$34:$A$777,$A89,СВЦЭМ!$B$34:$B$777,L$83)+'СЕТ СН'!$H$11+СВЦЭМ!$D$10+'СЕТ СН'!$H$5-'СЕТ СН'!$H$21</f>
        <v>4531.1141639899997</v>
      </c>
      <c r="M89" s="37">
        <f>SUMIFS(СВЦЭМ!$D$34:$D$777,СВЦЭМ!$A$34:$A$777,$A89,СВЦЭМ!$B$34:$B$777,M$83)+'СЕТ СН'!$H$11+СВЦЭМ!$D$10+'СЕТ СН'!$H$5-'СЕТ СН'!$H$21</f>
        <v>4518.2244726299996</v>
      </c>
      <c r="N89" s="37">
        <f>SUMIFS(СВЦЭМ!$D$34:$D$777,СВЦЭМ!$A$34:$A$777,$A89,СВЦЭМ!$B$34:$B$777,N$83)+'СЕТ СН'!$H$11+СВЦЭМ!$D$10+'СЕТ СН'!$H$5-'СЕТ СН'!$H$21</f>
        <v>4517.3043877499995</v>
      </c>
      <c r="O89" s="37">
        <f>SUMIFS(СВЦЭМ!$D$34:$D$777,СВЦЭМ!$A$34:$A$777,$A89,СВЦЭМ!$B$34:$B$777,O$83)+'СЕТ СН'!$H$11+СВЦЭМ!$D$10+'СЕТ СН'!$H$5-'СЕТ СН'!$H$21</f>
        <v>4526.3842559300001</v>
      </c>
      <c r="P89" s="37">
        <f>SUMIFS(СВЦЭМ!$D$34:$D$777,СВЦЭМ!$A$34:$A$777,$A89,СВЦЭМ!$B$34:$B$777,P$83)+'СЕТ СН'!$H$11+СВЦЭМ!$D$10+'СЕТ СН'!$H$5-'СЕТ СН'!$H$21</f>
        <v>4529.1723312599997</v>
      </c>
      <c r="Q89" s="37">
        <f>SUMIFS(СВЦЭМ!$D$34:$D$777,СВЦЭМ!$A$34:$A$777,$A89,СВЦЭМ!$B$34:$B$777,Q$83)+'СЕТ СН'!$H$11+СВЦЭМ!$D$10+'СЕТ СН'!$H$5-'СЕТ СН'!$H$21</f>
        <v>4535.8186762300002</v>
      </c>
      <c r="R89" s="37">
        <f>SUMIFS(СВЦЭМ!$D$34:$D$777,СВЦЭМ!$A$34:$A$777,$A89,СВЦЭМ!$B$34:$B$777,R$83)+'СЕТ СН'!$H$11+СВЦЭМ!$D$10+'СЕТ СН'!$H$5-'СЕТ СН'!$H$21</f>
        <v>4540.3866290599999</v>
      </c>
      <c r="S89" s="37">
        <f>SUMIFS(СВЦЭМ!$D$34:$D$777,СВЦЭМ!$A$34:$A$777,$A89,СВЦЭМ!$B$34:$B$777,S$83)+'СЕТ СН'!$H$11+СВЦЭМ!$D$10+'СЕТ СН'!$H$5-'СЕТ СН'!$H$21</f>
        <v>4539.9376566800001</v>
      </c>
      <c r="T89" s="37">
        <f>SUMIFS(СВЦЭМ!$D$34:$D$777,СВЦЭМ!$A$34:$A$777,$A89,СВЦЭМ!$B$34:$B$777,T$83)+'СЕТ СН'!$H$11+СВЦЭМ!$D$10+'СЕТ СН'!$H$5-'СЕТ СН'!$H$21</f>
        <v>4534.2905030499996</v>
      </c>
      <c r="U89" s="37">
        <f>SUMIFS(СВЦЭМ!$D$34:$D$777,СВЦЭМ!$A$34:$A$777,$A89,СВЦЭМ!$B$34:$B$777,U$83)+'СЕТ СН'!$H$11+СВЦЭМ!$D$10+'СЕТ СН'!$H$5-'СЕТ СН'!$H$21</f>
        <v>4522.5729154700002</v>
      </c>
      <c r="V89" s="37">
        <f>SUMIFS(СВЦЭМ!$D$34:$D$777,СВЦЭМ!$A$34:$A$777,$A89,СВЦЭМ!$B$34:$B$777,V$83)+'СЕТ СН'!$H$11+СВЦЭМ!$D$10+'СЕТ СН'!$H$5-'СЕТ СН'!$H$21</f>
        <v>4527.6014199199999</v>
      </c>
      <c r="W89" s="37">
        <f>SUMIFS(СВЦЭМ!$D$34:$D$777,СВЦЭМ!$A$34:$A$777,$A89,СВЦЭМ!$B$34:$B$777,W$83)+'СЕТ СН'!$H$11+СВЦЭМ!$D$10+'СЕТ СН'!$H$5-'СЕТ СН'!$H$21</f>
        <v>4603.5928391899997</v>
      </c>
      <c r="X89" s="37">
        <f>SUMIFS(СВЦЭМ!$D$34:$D$777,СВЦЭМ!$A$34:$A$777,$A89,СВЦЭМ!$B$34:$B$777,X$83)+'СЕТ СН'!$H$11+СВЦЭМ!$D$10+'СЕТ СН'!$H$5-'СЕТ СН'!$H$21</f>
        <v>4673.2754086200002</v>
      </c>
      <c r="Y89" s="37">
        <f>SUMIFS(СВЦЭМ!$D$34:$D$777,СВЦЭМ!$A$34:$A$777,$A89,СВЦЭМ!$B$34:$B$777,Y$83)+'СЕТ СН'!$H$11+СВЦЭМ!$D$10+'СЕТ СН'!$H$5-'СЕТ СН'!$H$21</f>
        <v>4728.4203532600004</v>
      </c>
    </row>
    <row r="90" spans="1:27" ht="15.75" x14ac:dyDescent="0.2">
      <c r="A90" s="36">
        <f t="shared" si="2"/>
        <v>42985</v>
      </c>
      <c r="B90" s="37">
        <f>SUMIFS(СВЦЭМ!$D$34:$D$777,СВЦЭМ!$A$34:$A$777,$A90,СВЦЭМ!$B$34:$B$777,B$83)+'СЕТ СН'!$H$11+СВЦЭМ!$D$10+'СЕТ СН'!$H$5-'СЕТ СН'!$H$21</f>
        <v>4750.3524944700002</v>
      </c>
      <c r="C90" s="37">
        <f>SUMIFS(СВЦЭМ!$D$34:$D$777,СВЦЭМ!$A$34:$A$777,$A90,СВЦЭМ!$B$34:$B$777,C$83)+'СЕТ СН'!$H$11+СВЦЭМ!$D$10+'СЕТ СН'!$H$5-'СЕТ СН'!$H$21</f>
        <v>4803.85287909</v>
      </c>
      <c r="D90" s="37">
        <f>SUMIFS(СВЦЭМ!$D$34:$D$777,СВЦЭМ!$A$34:$A$777,$A90,СВЦЭМ!$B$34:$B$777,D$83)+'СЕТ СН'!$H$11+СВЦЭМ!$D$10+'СЕТ СН'!$H$5-'СЕТ СН'!$H$21</f>
        <v>4807.7151323999997</v>
      </c>
      <c r="E90" s="37">
        <f>SUMIFS(СВЦЭМ!$D$34:$D$777,СВЦЭМ!$A$34:$A$777,$A90,СВЦЭМ!$B$34:$B$777,E$83)+'СЕТ СН'!$H$11+СВЦЭМ!$D$10+'СЕТ СН'!$H$5-'СЕТ СН'!$H$21</f>
        <v>4814.6514502499995</v>
      </c>
      <c r="F90" s="37">
        <f>SUMIFS(СВЦЭМ!$D$34:$D$777,СВЦЭМ!$A$34:$A$777,$A90,СВЦЭМ!$B$34:$B$777,F$83)+'СЕТ СН'!$H$11+СВЦЭМ!$D$10+'СЕТ СН'!$H$5-'СЕТ СН'!$H$21</f>
        <v>4812.4991238799994</v>
      </c>
      <c r="G90" s="37">
        <f>SUMIFS(СВЦЭМ!$D$34:$D$777,СВЦЭМ!$A$34:$A$777,$A90,СВЦЭМ!$B$34:$B$777,G$83)+'СЕТ СН'!$H$11+СВЦЭМ!$D$10+'СЕТ СН'!$H$5-'СЕТ СН'!$H$21</f>
        <v>4807.8297757800001</v>
      </c>
      <c r="H90" s="37">
        <f>SUMIFS(СВЦЭМ!$D$34:$D$777,СВЦЭМ!$A$34:$A$777,$A90,СВЦЭМ!$B$34:$B$777,H$83)+'СЕТ СН'!$H$11+СВЦЭМ!$D$10+'СЕТ СН'!$H$5-'СЕТ СН'!$H$21</f>
        <v>4778.08533962</v>
      </c>
      <c r="I90" s="37">
        <f>SUMIFS(СВЦЭМ!$D$34:$D$777,СВЦЭМ!$A$34:$A$777,$A90,СВЦЭМ!$B$34:$B$777,I$83)+'СЕТ СН'!$H$11+СВЦЭМ!$D$10+'СЕТ СН'!$H$5-'СЕТ СН'!$H$21</f>
        <v>4658.3087298499995</v>
      </c>
      <c r="J90" s="37">
        <f>SUMIFS(СВЦЭМ!$D$34:$D$777,СВЦЭМ!$A$34:$A$777,$A90,СВЦЭМ!$B$34:$B$777,J$83)+'СЕТ СН'!$H$11+СВЦЭМ!$D$10+'СЕТ СН'!$H$5-'СЕТ СН'!$H$21</f>
        <v>4664.5440333400002</v>
      </c>
      <c r="K90" s="37">
        <f>SUMIFS(СВЦЭМ!$D$34:$D$777,СВЦЭМ!$A$34:$A$777,$A90,СВЦЭМ!$B$34:$B$777,K$83)+'СЕТ СН'!$H$11+СВЦЭМ!$D$10+'СЕТ СН'!$H$5-'СЕТ СН'!$H$21</f>
        <v>4614.4943648999997</v>
      </c>
      <c r="L90" s="37">
        <f>SUMIFS(СВЦЭМ!$D$34:$D$777,СВЦЭМ!$A$34:$A$777,$A90,СВЦЭМ!$B$34:$B$777,L$83)+'СЕТ СН'!$H$11+СВЦЭМ!$D$10+'СЕТ СН'!$H$5-'СЕТ СН'!$H$21</f>
        <v>4526.4382968299997</v>
      </c>
      <c r="M90" s="37">
        <f>SUMIFS(СВЦЭМ!$D$34:$D$777,СВЦЭМ!$A$34:$A$777,$A90,СВЦЭМ!$B$34:$B$777,M$83)+'СЕТ СН'!$H$11+СВЦЭМ!$D$10+'СЕТ СН'!$H$5-'СЕТ СН'!$H$21</f>
        <v>4499.0297981200001</v>
      </c>
      <c r="N90" s="37">
        <f>SUMIFS(СВЦЭМ!$D$34:$D$777,СВЦЭМ!$A$34:$A$777,$A90,СВЦЭМ!$B$34:$B$777,N$83)+'СЕТ СН'!$H$11+СВЦЭМ!$D$10+'СЕТ СН'!$H$5-'СЕТ СН'!$H$21</f>
        <v>4510.8729396299996</v>
      </c>
      <c r="O90" s="37">
        <f>SUMIFS(СВЦЭМ!$D$34:$D$777,СВЦЭМ!$A$34:$A$777,$A90,СВЦЭМ!$B$34:$B$777,O$83)+'СЕТ СН'!$H$11+СВЦЭМ!$D$10+'СЕТ СН'!$H$5-'СЕТ СН'!$H$21</f>
        <v>4510.3798969999998</v>
      </c>
      <c r="P90" s="37">
        <f>SUMIFS(СВЦЭМ!$D$34:$D$777,СВЦЭМ!$A$34:$A$777,$A90,СВЦЭМ!$B$34:$B$777,P$83)+'СЕТ СН'!$H$11+СВЦЭМ!$D$10+'СЕТ СН'!$H$5-'СЕТ СН'!$H$21</f>
        <v>4514.1391170299994</v>
      </c>
      <c r="Q90" s="37">
        <f>SUMIFS(СВЦЭМ!$D$34:$D$777,СВЦЭМ!$A$34:$A$777,$A90,СВЦЭМ!$B$34:$B$777,Q$83)+'СЕТ СН'!$H$11+СВЦЭМ!$D$10+'СЕТ СН'!$H$5-'СЕТ СН'!$H$21</f>
        <v>4515.0880549699996</v>
      </c>
      <c r="R90" s="37">
        <f>SUMIFS(СВЦЭМ!$D$34:$D$777,СВЦЭМ!$A$34:$A$777,$A90,СВЦЭМ!$B$34:$B$777,R$83)+'СЕТ СН'!$H$11+СВЦЭМ!$D$10+'СЕТ СН'!$H$5-'СЕТ СН'!$H$21</f>
        <v>4523.0794378600003</v>
      </c>
      <c r="S90" s="37">
        <f>SUMIFS(СВЦЭМ!$D$34:$D$777,СВЦЭМ!$A$34:$A$777,$A90,СВЦЭМ!$B$34:$B$777,S$83)+'СЕТ СН'!$H$11+СВЦЭМ!$D$10+'СЕТ СН'!$H$5-'СЕТ СН'!$H$21</f>
        <v>4519.6925534299999</v>
      </c>
      <c r="T90" s="37">
        <f>SUMIFS(СВЦЭМ!$D$34:$D$777,СВЦЭМ!$A$34:$A$777,$A90,СВЦЭМ!$B$34:$B$777,T$83)+'СЕТ СН'!$H$11+СВЦЭМ!$D$10+'СЕТ СН'!$H$5-'СЕТ СН'!$H$21</f>
        <v>4510.9316310300001</v>
      </c>
      <c r="U90" s="37">
        <f>SUMIFS(СВЦЭМ!$D$34:$D$777,СВЦЭМ!$A$34:$A$777,$A90,СВЦЭМ!$B$34:$B$777,U$83)+'СЕТ СН'!$H$11+СВЦЭМ!$D$10+'СЕТ СН'!$H$5-'СЕТ СН'!$H$21</f>
        <v>4497.4508292800001</v>
      </c>
      <c r="V90" s="37">
        <f>SUMIFS(СВЦЭМ!$D$34:$D$777,СВЦЭМ!$A$34:$A$777,$A90,СВЦЭМ!$B$34:$B$777,V$83)+'СЕТ СН'!$H$11+СВЦЭМ!$D$10+'СЕТ СН'!$H$5-'СЕТ СН'!$H$21</f>
        <v>4507.2538820700001</v>
      </c>
      <c r="W90" s="37">
        <f>SUMIFS(СВЦЭМ!$D$34:$D$777,СВЦЭМ!$A$34:$A$777,$A90,СВЦЭМ!$B$34:$B$777,W$83)+'СЕТ СН'!$H$11+СВЦЭМ!$D$10+'СЕТ СН'!$H$5-'СЕТ СН'!$H$21</f>
        <v>4578.4952737200001</v>
      </c>
      <c r="X90" s="37">
        <f>SUMIFS(СВЦЭМ!$D$34:$D$777,СВЦЭМ!$A$34:$A$777,$A90,СВЦЭМ!$B$34:$B$777,X$83)+'СЕТ СН'!$H$11+СВЦЭМ!$D$10+'СЕТ СН'!$H$5-'СЕТ СН'!$H$21</f>
        <v>4641.9974541800002</v>
      </c>
      <c r="Y90" s="37">
        <f>SUMIFS(СВЦЭМ!$D$34:$D$777,СВЦЭМ!$A$34:$A$777,$A90,СВЦЭМ!$B$34:$B$777,Y$83)+'СЕТ СН'!$H$11+СВЦЭМ!$D$10+'СЕТ СН'!$H$5-'СЕТ СН'!$H$21</f>
        <v>4676.8062859900001</v>
      </c>
    </row>
    <row r="91" spans="1:27" ht="15.75" x14ac:dyDescent="0.2">
      <c r="A91" s="36">
        <f t="shared" si="2"/>
        <v>42986</v>
      </c>
      <c r="B91" s="37">
        <f>SUMIFS(СВЦЭМ!$D$34:$D$777,СВЦЭМ!$A$34:$A$777,$A91,СВЦЭМ!$B$34:$B$777,B$83)+'СЕТ СН'!$H$11+СВЦЭМ!$D$10+'СЕТ СН'!$H$5-'СЕТ СН'!$H$21</f>
        <v>4686.5785797799999</v>
      </c>
      <c r="C91" s="37">
        <f>SUMIFS(СВЦЭМ!$D$34:$D$777,СВЦЭМ!$A$34:$A$777,$A91,СВЦЭМ!$B$34:$B$777,C$83)+'СЕТ СН'!$H$11+СВЦЭМ!$D$10+'СЕТ СН'!$H$5-'СЕТ СН'!$H$21</f>
        <v>4710.4904030799999</v>
      </c>
      <c r="D91" s="37">
        <f>SUMIFS(СВЦЭМ!$D$34:$D$777,СВЦЭМ!$A$34:$A$777,$A91,СВЦЭМ!$B$34:$B$777,D$83)+'СЕТ СН'!$H$11+СВЦЭМ!$D$10+'СЕТ СН'!$H$5-'СЕТ СН'!$H$21</f>
        <v>4719.4672986200003</v>
      </c>
      <c r="E91" s="37">
        <f>SUMIFS(СВЦЭМ!$D$34:$D$777,СВЦЭМ!$A$34:$A$777,$A91,СВЦЭМ!$B$34:$B$777,E$83)+'СЕТ СН'!$H$11+СВЦЭМ!$D$10+'СЕТ СН'!$H$5-'СЕТ СН'!$H$21</f>
        <v>4781.2740745600004</v>
      </c>
      <c r="F91" s="37">
        <f>SUMIFS(СВЦЭМ!$D$34:$D$777,СВЦЭМ!$A$34:$A$777,$A91,СВЦЭМ!$B$34:$B$777,F$83)+'СЕТ СН'!$H$11+СВЦЭМ!$D$10+'СЕТ СН'!$H$5-'СЕТ СН'!$H$21</f>
        <v>4789.2981261200002</v>
      </c>
      <c r="G91" s="37">
        <f>SUMIFS(СВЦЭМ!$D$34:$D$777,СВЦЭМ!$A$34:$A$777,$A91,СВЦЭМ!$B$34:$B$777,G$83)+'СЕТ СН'!$H$11+СВЦЭМ!$D$10+'СЕТ СН'!$H$5-'СЕТ СН'!$H$21</f>
        <v>4740.5877162300003</v>
      </c>
      <c r="H91" s="37">
        <f>SUMIFS(СВЦЭМ!$D$34:$D$777,СВЦЭМ!$A$34:$A$777,$A91,СВЦЭМ!$B$34:$B$777,H$83)+'СЕТ СН'!$H$11+СВЦЭМ!$D$10+'СЕТ СН'!$H$5-'СЕТ СН'!$H$21</f>
        <v>4699.8225487700001</v>
      </c>
      <c r="I91" s="37">
        <f>SUMIFS(СВЦЭМ!$D$34:$D$777,СВЦЭМ!$A$34:$A$777,$A91,СВЦЭМ!$B$34:$B$777,I$83)+'СЕТ СН'!$H$11+СВЦЭМ!$D$10+'СЕТ СН'!$H$5-'СЕТ СН'!$H$21</f>
        <v>4650.5253489900006</v>
      </c>
      <c r="J91" s="37">
        <f>SUMIFS(СВЦЭМ!$D$34:$D$777,СВЦЭМ!$A$34:$A$777,$A91,СВЦЭМ!$B$34:$B$777,J$83)+'СЕТ СН'!$H$11+СВЦЭМ!$D$10+'СЕТ СН'!$H$5-'СЕТ СН'!$H$21</f>
        <v>4630.1661357900002</v>
      </c>
      <c r="K91" s="37">
        <f>SUMIFS(СВЦЭМ!$D$34:$D$777,СВЦЭМ!$A$34:$A$777,$A91,СВЦЭМ!$B$34:$B$777,K$83)+'СЕТ СН'!$H$11+СВЦЭМ!$D$10+'СЕТ СН'!$H$5-'СЕТ СН'!$H$21</f>
        <v>4612.0477231599998</v>
      </c>
      <c r="L91" s="37">
        <f>SUMIFS(СВЦЭМ!$D$34:$D$777,СВЦЭМ!$A$34:$A$777,$A91,СВЦЭМ!$B$34:$B$777,L$83)+'СЕТ СН'!$H$11+СВЦЭМ!$D$10+'СЕТ СН'!$H$5-'СЕТ СН'!$H$21</f>
        <v>4547.5444446399997</v>
      </c>
      <c r="M91" s="37">
        <f>SUMIFS(СВЦЭМ!$D$34:$D$777,СВЦЭМ!$A$34:$A$777,$A91,СВЦЭМ!$B$34:$B$777,M$83)+'СЕТ СН'!$H$11+СВЦЭМ!$D$10+'СЕТ СН'!$H$5-'СЕТ СН'!$H$21</f>
        <v>4519.0677248399998</v>
      </c>
      <c r="N91" s="37">
        <f>SUMIFS(СВЦЭМ!$D$34:$D$777,СВЦЭМ!$A$34:$A$777,$A91,СВЦЭМ!$B$34:$B$777,N$83)+'СЕТ СН'!$H$11+СВЦЭМ!$D$10+'СЕТ СН'!$H$5-'СЕТ СН'!$H$21</f>
        <v>4524.2973680599998</v>
      </c>
      <c r="O91" s="37">
        <f>SUMIFS(СВЦЭМ!$D$34:$D$777,СВЦЭМ!$A$34:$A$777,$A91,СВЦЭМ!$B$34:$B$777,O$83)+'СЕТ СН'!$H$11+СВЦЭМ!$D$10+'СЕТ СН'!$H$5-'СЕТ СН'!$H$21</f>
        <v>4521.6807521800001</v>
      </c>
      <c r="P91" s="37">
        <f>SUMIFS(СВЦЭМ!$D$34:$D$777,СВЦЭМ!$A$34:$A$777,$A91,СВЦЭМ!$B$34:$B$777,P$83)+'СЕТ СН'!$H$11+СВЦЭМ!$D$10+'СЕТ СН'!$H$5-'СЕТ СН'!$H$21</f>
        <v>4528.4568739899996</v>
      </c>
      <c r="Q91" s="37">
        <f>SUMIFS(СВЦЭМ!$D$34:$D$777,СВЦЭМ!$A$34:$A$777,$A91,СВЦЭМ!$B$34:$B$777,Q$83)+'СЕТ СН'!$H$11+СВЦЭМ!$D$10+'СЕТ СН'!$H$5-'СЕТ СН'!$H$21</f>
        <v>4532.8799978699999</v>
      </c>
      <c r="R91" s="37">
        <f>SUMIFS(СВЦЭМ!$D$34:$D$777,СВЦЭМ!$A$34:$A$777,$A91,СВЦЭМ!$B$34:$B$777,R$83)+'СЕТ СН'!$H$11+СВЦЭМ!$D$10+'СЕТ СН'!$H$5-'СЕТ СН'!$H$21</f>
        <v>4534.0159469700002</v>
      </c>
      <c r="S91" s="37">
        <f>SUMIFS(СВЦЭМ!$D$34:$D$777,СВЦЭМ!$A$34:$A$777,$A91,СВЦЭМ!$B$34:$B$777,S$83)+'СЕТ СН'!$H$11+СВЦЭМ!$D$10+'СЕТ СН'!$H$5-'СЕТ СН'!$H$21</f>
        <v>4533.5771058099999</v>
      </c>
      <c r="T91" s="37">
        <f>SUMIFS(СВЦЭМ!$D$34:$D$777,СВЦЭМ!$A$34:$A$777,$A91,СВЦЭМ!$B$34:$B$777,T$83)+'СЕТ СН'!$H$11+СВЦЭМ!$D$10+'СЕТ СН'!$H$5-'СЕТ СН'!$H$21</f>
        <v>4520.04169026</v>
      </c>
      <c r="U91" s="37">
        <f>SUMIFS(СВЦЭМ!$D$34:$D$777,СВЦЭМ!$A$34:$A$777,$A91,СВЦЭМ!$B$34:$B$777,U$83)+'СЕТ СН'!$H$11+СВЦЭМ!$D$10+'СЕТ СН'!$H$5-'СЕТ СН'!$H$21</f>
        <v>4520.3264279699997</v>
      </c>
      <c r="V91" s="37">
        <f>SUMIFS(СВЦЭМ!$D$34:$D$777,СВЦЭМ!$A$34:$A$777,$A91,СВЦЭМ!$B$34:$B$777,V$83)+'СЕТ СН'!$H$11+СВЦЭМ!$D$10+'СЕТ СН'!$H$5-'СЕТ СН'!$H$21</f>
        <v>4527.0282818400001</v>
      </c>
      <c r="W91" s="37">
        <f>SUMIFS(СВЦЭМ!$D$34:$D$777,СВЦЭМ!$A$34:$A$777,$A91,СВЦЭМ!$B$34:$B$777,W$83)+'СЕТ СН'!$H$11+СВЦЭМ!$D$10+'СЕТ СН'!$H$5-'СЕТ СН'!$H$21</f>
        <v>4606.5495084200002</v>
      </c>
      <c r="X91" s="37">
        <f>SUMIFS(СВЦЭМ!$D$34:$D$777,СВЦЭМ!$A$34:$A$777,$A91,СВЦЭМ!$B$34:$B$777,X$83)+'СЕТ СН'!$H$11+СВЦЭМ!$D$10+'СЕТ СН'!$H$5-'СЕТ СН'!$H$21</f>
        <v>4673.7383650900001</v>
      </c>
      <c r="Y91" s="37">
        <f>SUMIFS(СВЦЭМ!$D$34:$D$777,СВЦЭМ!$A$34:$A$777,$A91,СВЦЭМ!$B$34:$B$777,Y$83)+'СЕТ СН'!$H$11+СВЦЭМ!$D$10+'СЕТ СН'!$H$5-'СЕТ СН'!$H$21</f>
        <v>4732.3666931999996</v>
      </c>
    </row>
    <row r="92" spans="1:27" ht="15.75" x14ac:dyDescent="0.2">
      <c r="A92" s="36">
        <f t="shared" si="2"/>
        <v>42987</v>
      </c>
      <c r="B92" s="37">
        <f>SUMIFS(СВЦЭМ!$D$34:$D$777,СВЦЭМ!$A$34:$A$777,$A92,СВЦЭМ!$B$34:$B$777,B$83)+'СЕТ СН'!$H$11+СВЦЭМ!$D$10+'СЕТ СН'!$H$5-'СЕТ СН'!$H$21</f>
        <v>4753.0225066599996</v>
      </c>
      <c r="C92" s="37">
        <f>SUMIFS(СВЦЭМ!$D$34:$D$777,СВЦЭМ!$A$34:$A$777,$A92,СВЦЭМ!$B$34:$B$777,C$83)+'СЕТ СН'!$H$11+СВЦЭМ!$D$10+'СЕТ СН'!$H$5-'СЕТ СН'!$H$21</f>
        <v>4784.4549360999999</v>
      </c>
      <c r="D92" s="37">
        <f>SUMIFS(СВЦЭМ!$D$34:$D$777,СВЦЭМ!$A$34:$A$777,$A92,СВЦЭМ!$B$34:$B$777,D$83)+'СЕТ СН'!$H$11+СВЦЭМ!$D$10+'СЕТ СН'!$H$5-'СЕТ СН'!$H$21</f>
        <v>4824.6942252199997</v>
      </c>
      <c r="E92" s="37">
        <f>SUMIFS(СВЦЭМ!$D$34:$D$777,СВЦЭМ!$A$34:$A$777,$A92,СВЦЭМ!$B$34:$B$777,E$83)+'СЕТ СН'!$H$11+СВЦЭМ!$D$10+'СЕТ СН'!$H$5-'СЕТ СН'!$H$21</f>
        <v>4839.71930806</v>
      </c>
      <c r="F92" s="37">
        <f>SUMIFS(СВЦЭМ!$D$34:$D$777,СВЦЭМ!$A$34:$A$777,$A92,СВЦЭМ!$B$34:$B$777,F$83)+'СЕТ СН'!$H$11+СВЦЭМ!$D$10+'СЕТ СН'!$H$5-'СЕТ СН'!$H$21</f>
        <v>4845.4090809499994</v>
      </c>
      <c r="G92" s="37">
        <f>SUMIFS(СВЦЭМ!$D$34:$D$777,СВЦЭМ!$A$34:$A$777,$A92,СВЦЭМ!$B$34:$B$777,G$83)+'СЕТ СН'!$H$11+СВЦЭМ!$D$10+'СЕТ СН'!$H$5-'СЕТ СН'!$H$21</f>
        <v>4827.4150929400002</v>
      </c>
      <c r="H92" s="37">
        <f>SUMIFS(СВЦЭМ!$D$34:$D$777,СВЦЭМ!$A$34:$A$777,$A92,СВЦЭМ!$B$34:$B$777,H$83)+'СЕТ СН'!$H$11+СВЦЭМ!$D$10+'СЕТ СН'!$H$5-'СЕТ СН'!$H$21</f>
        <v>4813.0664281999998</v>
      </c>
      <c r="I92" s="37">
        <f>SUMIFS(СВЦЭМ!$D$34:$D$777,СВЦЭМ!$A$34:$A$777,$A92,СВЦЭМ!$B$34:$B$777,I$83)+'СЕТ СН'!$H$11+СВЦЭМ!$D$10+'СЕТ СН'!$H$5-'СЕТ СН'!$H$21</f>
        <v>4752.1946982099998</v>
      </c>
      <c r="J92" s="37">
        <f>SUMIFS(СВЦЭМ!$D$34:$D$777,СВЦЭМ!$A$34:$A$777,$A92,СВЦЭМ!$B$34:$B$777,J$83)+'СЕТ СН'!$H$11+СВЦЭМ!$D$10+'СЕТ СН'!$H$5-'СЕТ СН'!$H$21</f>
        <v>4667.41480495</v>
      </c>
      <c r="K92" s="37">
        <f>SUMIFS(СВЦЭМ!$D$34:$D$777,СВЦЭМ!$A$34:$A$777,$A92,СВЦЭМ!$B$34:$B$777,K$83)+'СЕТ СН'!$H$11+СВЦЭМ!$D$10+'СЕТ СН'!$H$5-'СЕТ СН'!$H$21</f>
        <v>4609.06565718</v>
      </c>
      <c r="L92" s="37">
        <f>SUMIFS(СВЦЭМ!$D$34:$D$777,СВЦЭМ!$A$34:$A$777,$A92,СВЦЭМ!$B$34:$B$777,L$83)+'СЕТ СН'!$H$11+СВЦЭМ!$D$10+'СЕТ СН'!$H$5-'СЕТ СН'!$H$21</f>
        <v>4518.3457077000003</v>
      </c>
      <c r="M92" s="37">
        <f>SUMIFS(СВЦЭМ!$D$34:$D$777,СВЦЭМ!$A$34:$A$777,$A92,СВЦЭМ!$B$34:$B$777,M$83)+'СЕТ СН'!$H$11+СВЦЭМ!$D$10+'СЕТ СН'!$H$5-'СЕТ СН'!$H$21</f>
        <v>4490.6224401500003</v>
      </c>
      <c r="N92" s="37">
        <f>SUMIFS(СВЦЭМ!$D$34:$D$777,СВЦЭМ!$A$34:$A$777,$A92,СВЦЭМ!$B$34:$B$777,N$83)+'СЕТ СН'!$H$11+СВЦЭМ!$D$10+'СЕТ СН'!$H$5-'СЕТ СН'!$H$21</f>
        <v>4492.5280180099999</v>
      </c>
      <c r="O92" s="37">
        <f>SUMIFS(СВЦЭМ!$D$34:$D$777,СВЦЭМ!$A$34:$A$777,$A92,СВЦЭМ!$B$34:$B$777,O$83)+'СЕТ СН'!$H$11+СВЦЭМ!$D$10+'СЕТ СН'!$H$5-'СЕТ СН'!$H$21</f>
        <v>4495.0182838700002</v>
      </c>
      <c r="P92" s="37">
        <f>SUMIFS(СВЦЭМ!$D$34:$D$777,СВЦЭМ!$A$34:$A$777,$A92,СВЦЭМ!$B$34:$B$777,P$83)+'СЕТ СН'!$H$11+СВЦЭМ!$D$10+'СЕТ СН'!$H$5-'СЕТ СН'!$H$21</f>
        <v>4499.8197275900002</v>
      </c>
      <c r="Q92" s="37">
        <f>SUMIFS(СВЦЭМ!$D$34:$D$777,СВЦЭМ!$A$34:$A$777,$A92,СВЦЭМ!$B$34:$B$777,Q$83)+'СЕТ СН'!$H$11+СВЦЭМ!$D$10+'СЕТ СН'!$H$5-'СЕТ СН'!$H$21</f>
        <v>4503.60547047</v>
      </c>
      <c r="R92" s="37">
        <f>SUMIFS(СВЦЭМ!$D$34:$D$777,СВЦЭМ!$A$34:$A$777,$A92,СВЦЭМ!$B$34:$B$777,R$83)+'СЕТ СН'!$H$11+СВЦЭМ!$D$10+'СЕТ СН'!$H$5-'СЕТ СН'!$H$21</f>
        <v>4507.9567486599999</v>
      </c>
      <c r="S92" s="37">
        <f>SUMIFS(СВЦЭМ!$D$34:$D$777,СВЦЭМ!$A$34:$A$777,$A92,СВЦЭМ!$B$34:$B$777,S$83)+'СЕТ СН'!$H$11+СВЦЭМ!$D$10+'СЕТ СН'!$H$5-'СЕТ СН'!$H$21</f>
        <v>4507.8392660499994</v>
      </c>
      <c r="T92" s="37">
        <f>SUMIFS(СВЦЭМ!$D$34:$D$777,СВЦЭМ!$A$34:$A$777,$A92,СВЦЭМ!$B$34:$B$777,T$83)+'СЕТ СН'!$H$11+СВЦЭМ!$D$10+'СЕТ СН'!$H$5-'СЕТ СН'!$H$21</f>
        <v>4498.8898742000001</v>
      </c>
      <c r="U92" s="37">
        <f>SUMIFS(СВЦЭМ!$D$34:$D$777,СВЦЭМ!$A$34:$A$777,$A92,СВЦЭМ!$B$34:$B$777,U$83)+'СЕТ СН'!$H$11+СВЦЭМ!$D$10+'СЕТ СН'!$H$5-'СЕТ СН'!$H$21</f>
        <v>4492.7492331699996</v>
      </c>
      <c r="V92" s="37">
        <f>SUMIFS(СВЦЭМ!$D$34:$D$777,СВЦЭМ!$A$34:$A$777,$A92,СВЦЭМ!$B$34:$B$777,V$83)+'СЕТ СН'!$H$11+СВЦЭМ!$D$10+'СЕТ СН'!$H$5-'СЕТ СН'!$H$21</f>
        <v>4503.9891009900002</v>
      </c>
      <c r="W92" s="37">
        <f>SUMIFS(СВЦЭМ!$D$34:$D$777,СВЦЭМ!$A$34:$A$777,$A92,СВЦЭМ!$B$34:$B$777,W$83)+'СЕТ СН'!$H$11+СВЦЭМ!$D$10+'СЕТ СН'!$H$5-'СЕТ СН'!$H$21</f>
        <v>4574.5459487199996</v>
      </c>
      <c r="X92" s="37">
        <f>SUMIFS(СВЦЭМ!$D$34:$D$777,СВЦЭМ!$A$34:$A$777,$A92,СВЦЭМ!$B$34:$B$777,X$83)+'СЕТ СН'!$H$11+СВЦЭМ!$D$10+'СЕТ СН'!$H$5-'СЕТ СН'!$H$21</f>
        <v>4652.9888996</v>
      </c>
      <c r="Y92" s="37">
        <f>SUMIFS(СВЦЭМ!$D$34:$D$777,СВЦЭМ!$A$34:$A$777,$A92,СВЦЭМ!$B$34:$B$777,Y$83)+'СЕТ СН'!$H$11+СВЦЭМ!$D$10+'СЕТ СН'!$H$5-'СЕТ СН'!$H$21</f>
        <v>4704.7121051300001</v>
      </c>
    </row>
    <row r="93" spans="1:27" ht="15.75" x14ac:dyDescent="0.2">
      <c r="A93" s="36">
        <f t="shared" si="2"/>
        <v>42988</v>
      </c>
      <c r="B93" s="37">
        <f>SUMIFS(СВЦЭМ!$D$34:$D$777,СВЦЭМ!$A$34:$A$777,$A93,СВЦЭМ!$B$34:$B$777,B$83)+'СЕТ СН'!$H$11+СВЦЭМ!$D$10+'СЕТ СН'!$H$5-'СЕТ СН'!$H$21</f>
        <v>4740.3912891099999</v>
      </c>
      <c r="C93" s="37">
        <f>SUMIFS(СВЦЭМ!$D$34:$D$777,СВЦЭМ!$A$34:$A$777,$A93,СВЦЭМ!$B$34:$B$777,C$83)+'СЕТ СН'!$H$11+СВЦЭМ!$D$10+'СЕТ СН'!$H$5-'СЕТ СН'!$H$21</f>
        <v>4786.4005850399999</v>
      </c>
      <c r="D93" s="37">
        <f>SUMIFS(СВЦЭМ!$D$34:$D$777,СВЦЭМ!$A$34:$A$777,$A93,СВЦЭМ!$B$34:$B$777,D$83)+'СЕТ СН'!$H$11+СВЦЭМ!$D$10+'СЕТ СН'!$H$5-'СЕТ СН'!$H$21</f>
        <v>4818.0245882600002</v>
      </c>
      <c r="E93" s="37">
        <f>SUMIFS(СВЦЭМ!$D$34:$D$777,СВЦЭМ!$A$34:$A$777,$A93,СВЦЭМ!$B$34:$B$777,E$83)+'СЕТ СН'!$H$11+СВЦЭМ!$D$10+'СЕТ СН'!$H$5-'СЕТ СН'!$H$21</f>
        <v>4829.4459382799996</v>
      </c>
      <c r="F93" s="37">
        <f>SUMIFS(СВЦЭМ!$D$34:$D$777,СВЦЭМ!$A$34:$A$777,$A93,СВЦЭМ!$B$34:$B$777,F$83)+'СЕТ СН'!$H$11+СВЦЭМ!$D$10+'СЕТ СН'!$H$5-'СЕТ СН'!$H$21</f>
        <v>4843.5435346300001</v>
      </c>
      <c r="G93" s="37">
        <f>SUMIFS(СВЦЭМ!$D$34:$D$777,СВЦЭМ!$A$34:$A$777,$A93,СВЦЭМ!$B$34:$B$777,G$83)+'СЕТ СН'!$H$11+СВЦЭМ!$D$10+'СЕТ СН'!$H$5-'СЕТ СН'!$H$21</f>
        <v>4836.5968052500002</v>
      </c>
      <c r="H93" s="37">
        <f>SUMIFS(СВЦЭМ!$D$34:$D$777,СВЦЭМ!$A$34:$A$777,$A93,СВЦЭМ!$B$34:$B$777,H$83)+'СЕТ СН'!$H$11+СВЦЭМ!$D$10+'СЕТ СН'!$H$5-'СЕТ СН'!$H$21</f>
        <v>4813.0955921900004</v>
      </c>
      <c r="I93" s="37">
        <f>SUMIFS(СВЦЭМ!$D$34:$D$777,СВЦЭМ!$A$34:$A$777,$A93,СВЦЭМ!$B$34:$B$777,I$83)+'СЕТ СН'!$H$11+СВЦЭМ!$D$10+'СЕТ СН'!$H$5-'СЕТ СН'!$H$21</f>
        <v>4761.2709417599999</v>
      </c>
      <c r="J93" s="37">
        <f>SUMIFS(СВЦЭМ!$D$34:$D$777,СВЦЭМ!$A$34:$A$777,$A93,СВЦЭМ!$B$34:$B$777,J$83)+'СЕТ СН'!$H$11+СВЦЭМ!$D$10+'СЕТ СН'!$H$5-'СЕТ СН'!$H$21</f>
        <v>4695.1676033700005</v>
      </c>
      <c r="K93" s="37">
        <f>SUMIFS(СВЦЭМ!$D$34:$D$777,СВЦЭМ!$A$34:$A$777,$A93,СВЦЭМ!$B$34:$B$777,K$83)+'СЕТ СН'!$H$11+СВЦЭМ!$D$10+'СЕТ СН'!$H$5-'СЕТ СН'!$H$21</f>
        <v>4615.0483557699999</v>
      </c>
      <c r="L93" s="37">
        <f>SUMIFS(СВЦЭМ!$D$34:$D$777,СВЦЭМ!$A$34:$A$777,$A93,СВЦЭМ!$B$34:$B$777,L$83)+'СЕТ СН'!$H$11+СВЦЭМ!$D$10+'СЕТ СН'!$H$5-'СЕТ СН'!$H$21</f>
        <v>4515.5112157599997</v>
      </c>
      <c r="M93" s="37">
        <f>SUMIFS(СВЦЭМ!$D$34:$D$777,СВЦЭМ!$A$34:$A$777,$A93,СВЦЭМ!$B$34:$B$777,M$83)+'СЕТ СН'!$H$11+СВЦЭМ!$D$10+'СЕТ СН'!$H$5-'СЕТ СН'!$H$21</f>
        <v>4488.1864473799997</v>
      </c>
      <c r="N93" s="37">
        <f>SUMIFS(СВЦЭМ!$D$34:$D$777,СВЦЭМ!$A$34:$A$777,$A93,СВЦЭМ!$B$34:$B$777,N$83)+'СЕТ СН'!$H$11+СВЦЭМ!$D$10+'СЕТ СН'!$H$5-'СЕТ СН'!$H$21</f>
        <v>4491.0871177399995</v>
      </c>
      <c r="O93" s="37">
        <f>SUMIFS(СВЦЭМ!$D$34:$D$777,СВЦЭМ!$A$34:$A$777,$A93,СВЦЭМ!$B$34:$B$777,O$83)+'СЕТ СН'!$H$11+СВЦЭМ!$D$10+'СЕТ СН'!$H$5-'СЕТ СН'!$H$21</f>
        <v>4479.1592567400003</v>
      </c>
      <c r="P93" s="37">
        <f>SUMIFS(СВЦЭМ!$D$34:$D$777,СВЦЭМ!$A$34:$A$777,$A93,СВЦЭМ!$B$34:$B$777,P$83)+'СЕТ СН'!$H$11+СВЦЭМ!$D$10+'СЕТ СН'!$H$5-'СЕТ СН'!$H$21</f>
        <v>4486.6349582499997</v>
      </c>
      <c r="Q93" s="37">
        <f>SUMIFS(СВЦЭМ!$D$34:$D$777,СВЦЭМ!$A$34:$A$777,$A93,СВЦЭМ!$B$34:$B$777,Q$83)+'СЕТ СН'!$H$11+СВЦЭМ!$D$10+'СЕТ СН'!$H$5-'СЕТ СН'!$H$21</f>
        <v>4491.3731632099998</v>
      </c>
      <c r="R93" s="37">
        <f>SUMIFS(СВЦЭМ!$D$34:$D$777,СВЦЭМ!$A$34:$A$777,$A93,СВЦЭМ!$B$34:$B$777,R$83)+'СЕТ СН'!$H$11+СВЦЭМ!$D$10+'СЕТ СН'!$H$5-'СЕТ СН'!$H$21</f>
        <v>4494.0427361599995</v>
      </c>
      <c r="S93" s="37">
        <f>SUMIFS(СВЦЭМ!$D$34:$D$777,СВЦЭМ!$A$34:$A$777,$A93,СВЦЭМ!$B$34:$B$777,S$83)+'СЕТ СН'!$H$11+СВЦЭМ!$D$10+'СЕТ СН'!$H$5-'СЕТ СН'!$H$21</f>
        <v>4490.7431243699994</v>
      </c>
      <c r="T93" s="37">
        <f>SUMIFS(СВЦЭМ!$D$34:$D$777,СВЦЭМ!$A$34:$A$777,$A93,СВЦЭМ!$B$34:$B$777,T$83)+'СЕТ СН'!$H$11+СВЦЭМ!$D$10+'СЕТ СН'!$H$5-'СЕТ СН'!$H$21</f>
        <v>4477.06634485</v>
      </c>
      <c r="U93" s="37">
        <f>SUMIFS(СВЦЭМ!$D$34:$D$777,СВЦЭМ!$A$34:$A$777,$A93,СВЦЭМ!$B$34:$B$777,U$83)+'СЕТ СН'!$H$11+СВЦЭМ!$D$10+'СЕТ СН'!$H$5-'СЕТ СН'!$H$21</f>
        <v>4466.8971208799994</v>
      </c>
      <c r="V93" s="37">
        <f>SUMIFS(СВЦЭМ!$D$34:$D$777,СВЦЭМ!$A$34:$A$777,$A93,СВЦЭМ!$B$34:$B$777,V$83)+'СЕТ СН'!$H$11+СВЦЭМ!$D$10+'СЕТ СН'!$H$5-'СЕТ СН'!$H$21</f>
        <v>4471.1197056700003</v>
      </c>
      <c r="W93" s="37">
        <f>SUMIFS(СВЦЭМ!$D$34:$D$777,СВЦЭМ!$A$34:$A$777,$A93,СВЦЭМ!$B$34:$B$777,W$83)+'СЕТ СН'!$H$11+СВЦЭМ!$D$10+'СЕТ СН'!$H$5-'СЕТ СН'!$H$21</f>
        <v>4541.4961627900002</v>
      </c>
      <c r="X93" s="37">
        <f>SUMIFS(СВЦЭМ!$D$34:$D$777,СВЦЭМ!$A$34:$A$777,$A93,СВЦЭМ!$B$34:$B$777,X$83)+'СЕТ СН'!$H$11+СВЦЭМ!$D$10+'СЕТ СН'!$H$5-'СЕТ СН'!$H$21</f>
        <v>4594.5998699599995</v>
      </c>
      <c r="Y93" s="37">
        <f>SUMIFS(СВЦЭМ!$D$34:$D$777,СВЦЭМ!$A$34:$A$777,$A93,СВЦЭМ!$B$34:$B$777,Y$83)+'СЕТ СН'!$H$11+СВЦЭМ!$D$10+'СЕТ СН'!$H$5-'СЕТ СН'!$H$21</f>
        <v>4652.9024627300005</v>
      </c>
    </row>
    <row r="94" spans="1:27" ht="15.75" x14ac:dyDescent="0.2">
      <c r="A94" s="36">
        <f t="shared" si="2"/>
        <v>42989</v>
      </c>
      <c r="B94" s="37">
        <f>SUMIFS(СВЦЭМ!$D$34:$D$777,СВЦЭМ!$A$34:$A$777,$A94,СВЦЭМ!$B$34:$B$777,B$83)+'СЕТ СН'!$H$11+СВЦЭМ!$D$10+'СЕТ СН'!$H$5-'СЕТ СН'!$H$21</f>
        <v>4704.1941752399998</v>
      </c>
      <c r="C94" s="37">
        <f>SUMIFS(СВЦЭМ!$D$34:$D$777,СВЦЭМ!$A$34:$A$777,$A94,СВЦЭМ!$B$34:$B$777,C$83)+'СЕТ СН'!$H$11+СВЦЭМ!$D$10+'СЕТ СН'!$H$5-'СЕТ СН'!$H$21</f>
        <v>4765.0658363799994</v>
      </c>
      <c r="D94" s="37">
        <f>SUMIFS(СВЦЭМ!$D$34:$D$777,СВЦЭМ!$A$34:$A$777,$A94,СВЦЭМ!$B$34:$B$777,D$83)+'СЕТ СН'!$H$11+СВЦЭМ!$D$10+'СЕТ СН'!$H$5-'СЕТ СН'!$H$21</f>
        <v>4787.4521631400003</v>
      </c>
      <c r="E94" s="37">
        <f>SUMIFS(СВЦЭМ!$D$34:$D$777,СВЦЭМ!$A$34:$A$777,$A94,СВЦЭМ!$B$34:$B$777,E$83)+'СЕТ СН'!$H$11+СВЦЭМ!$D$10+'СЕТ СН'!$H$5-'СЕТ СН'!$H$21</f>
        <v>4796.3694931199998</v>
      </c>
      <c r="F94" s="37">
        <f>SUMIFS(СВЦЭМ!$D$34:$D$777,СВЦЭМ!$A$34:$A$777,$A94,СВЦЭМ!$B$34:$B$777,F$83)+'СЕТ СН'!$H$11+СВЦЭМ!$D$10+'СЕТ СН'!$H$5-'СЕТ СН'!$H$21</f>
        <v>4801.1463513899998</v>
      </c>
      <c r="G94" s="37">
        <f>SUMIFS(СВЦЭМ!$D$34:$D$777,СВЦЭМ!$A$34:$A$777,$A94,СВЦЭМ!$B$34:$B$777,G$83)+'СЕТ СН'!$H$11+СВЦЭМ!$D$10+'СЕТ СН'!$H$5-'СЕТ СН'!$H$21</f>
        <v>4789.66668596</v>
      </c>
      <c r="H94" s="37">
        <f>SUMIFS(СВЦЭМ!$D$34:$D$777,СВЦЭМ!$A$34:$A$777,$A94,СВЦЭМ!$B$34:$B$777,H$83)+'СЕТ СН'!$H$11+СВЦЭМ!$D$10+'СЕТ СН'!$H$5-'СЕТ СН'!$H$21</f>
        <v>4731.6213256199999</v>
      </c>
      <c r="I94" s="37">
        <f>SUMIFS(СВЦЭМ!$D$34:$D$777,СВЦЭМ!$A$34:$A$777,$A94,СВЦЭМ!$B$34:$B$777,I$83)+'СЕТ СН'!$H$11+СВЦЭМ!$D$10+'СЕТ СН'!$H$5-'СЕТ СН'!$H$21</f>
        <v>4673.75807764</v>
      </c>
      <c r="J94" s="37">
        <f>SUMIFS(СВЦЭМ!$D$34:$D$777,СВЦЭМ!$A$34:$A$777,$A94,СВЦЭМ!$B$34:$B$777,J$83)+'СЕТ СН'!$H$11+СВЦЭМ!$D$10+'СЕТ СН'!$H$5-'СЕТ СН'!$H$21</f>
        <v>4624.4079857699999</v>
      </c>
      <c r="K94" s="37">
        <f>SUMIFS(СВЦЭМ!$D$34:$D$777,СВЦЭМ!$A$34:$A$777,$A94,СВЦЭМ!$B$34:$B$777,K$83)+'СЕТ СН'!$H$11+СВЦЭМ!$D$10+'СЕТ СН'!$H$5-'СЕТ СН'!$H$21</f>
        <v>4590.99699401</v>
      </c>
      <c r="L94" s="37">
        <f>SUMIFS(СВЦЭМ!$D$34:$D$777,СВЦЭМ!$A$34:$A$777,$A94,СВЦЭМ!$B$34:$B$777,L$83)+'СЕТ СН'!$H$11+СВЦЭМ!$D$10+'СЕТ СН'!$H$5-'СЕТ СН'!$H$21</f>
        <v>4524.7824395899997</v>
      </c>
      <c r="M94" s="37">
        <f>SUMIFS(СВЦЭМ!$D$34:$D$777,СВЦЭМ!$A$34:$A$777,$A94,СВЦЭМ!$B$34:$B$777,M$83)+'СЕТ СН'!$H$11+СВЦЭМ!$D$10+'СЕТ СН'!$H$5-'СЕТ СН'!$H$21</f>
        <v>4508.1322569099993</v>
      </c>
      <c r="N94" s="37">
        <f>SUMIFS(СВЦЭМ!$D$34:$D$777,СВЦЭМ!$A$34:$A$777,$A94,СВЦЭМ!$B$34:$B$777,N$83)+'СЕТ СН'!$H$11+СВЦЭМ!$D$10+'СЕТ СН'!$H$5-'СЕТ СН'!$H$21</f>
        <v>4534.5753077099998</v>
      </c>
      <c r="O94" s="37">
        <f>SUMIFS(СВЦЭМ!$D$34:$D$777,СВЦЭМ!$A$34:$A$777,$A94,СВЦЭМ!$B$34:$B$777,O$83)+'СЕТ СН'!$H$11+СВЦЭМ!$D$10+'СЕТ СН'!$H$5-'СЕТ СН'!$H$21</f>
        <v>4549.3934168699998</v>
      </c>
      <c r="P94" s="37">
        <f>SUMIFS(СВЦЭМ!$D$34:$D$777,СВЦЭМ!$A$34:$A$777,$A94,СВЦЭМ!$B$34:$B$777,P$83)+'СЕТ СН'!$H$11+СВЦЭМ!$D$10+'СЕТ СН'!$H$5-'СЕТ СН'!$H$21</f>
        <v>4559.6669597800001</v>
      </c>
      <c r="Q94" s="37">
        <f>SUMIFS(СВЦЭМ!$D$34:$D$777,СВЦЭМ!$A$34:$A$777,$A94,СВЦЭМ!$B$34:$B$777,Q$83)+'СЕТ СН'!$H$11+СВЦЭМ!$D$10+'СЕТ СН'!$H$5-'СЕТ СН'!$H$21</f>
        <v>4562.9821311199994</v>
      </c>
      <c r="R94" s="37">
        <f>SUMIFS(СВЦЭМ!$D$34:$D$777,СВЦЭМ!$A$34:$A$777,$A94,СВЦЭМ!$B$34:$B$777,R$83)+'СЕТ СН'!$H$11+СВЦЭМ!$D$10+'СЕТ СН'!$H$5-'СЕТ СН'!$H$21</f>
        <v>4561.7548846600002</v>
      </c>
      <c r="S94" s="37">
        <f>SUMIFS(СВЦЭМ!$D$34:$D$777,СВЦЭМ!$A$34:$A$777,$A94,СВЦЭМ!$B$34:$B$777,S$83)+'СЕТ СН'!$H$11+СВЦЭМ!$D$10+'СЕТ СН'!$H$5-'СЕТ СН'!$H$21</f>
        <v>4559.77645828</v>
      </c>
      <c r="T94" s="37">
        <f>SUMIFS(СВЦЭМ!$D$34:$D$777,СВЦЭМ!$A$34:$A$777,$A94,СВЦЭМ!$B$34:$B$777,T$83)+'СЕТ СН'!$H$11+СВЦЭМ!$D$10+'СЕТ СН'!$H$5-'СЕТ СН'!$H$21</f>
        <v>4559.0484987099999</v>
      </c>
      <c r="U94" s="37">
        <f>SUMIFS(СВЦЭМ!$D$34:$D$777,СВЦЭМ!$A$34:$A$777,$A94,СВЦЭМ!$B$34:$B$777,U$83)+'СЕТ СН'!$H$11+СВЦЭМ!$D$10+'СЕТ СН'!$H$5-'СЕТ СН'!$H$21</f>
        <v>4549.3579874099996</v>
      </c>
      <c r="V94" s="37">
        <f>SUMIFS(СВЦЭМ!$D$34:$D$777,СВЦЭМ!$A$34:$A$777,$A94,СВЦЭМ!$B$34:$B$777,V$83)+'СЕТ СН'!$H$11+СВЦЭМ!$D$10+'СЕТ СН'!$H$5-'СЕТ СН'!$H$21</f>
        <v>4559.9938761100002</v>
      </c>
      <c r="W94" s="37">
        <f>SUMIFS(СВЦЭМ!$D$34:$D$777,СВЦЭМ!$A$34:$A$777,$A94,СВЦЭМ!$B$34:$B$777,W$83)+'СЕТ СН'!$H$11+СВЦЭМ!$D$10+'СЕТ СН'!$H$5-'СЕТ СН'!$H$21</f>
        <v>4647.1825270099998</v>
      </c>
      <c r="X94" s="37">
        <f>SUMIFS(СВЦЭМ!$D$34:$D$777,СВЦЭМ!$A$34:$A$777,$A94,СВЦЭМ!$B$34:$B$777,X$83)+'СЕТ СН'!$H$11+СВЦЭМ!$D$10+'СЕТ СН'!$H$5-'СЕТ СН'!$H$21</f>
        <v>4674.4681614399997</v>
      </c>
      <c r="Y94" s="37">
        <f>SUMIFS(СВЦЭМ!$D$34:$D$777,СВЦЭМ!$A$34:$A$777,$A94,СВЦЭМ!$B$34:$B$777,Y$83)+'СЕТ СН'!$H$11+СВЦЭМ!$D$10+'СЕТ СН'!$H$5-'СЕТ СН'!$H$21</f>
        <v>4704.4647971499999</v>
      </c>
    </row>
    <row r="95" spans="1:27" ht="15.75" x14ac:dyDescent="0.2">
      <c r="A95" s="36">
        <f t="shared" si="2"/>
        <v>42990</v>
      </c>
      <c r="B95" s="37">
        <f>SUMIFS(СВЦЭМ!$D$34:$D$777,СВЦЭМ!$A$34:$A$777,$A95,СВЦЭМ!$B$34:$B$777,B$83)+'СЕТ СН'!$H$11+СВЦЭМ!$D$10+'СЕТ СН'!$H$5-'СЕТ СН'!$H$21</f>
        <v>4737.3974672200002</v>
      </c>
      <c r="C95" s="37">
        <f>SUMIFS(СВЦЭМ!$D$34:$D$777,СВЦЭМ!$A$34:$A$777,$A95,СВЦЭМ!$B$34:$B$777,C$83)+'СЕТ СН'!$H$11+СВЦЭМ!$D$10+'СЕТ СН'!$H$5-'СЕТ СН'!$H$21</f>
        <v>4783.9047002699999</v>
      </c>
      <c r="D95" s="37">
        <f>SUMIFS(СВЦЭМ!$D$34:$D$777,СВЦЭМ!$A$34:$A$777,$A95,СВЦЭМ!$B$34:$B$777,D$83)+'СЕТ СН'!$H$11+СВЦЭМ!$D$10+'СЕТ СН'!$H$5-'СЕТ СН'!$H$21</f>
        <v>4814.3924643700002</v>
      </c>
      <c r="E95" s="37">
        <f>SUMIFS(СВЦЭМ!$D$34:$D$777,СВЦЭМ!$A$34:$A$777,$A95,СВЦЭМ!$B$34:$B$777,E$83)+'СЕТ СН'!$H$11+СВЦЭМ!$D$10+'СЕТ СН'!$H$5-'СЕТ СН'!$H$21</f>
        <v>4814.4833260899995</v>
      </c>
      <c r="F95" s="37">
        <f>SUMIFS(СВЦЭМ!$D$34:$D$777,СВЦЭМ!$A$34:$A$777,$A95,СВЦЭМ!$B$34:$B$777,F$83)+'СЕТ СН'!$H$11+СВЦЭМ!$D$10+'СЕТ СН'!$H$5-'СЕТ СН'!$H$21</f>
        <v>4815.5791485299997</v>
      </c>
      <c r="G95" s="37">
        <f>SUMIFS(СВЦЭМ!$D$34:$D$777,СВЦЭМ!$A$34:$A$777,$A95,СВЦЭМ!$B$34:$B$777,G$83)+'СЕТ СН'!$H$11+СВЦЭМ!$D$10+'СЕТ СН'!$H$5-'СЕТ СН'!$H$21</f>
        <v>4812.7272886700002</v>
      </c>
      <c r="H95" s="37">
        <f>SUMIFS(СВЦЭМ!$D$34:$D$777,СВЦЭМ!$A$34:$A$777,$A95,СВЦЭМ!$B$34:$B$777,H$83)+'СЕТ СН'!$H$11+СВЦЭМ!$D$10+'СЕТ СН'!$H$5-'СЕТ СН'!$H$21</f>
        <v>4755.0663269100005</v>
      </c>
      <c r="I95" s="37">
        <f>SUMIFS(СВЦЭМ!$D$34:$D$777,СВЦЭМ!$A$34:$A$777,$A95,СВЦЭМ!$B$34:$B$777,I$83)+'СЕТ СН'!$H$11+СВЦЭМ!$D$10+'СЕТ СН'!$H$5-'СЕТ СН'!$H$21</f>
        <v>4690.8495395299997</v>
      </c>
      <c r="J95" s="37">
        <f>SUMIFS(СВЦЭМ!$D$34:$D$777,СВЦЭМ!$A$34:$A$777,$A95,СВЦЭМ!$B$34:$B$777,J$83)+'СЕТ СН'!$H$11+СВЦЭМ!$D$10+'СЕТ СН'!$H$5-'СЕТ СН'!$H$21</f>
        <v>4659.1642016699998</v>
      </c>
      <c r="K95" s="37">
        <f>SUMIFS(СВЦЭМ!$D$34:$D$777,СВЦЭМ!$A$34:$A$777,$A95,СВЦЭМ!$B$34:$B$777,K$83)+'СЕТ СН'!$H$11+СВЦЭМ!$D$10+'СЕТ СН'!$H$5-'СЕТ СН'!$H$21</f>
        <v>4613.0897442599999</v>
      </c>
      <c r="L95" s="37">
        <f>SUMIFS(СВЦЭМ!$D$34:$D$777,СВЦЭМ!$A$34:$A$777,$A95,СВЦЭМ!$B$34:$B$777,L$83)+'СЕТ СН'!$H$11+СВЦЭМ!$D$10+'СЕТ СН'!$H$5-'СЕТ СН'!$H$21</f>
        <v>4529.4802956200001</v>
      </c>
      <c r="M95" s="37">
        <f>SUMIFS(СВЦЭМ!$D$34:$D$777,СВЦЭМ!$A$34:$A$777,$A95,СВЦЭМ!$B$34:$B$777,M$83)+'СЕТ СН'!$H$11+СВЦЭМ!$D$10+'СЕТ СН'!$H$5-'СЕТ СН'!$H$21</f>
        <v>4508.9601787900001</v>
      </c>
      <c r="N95" s="37">
        <f>SUMIFS(СВЦЭМ!$D$34:$D$777,СВЦЭМ!$A$34:$A$777,$A95,СВЦЭМ!$B$34:$B$777,N$83)+'СЕТ СН'!$H$11+СВЦЭМ!$D$10+'СЕТ СН'!$H$5-'СЕТ СН'!$H$21</f>
        <v>4514.0889303799995</v>
      </c>
      <c r="O95" s="37">
        <f>SUMIFS(СВЦЭМ!$D$34:$D$777,СВЦЭМ!$A$34:$A$777,$A95,СВЦЭМ!$B$34:$B$777,O$83)+'СЕТ СН'!$H$11+СВЦЭМ!$D$10+'СЕТ СН'!$H$5-'СЕТ СН'!$H$21</f>
        <v>4520.6996991300002</v>
      </c>
      <c r="P95" s="37">
        <f>SUMIFS(СВЦЭМ!$D$34:$D$777,СВЦЭМ!$A$34:$A$777,$A95,СВЦЭМ!$B$34:$B$777,P$83)+'СЕТ СН'!$H$11+СВЦЭМ!$D$10+'СЕТ СН'!$H$5-'СЕТ СН'!$H$21</f>
        <v>4521.4904026900003</v>
      </c>
      <c r="Q95" s="37">
        <f>SUMIFS(СВЦЭМ!$D$34:$D$777,СВЦЭМ!$A$34:$A$777,$A95,СВЦЭМ!$B$34:$B$777,Q$83)+'СЕТ СН'!$H$11+СВЦЭМ!$D$10+'СЕТ СН'!$H$5-'СЕТ СН'!$H$21</f>
        <v>4528.3469985499996</v>
      </c>
      <c r="R95" s="37">
        <f>SUMIFS(СВЦЭМ!$D$34:$D$777,СВЦЭМ!$A$34:$A$777,$A95,СВЦЭМ!$B$34:$B$777,R$83)+'СЕТ СН'!$H$11+СВЦЭМ!$D$10+'СЕТ СН'!$H$5-'СЕТ СН'!$H$21</f>
        <v>4526.3582072299996</v>
      </c>
      <c r="S95" s="37">
        <f>SUMIFS(СВЦЭМ!$D$34:$D$777,СВЦЭМ!$A$34:$A$777,$A95,СВЦЭМ!$B$34:$B$777,S$83)+'СЕТ СН'!$H$11+СВЦЭМ!$D$10+'СЕТ СН'!$H$5-'СЕТ СН'!$H$21</f>
        <v>4525.0883872499999</v>
      </c>
      <c r="T95" s="37">
        <f>SUMIFS(СВЦЭМ!$D$34:$D$777,СВЦЭМ!$A$34:$A$777,$A95,СВЦЭМ!$B$34:$B$777,T$83)+'СЕТ СН'!$H$11+СВЦЭМ!$D$10+'СЕТ СН'!$H$5-'СЕТ СН'!$H$21</f>
        <v>4515.37029583</v>
      </c>
      <c r="U95" s="37">
        <f>SUMIFS(СВЦЭМ!$D$34:$D$777,СВЦЭМ!$A$34:$A$777,$A95,СВЦЭМ!$B$34:$B$777,U$83)+'СЕТ СН'!$H$11+СВЦЭМ!$D$10+'СЕТ СН'!$H$5-'СЕТ СН'!$H$21</f>
        <v>4500.7784345999999</v>
      </c>
      <c r="V95" s="37">
        <f>SUMIFS(СВЦЭМ!$D$34:$D$777,СВЦЭМ!$A$34:$A$777,$A95,СВЦЭМ!$B$34:$B$777,V$83)+'СЕТ СН'!$H$11+СВЦЭМ!$D$10+'СЕТ СН'!$H$5-'СЕТ СН'!$H$21</f>
        <v>4515.5186080100002</v>
      </c>
      <c r="W95" s="37">
        <f>SUMIFS(СВЦЭМ!$D$34:$D$777,СВЦЭМ!$A$34:$A$777,$A95,СВЦЭМ!$B$34:$B$777,W$83)+'СЕТ СН'!$H$11+СВЦЭМ!$D$10+'СЕТ СН'!$H$5-'СЕТ СН'!$H$21</f>
        <v>4593.6396451000001</v>
      </c>
      <c r="X95" s="37">
        <f>SUMIFS(СВЦЭМ!$D$34:$D$777,СВЦЭМ!$A$34:$A$777,$A95,СВЦЭМ!$B$34:$B$777,X$83)+'СЕТ СН'!$H$11+СВЦЭМ!$D$10+'СЕТ СН'!$H$5-'СЕТ СН'!$H$21</f>
        <v>4669.4259495699998</v>
      </c>
      <c r="Y95" s="37">
        <f>SUMIFS(СВЦЭМ!$D$34:$D$777,СВЦЭМ!$A$34:$A$777,$A95,СВЦЭМ!$B$34:$B$777,Y$83)+'СЕТ СН'!$H$11+СВЦЭМ!$D$10+'СЕТ СН'!$H$5-'СЕТ СН'!$H$21</f>
        <v>4743.5527709399994</v>
      </c>
    </row>
    <row r="96" spans="1:27" ht="15.75" x14ac:dyDescent="0.2">
      <c r="A96" s="36">
        <f t="shared" si="2"/>
        <v>42991</v>
      </c>
      <c r="B96" s="37">
        <f>SUMIFS(СВЦЭМ!$D$34:$D$777,СВЦЭМ!$A$34:$A$777,$A96,СВЦЭМ!$B$34:$B$777,B$83)+'СЕТ СН'!$H$11+СВЦЭМ!$D$10+'СЕТ СН'!$H$5-'СЕТ СН'!$H$21</f>
        <v>4744.91693682</v>
      </c>
      <c r="C96" s="37">
        <f>SUMIFS(СВЦЭМ!$D$34:$D$777,СВЦЭМ!$A$34:$A$777,$A96,СВЦЭМ!$B$34:$B$777,C$83)+'СЕТ СН'!$H$11+СВЦЭМ!$D$10+'СЕТ СН'!$H$5-'СЕТ СН'!$H$21</f>
        <v>4799.7261614199997</v>
      </c>
      <c r="D96" s="37">
        <f>SUMIFS(СВЦЭМ!$D$34:$D$777,СВЦЭМ!$A$34:$A$777,$A96,СВЦЭМ!$B$34:$B$777,D$83)+'СЕТ СН'!$H$11+СВЦЭМ!$D$10+'СЕТ СН'!$H$5-'СЕТ СН'!$H$21</f>
        <v>4801.7062266100002</v>
      </c>
      <c r="E96" s="37">
        <f>SUMIFS(СВЦЭМ!$D$34:$D$777,СВЦЭМ!$A$34:$A$777,$A96,СВЦЭМ!$B$34:$B$777,E$83)+'СЕТ СН'!$H$11+СВЦЭМ!$D$10+'СЕТ СН'!$H$5-'СЕТ СН'!$H$21</f>
        <v>4800.1094656499999</v>
      </c>
      <c r="F96" s="37">
        <f>SUMIFS(СВЦЭМ!$D$34:$D$777,СВЦЭМ!$A$34:$A$777,$A96,СВЦЭМ!$B$34:$B$777,F$83)+'СЕТ СН'!$H$11+СВЦЭМ!$D$10+'СЕТ СН'!$H$5-'СЕТ СН'!$H$21</f>
        <v>4799.1211056000002</v>
      </c>
      <c r="G96" s="37">
        <f>SUMIFS(СВЦЭМ!$D$34:$D$777,СВЦЭМ!$A$34:$A$777,$A96,СВЦЭМ!$B$34:$B$777,G$83)+'СЕТ СН'!$H$11+СВЦЭМ!$D$10+'СЕТ СН'!$H$5-'СЕТ СН'!$H$21</f>
        <v>4789.5649495600001</v>
      </c>
      <c r="H96" s="37">
        <f>SUMIFS(СВЦЭМ!$D$34:$D$777,СВЦЭМ!$A$34:$A$777,$A96,СВЦЭМ!$B$34:$B$777,H$83)+'СЕТ СН'!$H$11+СВЦЭМ!$D$10+'СЕТ СН'!$H$5-'СЕТ СН'!$H$21</f>
        <v>4722.9944044000003</v>
      </c>
      <c r="I96" s="37">
        <f>SUMIFS(СВЦЭМ!$D$34:$D$777,СВЦЭМ!$A$34:$A$777,$A96,СВЦЭМ!$B$34:$B$777,I$83)+'СЕТ СН'!$H$11+СВЦЭМ!$D$10+'СЕТ СН'!$H$5-'СЕТ СН'!$H$21</f>
        <v>4663.9024234299995</v>
      </c>
      <c r="J96" s="37">
        <f>SUMIFS(СВЦЭМ!$D$34:$D$777,СВЦЭМ!$A$34:$A$777,$A96,СВЦЭМ!$B$34:$B$777,J$83)+'СЕТ СН'!$H$11+СВЦЭМ!$D$10+'СЕТ СН'!$H$5-'СЕТ СН'!$H$21</f>
        <v>4637.2626025</v>
      </c>
      <c r="K96" s="37">
        <f>SUMIFS(СВЦЭМ!$D$34:$D$777,СВЦЭМ!$A$34:$A$777,$A96,СВЦЭМ!$B$34:$B$777,K$83)+'СЕТ СН'!$H$11+СВЦЭМ!$D$10+'СЕТ СН'!$H$5-'СЕТ СН'!$H$21</f>
        <v>4621.2641494399995</v>
      </c>
      <c r="L96" s="37">
        <f>SUMIFS(СВЦЭМ!$D$34:$D$777,СВЦЭМ!$A$34:$A$777,$A96,СВЦЭМ!$B$34:$B$777,L$83)+'СЕТ СН'!$H$11+СВЦЭМ!$D$10+'СЕТ СН'!$H$5-'СЕТ СН'!$H$21</f>
        <v>4531.1404939799995</v>
      </c>
      <c r="M96" s="37">
        <f>SUMIFS(СВЦЭМ!$D$34:$D$777,СВЦЭМ!$A$34:$A$777,$A96,СВЦЭМ!$B$34:$B$777,M$83)+'СЕТ СН'!$H$11+СВЦЭМ!$D$10+'СЕТ СН'!$H$5-'СЕТ СН'!$H$21</f>
        <v>4497.31439796</v>
      </c>
      <c r="N96" s="37">
        <f>SUMIFS(СВЦЭМ!$D$34:$D$777,СВЦЭМ!$A$34:$A$777,$A96,СВЦЭМ!$B$34:$B$777,N$83)+'СЕТ СН'!$H$11+СВЦЭМ!$D$10+'СЕТ СН'!$H$5-'СЕТ СН'!$H$21</f>
        <v>4500.3232320099996</v>
      </c>
      <c r="O96" s="37">
        <f>SUMIFS(СВЦЭМ!$D$34:$D$777,СВЦЭМ!$A$34:$A$777,$A96,СВЦЭМ!$B$34:$B$777,O$83)+'СЕТ СН'!$H$11+СВЦЭМ!$D$10+'СЕТ СН'!$H$5-'СЕТ СН'!$H$21</f>
        <v>4500.0246954100003</v>
      </c>
      <c r="P96" s="37">
        <f>SUMIFS(СВЦЭМ!$D$34:$D$777,СВЦЭМ!$A$34:$A$777,$A96,СВЦЭМ!$B$34:$B$777,P$83)+'СЕТ СН'!$H$11+СВЦЭМ!$D$10+'СЕТ СН'!$H$5-'СЕТ СН'!$H$21</f>
        <v>4499.56443863</v>
      </c>
      <c r="Q96" s="37">
        <f>SUMIFS(СВЦЭМ!$D$34:$D$777,СВЦЭМ!$A$34:$A$777,$A96,СВЦЭМ!$B$34:$B$777,Q$83)+'СЕТ СН'!$H$11+СВЦЭМ!$D$10+'СЕТ СН'!$H$5-'СЕТ СН'!$H$21</f>
        <v>4500.4029944499998</v>
      </c>
      <c r="R96" s="37">
        <f>SUMIFS(СВЦЭМ!$D$34:$D$777,СВЦЭМ!$A$34:$A$777,$A96,СВЦЭМ!$B$34:$B$777,R$83)+'СЕТ СН'!$H$11+СВЦЭМ!$D$10+'СЕТ СН'!$H$5-'СЕТ СН'!$H$21</f>
        <v>4498.8144201899995</v>
      </c>
      <c r="S96" s="37">
        <f>SUMIFS(СВЦЭМ!$D$34:$D$777,СВЦЭМ!$A$34:$A$777,$A96,СВЦЭМ!$B$34:$B$777,S$83)+'СЕТ СН'!$H$11+СВЦЭМ!$D$10+'СЕТ СН'!$H$5-'СЕТ СН'!$H$21</f>
        <v>4500.1330440900001</v>
      </c>
      <c r="T96" s="37">
        <f>SUMIFS(СВЦЭМ!$D$34:$D$777,СВЦЭМ!$A$34:$A$777,$A96,СВЦЭМ!$B$34:$B$777,T$83)+'СЕТ СН'!$H$11+СВЦЭМ!$D$10+'СЕТ СН'!$H$5-'СЕТ СН'!$H$21</f>
        <v>4496.5871905599997</v>
      </c>
      <c r="U96" s="37">
        <f>SUMIFS(СВЦЭМ!$D$34:$D$777,СВЦЭМ!$A$34:$A$777,$A96,СВЦЭМ!$B$34:$B$777,U$83)+'СЕТ СН'!$H$11+СВЦЭМ!$D$10+'СЕТ СН'!$H$5-'СЕТ СН'!$H$21</f>
        <v>4510.5163549099998</v>
      </c>
      <c r="V96" s="37">
        <f>SUMIFS(СВЦЭМ!$D$34:$D$777,СВЦЭМ!$A$34:$A$777,$A96,СВЦЭМ!$B$34:$B$777,V$83)+'СЕТ СН'!$H$11+СВЦЭМ!$D$10+'СЕТ СН'!$H$5-'СЕТ СН'!$H$21</f>
        <v>4526.6583189399998</v>
      </c>
      <c r="W96" s="37">
        <f>SUMIFS(СВЦЭМ!$D$34:$D$777,СВЦЭМ!$A$34:$A$777,$A96,СВЦЭМ!$B$34:$B$777,W$83)+'СЕТ СН'!$H$11+СВЦЭМ!$D$10+'СЕТ СН'!$H$5-'СЕТ СН'!$H$21</f>
        <v>4587.7041723699995</v>
      </c>
      <c r="X96" s="37">
        <f>SUMIFS(СВЦЭМ!$D$34:$D$777,СВЦЭМ!$A$34:$A$777,$A96,СВЦЭМ!$B$34:$B$777,X$83)+'СЕТ СН'!$H$11+СВЦЭМ!$D$10+'СЕТ СН'!$H$5-'СЕТ СН'!$H$21</f>
        <v>4632.4328439599994</v>
      </c>
      <c r="Y96" s="37">
        <f>SUMIFS(СВЦЭМ!$D$34:$D$777,СВЦЭМ!$A$34:$A$777,$A96,СВЦЭМ!$B$34:$B$777,Y$83)+'СЕТ СН'!$H$11+СВЦЭМ!$D$10+'СЕТ СН'!$H$5-'СЕТ СН'!$H$21</f>
        <v>4690.5916067199996</v>
      </c>
    </row>
    <row r="97" spans="1:25" ht="15.75" x14ac:dyDescent="0.2">
      <c r="A97" s="36">
        <f t="shared" si="2"/>
        <v>42992</v>
      </c>
      <c r="B97" s="37">
        <f>SUMIFS(СВЦЭМ!$D$34:$D$777,СВЦЭМ!$A$34:$A$777,$A97,СВЦЭМ!$B$34:$B$777,B$83)+'СЕТ СН'!$H$11+СВЦЭМ!$D$10+'СЕТ СН'!$H$5-'СЕТ СН'!$H$21</f>
        <v>4754.3690604200001</v>
      </c>
      <c r="C97" s="37">
        <f>SUMIFS(СВЦЭМ!$D$34:$D$777,СВЦЭМ!$A$34:$A$777,$A97,СВЦЭМ!$B$34:$B$777,C$83)+'СЕТ СН'!$H$11+СВЦЭМ!$D$10+'СЕТ СН'!$H$5-'СЕТ СН'!$H$21</f>
        <v>4794.6898246800001</v>
      </c>
      <c r="D97" s="37">
        <f>SUMIFS(СВЦЭМ!$D$34:$D$777,СВЦЭМ!$A$34:$A$777,$A97,СВЦЭМ!$B$34:$B$777,D$83)+'СЕТ СН'!$H$11+СВЦЭМ!$D$10+'СЕТ СН'!$H$5-'СЕТ СН'!$H$21</f>
        <v>4806.9047787</v>
      </c>
      <c r="E97" s="37">
        <f>SUMIFS(СВЦЭМ!$D$34:$D$777,СВЦЭМ!$A$34:$A$777,$A97,СВЦЭМ!$B$34:$B$777,E$83)+'СЕТ СН'!$H$11+СВЦЭМ!$D$10+'СЕТ СН'!$H$5-'СЕТ СН'!$H$21</f>
        <v>4799.1729263899997</v>
      </c>
      <c r="F97" s="37">
        <f>SUMIFS(СВЦЭМ!$D$34:$D$777,СВЦЭМ!$A$34:$A$777,$A97,СВЦЭМ!$B$34:$B$777,F$83)+'СЕТ СН'!$H$11+СВЦЭМ!$D$10+'СЕТ СН'!$H$5-'СЕТ СН'!$H$21</f>
        <v>4800.9688534300003</v>
      </c>
      <c r="G97" s="37">
        <f>SUMIFS(СВЦЭМ!$D$34:$D$777,СВЦЭМ!$A$34:$A$777,$A97,СВЦЭМ!$B$34:$B$777,G$83)+'СЕТ СН'!$H$11+СВЦЭМ!$D$10+'СЕТ СН'!$H$5-'СЕТ СН'!$H$21</f>
        <v>4808.4920241</v>
      </c>
      <c r="H97" s="37">
        <f>SUMIFS(СВЦЭМ!$D$34:$D$777,СВЦЭМ!$A$34:$A$777,$A97,СВЦЭМ!$B$34:$B$777,H$83)+'СЕТ СН'!$H$11+СВЦЭМ!$D$10+'СЕТ СН'!$H$5-'СЕТ СН'!$H$21</f>
        <v>4758.74379443</v>
      </c>
      <c r="I97" s="37">
        <f>SUMIFS(СВЦЭМ!$D$34:$D$777,СВЦЭМ!$A$34:$A$777,$A97,СВЦЭМ!$B$34:$B$777,I$83)+'СЕТ СН'!$H$11+СВЦЭМ!$D$10+'СЕТ СН'!$H$5-'СЕТ СН'!$H$21</f>
        <v>4679.3015029300004</v>
      </c>
      <c r="J97" s="37">
        <f>SUMIFS(СВЦЭМ!$D$34:$D$777,СВЦЭМ!$A$34:$A$777,$A97,СВЦЭМ!$B$34:$B$777,J$83)+'СЕТ СН'!$H$11+СВЦЭМ!$D$10+'СЕТ СН'!$H$5-'СЕТ СН'!$H$21</f>
        <v>4643.6784635799995</v>
      </c>
      <c r="K97" s="37">
        <f>SUMIFS(СВЦЭМ!$D$34:$D$777,СВЦЭМ!$A$34:$A$777,$A97,СВЦЭМ!$B$34:$B$777,K$83)+'СЕТ СН'!$H$11+СВЦЭМ!$D$10+'СЕТ СН'!$H$5-'СЕТ СН'!$H$21</f>
        <v>4609.2383152499997</v>
      </c>
      <c r="L97" s="37">
        <f>SUMIFS(СВЦЭМ!$D$34:$D$777,СВЦЭМ!$A$34:$A$777,$A97,СВЦЭМ!$B$34:$B$777,L$83)+'СЕТ СН'!$H$11+СВЦЭМ!$D$10+'СЕТ СН'!$H$5-'СЕТ СН'!$H$21</f>
        <v>4523.1653224599995</v>
      </c>
      <c r="M97" s="37">
        <f>SUMIFS(СВЦЭМ!$D$34:$D$777,СВЦЭМ!$A$34:$A$777,$A97,СВЦЭМ!$B$34:$B$777,M$83)+'СЕТ СН'!$H$11+СВЦЭМ!$D$10+'СЕТ СН'!$H$5-'СЕТ СН'!$H$21</f>
        <v>4490.7952895799999</v>
      </c>
      <c r="N97" s="37">
        <f>SUMIFS(СВЦЭМ!$D$34:$D$777,СВЦЭМ!$A$34:$A$777,$A97,СВЦЭМ!$B$34:$B$777,N$83)+'СЕТ СН'!$H$11+СВЦЭМ!$D$10+'СЕТ СН'!$H$5-'СЕТ СН'!$H$21</f>
        <v>4500.6271246899996</v>
      </c>
      <c r="O97" s="37">
        <f>SUMIFS(СВЦЭМ!$D$34:$D$777,СВЦЭМ!$A$34:$A$777,$A97,СВЦЭМ!$B$34:$B$777,O$83)+'СЕТ СН'!$H$11+СВЦЭМ!$D$10+'СЕТ СН'!$H$5-'СЕТ СН'!$H$21</f>
        <v>4498.2493114499994</v>
      </c>
      <c r="P97" s="37">
        <f>SUMIFS(СВЦЭМ!$D$34:$D$777,СВЦЭМ!$A$34:$A$777,$A97,СВЦЭМ!$B$34:$B$777,P$83)+'СЕТ СН'!$H$11+СВЦЭМ!$D$10+'СЕТ СН'!$H$5-'СЕТ СН'!$H$21</f>
        <v>4495.4292813800002</v>
      </c>
      <c r="Q97" s="37">
        <f>SUMIFS(СВЦЭМ!$D$34:$D$777,СВЦЭМ!$A$34:$A$777,$A97,СВЦЭМ!$B$34:$B$777,Q$83)+'СЕТ СН'!$H$11+СВЦЭМ!$D$10+'СЕТ СН'!$H$5-'СЕТ СН'!$H$21</f>
        <v>4499.28130134</v>
      </c>
      <c r="R97" s="37">
        <f>SUMIFS(СВЦЭМ!$D$34:$D$777,СВЦЭМ!$A$34:$A$777,$A97,СВЦЭМ!$B$34:$B$777,R$83)+'СЕТ СН'!$H$11+СВЦЭМ!$D$10+'СЕТ СН'!$H$5-'СЕТ СН'!$H$21</f>
        <v>4499.0763832399998</v>
      </c>
      <c r="S97" s="37">
        <f>SUMIFS(СВЦЭМ!$D$34:$D$777,СВЦЭМ!$A$34:$A$777,$A97,СВЦЭМ!$B$34:$B$777,S$83)+'СЕТ СН'!$H$11+СВЦЭМ!$D$10+'СЕТ СН'!$H$5-'СЕТ СН'!$H$21</f>
        <v>4495.13211753</v>
      </c>
      <c r="T97" s="37">
        <f>SUMIFS(СВЦЭМ!$D$34:$D$777,СВЦЭМ!$A$34:$A$777,$A97,СВЦЭМ!$B$34:$B$777,T$83)+'СЕТ СН'!$H$11+СВЦЭМ!$D$10+'СЕТ СН'!$H$5-'СЕТ СН'!$H$21</f>
        <v>4492.4731455399997</v>
      </c>
      <c r="U97" s="37">
        <f>SUMIFS(СВЦЭМ!$D$34:$D$777,СВЦЭМ!$A$34:$A$777,$A97,СВЦЭМ!$B$34:$B$777,U$83)+'СЕТ СН'!$H$11+СВЦЭМ!$D$10+'СЕТ СН'!$H$5-'СЕТ СН'!$H$21</f>
        <v>4506.5470446199997</v>
      </c>
      <c r="V97" s="37">
        <f>SUMIFS(СВЦЭМ!$D$34:$D$777,СВЦЭМ!$A$34:$A$777,$A97,СВЦЭМ!$B$34:$B$777,V$83)+'СЕТ СН'!$H$11+СВЦЭМ!$D$10+'СЕТ СН'!$H$5-'СЕТ СН'!$H$21</f>
        <v>4532.5584991300002</v>
      </c>
      <c r="W97" s="37">
        <f>SUMIFS(СВЦЭМ!$D$34:$D$777,СВЦЭМ!$A$34:$A$777,$A97,СВЦЭМ!$B$34:$B$777,W$83)+'СЕТ СН'!$H$11+СВЦЭМ!$D$10+'СЕТ СН'!$H$5-'СЕТ СН'!$H$21</f>
        <v>4586.8227995999996</v>
      </c>
      <c r="X97" s="37">
        <f>SUMIFS(СВЦЭМ!$D$34:$D$777,СВЦЭМ!$A$34:$A$777,$A97,СВЦЭМ!$B$34:$B$777,X$83)+'СЕТ СН'!$H$11+СВЦЭМ!$D$10+'СЕТ СН'!$H$5-'СЕТ СН'!$H$21</f>
        <v>4636.7939374600001</v>
      </c>
      <c r="Y97" s="37">
        <f>SUMIFS(СВЦЭМ!$D$34:$D$777,СВЦЭМ!$A$34:$A$777,$A97,СВЦЭМ!$B$34:$B$777,Y$83)+'СЕТ СН'!$H$11+СВЦЭМ!$D$10+'СЕТ СН'!$H$5-'СЕТ СН'!$H$21</f>
        <v>4700.2556117000004</v>
      </c>
    </row>
    <row r="98" spans="1:25" ht="15.75" x14ac:dyDescent="0.2">
      <c r="A98" s="36">
        <f t="shared" si="2"/>
        <v>42993</v>
      </c>
      <c r="B98" s="37">
        <f>SUMIFS(СВЦЭМ!$D$34:$D$777,СВЦЭМ!$A$34:$A$777,$A98,СВЦЭМ!$B$34:$B$777,B$83)+'СЕТ СН'!$H$11+СВЦЭМ!$D$10+'СЕТ СН'!$H$5-'СЕТ СН'!$H$21</f>
        <v>4799.9263858800005</v>
      </c>
      <c r="C98" s="37">
        <f>SUMIFS(СВЦЭМ!$D$34:$D$777,СВЦЭМ!$A$34:$A$777,$A98,СВЦЭМ!$B$34:$B$777,C$83)+'СЕТ СН'!$H$11+СВЦЭМ!$D$10+'СЕТ СН'!$H$5-'СЕТ СН'!$H$21</f>
        <v>4793.6207754299994</v>
      </c>
      <c r="D98" s="37">
        <f>SUMIFS(СВЦЭМ!$D$34:$D$777,СВЦЭМ!$A$34:$A$777,$A98,СВЦЭМ!$B$34:$B$777,D$83)+'СЕТ СН'!$H$11+СВЦЭМ!$D$10+'СЕТ СН'!$H$5-'СЕТ СН'!$H$21</f>
        <v>4774.23919931</v>
      </c>
      <c r="E98" s="37">
        <f>SUMIFS(СВЦЭМ!$D$34:$D$777,СВЦЭМ!$A$34:$A$777,$A98,СВЦЭМ!$B$34:$B$777,E$83)+'СЕТ СН'!$H$11+СВЦЭМ!$D$10+'СЕТ СН'!$H$5-'СЕТ СН'!$H$21</f>
        <v>4767.27258489</v>
      </c>
      <c r="F98" s="37">
        <f>SUMIFS(СВЦЭМ!$D$34:$D$777,СВЦЭМ!$A$34:$A$777,$A98,СВЦЭМ!$B$34:$B$777,F$83)+'СЕТ СН'!$H$11+СВЦЭМ!$D$10+'СЕТ СН'!$H$5-'СЕТ СН'!$H$21</f>
        <v>4767.4911141600005</v>
      </c>
      <c r="G98" s="37">
        <f>SUMIFS(СВЦЭМ!$D$34:$D$777,СВЦЭМ!$A$34:$A$777,$A98,СВЦЭМ!$B$34:$B$777,G$83)+'СЕТ СН'!$H$11+СВЦЭМ!$D$10+'СЕТ СН'!$H$5-'СЕТ СН'!$H$21</f>
        <v>4766.6164100799997</v>
      </c>
      <c r="H98" s="37">
        <f>SUMIFS(СВЦЭМ!$D$34:$D$777,СВЦЭМ!$A$34:$A$777,$A98,СВЦЭМ!$B$34:$B$777,H$83)+'СЕТ СН'!$H$11+СВЦЭМ!$D$10+'СЕТ СН'!$H$5-'СЕТ СН'!$H$21</f>
        <v>4778.7910713700003</v>
      </c>
      <c r="I98" s="37">
        <f>SUMIFS(СВЦЭМ!$D$34:$D$777,СВЦЭМ!$A$34:$A$777,$A98,СВЦЭМ!$B$34:$B$777,I$83)+'СЕТ СН'!$H$11+СВЦЭМ!$D$10+'СЕТ СН'!$H$5-'СЕТ СН'!$H$21</f>
        <v>4710.63645688</v>
      </c>
      <c r="J98" s="37">
        <f>SUMIFS(СВЦЭМ!$D$34:$D$777,СВЦЭМ!$A$34:$A$777,$A98,СВЦЭМ!$B$34:$B$777,J$83)+'СЕТ СН'!$H$11+СВЦЭМ!$D$10+'СЕТ СН'!$H$5-'СЕТ СН'!$H$21</f>
        <v>4690.1524176599996</v>
      </c>
      <c r="K98" s="37">
        <f>SUMIFS(СВЦЭМ!$D$34:$D$777,СВЦЭМ!$A$34:$A$777,$A98,СВЦЭМ!$B$34:$B$777,K$83)+'СЕТ СН'!$H$11+СВЦЭМ!$D$10+'СЕТ СН'!$H$5-'СЕТ СН'!$H$21</f>
        <v>4642.8643275599998</v>
      </c>
      <c r="L98" s="37">
        <f>SUMIFS(СВЦЭМ!$D$34:$D$777,СВЦЭМ!$A$34:$A$777,$A98,СВЦЭМ!$B$34:$B$777,L$83)+'СЕТ СН'!$H$11+СВЦЭМ!$D$10+'СЕТ СН'!$H$5-'СЕТ СН'!$H$21</f>
        <v>4557.4858875700002</v>
      </c>
      <c r="M98" s="37">
        <f>SUMIFS(СВЦЭМ!$D$34:$D$777,СВЦЭМ!$A$34:$A$777,$A98,СВЦЭМ!$B$34:$B$777,M$83)+'СЕТ СН'!$H$11+СВЦЭМ!$D$10+'СЕТ СН'!$H$5-'СЕТ СН'!$H$21</f>
        <v>4530.5419702199997</v>
      </c>
      <c r="N98" s="37">
        <f>SUMIFS(СВЦЭМ!$D$34:$D$777,СВЦЭМ!$A$34:$A$777,$A98,СВЦЭМ!$B$34:$B$777,N$83)+'СЕТ СН'!$H$11+СВЦЭМ!$D$10+'СЕТ СН'!$H$5-'СЕТ СН'!$H$21</f>
        <v>4529.7433032199997</v>
      </c>
      <c r="O98" s="37">
        <f>SUMIFS(СВЦЭМ!$D$34:$D$777,СВЦЭМ!$A$34:$A$777,$A98,СВЦЭМ!$B$34:$B$777,O$83)+'СЕТ СН'!$H$11+СВЦЭМ!$D$10+'СЕТ СН'!$H$5-'СЕТ СН'!$H$21</f>
        <v>4526.6931596200002</v>
      </c>
      <c r="P98" s="37">
        <f>SUMIFS(СВЦЭМ!$D$34:$D$777,СВЦЭМ!$A$34:$A$777,$A98,СВЦЭМ!$B$34:$B$777,P$83)+'СЕТ СН'!$H$11+СВЦЭМ!$D$10+'СЕТ СН'!$H$5-'СЕТ СН'!$H$21</f>
        <v>4533.2017418099995</v>
      </c>
      <c r="Q98" s="37">
        <f>SUMIFS(СВЦЭМ!$D$34:$D$777,СВЦЭМ!$A$34:$A$777,$A98,СВЦЭМ!$B$34:$B$777,Q$83)+'СЕТ СН'!$H$11+СВЦЭМ!$D$10+'СЕТ СН'!$H$5-'СЕТ СН'!$H$21</f>
        <v>4541.3264737399995</v>
      </c>
      <c r="R98" s="37">
        <f>SUMIFS(СВЦЭМ!$D$34:$D$777,СВЦЭМ!$A$34:$A$777,$A98,СВЦЭМ!$B$34:$B$777,R$83)+'СЕТ СН'!$H$11+СВЦЭМ!$D$10+'СЕТ СН'!$H$5-'СЕТ СН'!$H$21</f>
        <v>4542.0008423600002</v>
      </c>
      <c r="S98" s="37">
        <f>SUMIFS(СВЦЭМ!$D$34:$D$777,СВЦЭМ!$A$34:$A$777,$A98,СВЦЭМ!$B$34:$B$777,S$83)+'СЕТ СН'!$H$11+СВЦЭМ!$D$10+'СЕТ СН'!$H$5-'СЕТ СН'!$H$21</f>
        <v>4539.5441210700001</v>
      </c>
      <c r="T98" s="37">
        <f>SUMIFS(СВЦЭМ!$D$34:$D$777,СВЦЭМ!$A$34:$A$777,$A98,СВЦЭМ!$B$34:$B$777,T$83)+'СЕТ СН'!$H$11+СВЦЭМ!$D$10+'СЕТ СН'!$H$5-'СЕТ СН'!$H$21</f>
        <v>4540.7267349899994</v>
      </c>
      <c r="U98" s="37">
        <f>SUMIFS(СВЦЭМ!$D$34:$D$777,СВЦЭМ!$A$34:$A$777,$A98,СВЦЭМ!$B$34:$B$777,U$83)+'СЕТ СН'!$H$11+СВЦЭМ!$D$10+'СЕТ СН'!$H$5-'СЕТ СН'!$H$21</f>
        <v>4533.6373050399998</v>
      </c>
      <c r="V98" s="37">
        <f>SUMIFS(СВЦЭМ!$D$34:$D$777,СВЦЭМ!$A$34:$A$777,$A98,СВЦЭМ!$B$34:$B$777,V$83)+'СЕТ СН'!$H$11+СВЦЭМ!$D$10+'СЕТ СН'!$H$5-'СЕТ СН'!$H$21</f>
        <v>4546.1581811799997</v>
      </c>
      <c r="W98" s="37">
        <f>SUMIFS(СВЦЭМ!$D$34:$D$777,СВЦЭМ!$A$34:$A$777,$A98,СВЦЭМ!$B$34:$B$777,W$83)+'СЕТ СН'!$H$11+СВЦЭМ!$D$10+'СЕТ СН'!$H$5-'СЕТ СН'!$H$21</f>
        <v>4636.23549516</v>
      </c>
      <c r="X98" s="37">
        <f>SUMIFS(СВЦЭМ!$D$34:$D$777,СВЦЭМ!$A$34:$A$777,$A98,СВЦЭМ!$B$34:$B$777,X$83)+'СЕТ СН'!$H$11+СВЦЭМ!$D$10+'СЕТ СН'!$H$5-'СЕТ СН'!$H$21</f>
        <v>4699.3973658699997</v>
      </c>
      <c r="Y98" s="37">
        <f>SUMIFS(СВЦЭМ!$D$34:$D$777,СВЦЭМ!$A$34:$A$777,$A98,СВЦЭМ!$B$34:$B$777,Y$83)+'СЕТ СН'!$H$11+СВЦЭМ!$D$10+'СЕТ СН'!$H$5-'СЕТ СН'!$H$21</f>
        <v>4755.8184703899997</v>
      </c>
    </row>
    <row r="99" spans="1:25" ht="15.75" x14ac:dyDescent="0.2">
      <c r="A99" s="36">
        <f t="shared" si="2"/>
        <v>42994</v>
      </c>
      <c r="B99" s="37">
        <f>SUMIFS(СВЦЭМ!$D$34:$D$777,СВЦЭМ!$A$34:$A$777,$A99,СВЦЭМ!$B$34:$B$777,B$83)+'СЕТ СН'!$H$11+СВЦЭМ!$D$10+'СЕТ СН'!$H$5-'СЕТ СН'!$H$21</f>
        <v>4759.03608497</v>
      </c>
      <c r="C99" s="37">
        <f>SUMIFS(СВЦЭМ!$D$34:$D$777,СВЦЭМ!$A$34:$A$777,$A99,СВЦЭМ!$B$34:$B$777,C$83)+'СЕТ СН'!$H$11+СВЦЭМ!$D$10+'СЕТ СН'!$H$5-'СЕТ СН'!$H$21</f>
        <v>4755.5103939299997</v>
      </c>
      <c r="D99" s="37">
        <f>SUMIFS(СВЦЭМ!$D$34:$D$777,СВЦЭМ!$A$34:$A$777,$A99,СВЦЭМ!$B$34:$B$777,D$83)+'СЕТ СН'!$H$11+СВЦЭМ!$D$10+'СЕТ СН'!$H$5-'СЕТ СН'!$H$21</f>
        <v>4768.1874252399994</v>
      </c>
      <c r="E99" s="37">
        <f>SUMIFS(СВЦЭМ!$D$34:$D$777,СВЦЭМ!$A$34:$A$777,$A99,СВЦЭМ!$B$34:$B$777,E$83)+'СЕТ СН'!$H$11+СВЦЭМ!$D$10+'СЕТ СН'!$H$5-'СЕТ СН'!$H$21</f>
        <v>4756.7344857400003</v>
      </c>
      <c r="F99" s="37">
        <f>SUMIFS(СВЦЭМ!$D$34:$D$777,СВЦЭМ!$A$34:$A$777,$A99,СВЦЭМ!$B$34:$B$777,F$83)+'СЕТ СН'!$H$11+СВЦЭМ!$D$10+'СЕТ СН'!$H$5-'СЕТ СН'!$H$21</f>
        <v>4753.5046269499999</v>
      </c>
      <c r="G99" s="37">
        <f>SUMIFS(СВЦЭМ!$D$34:$D$777,СВЦЭМ!$A$34:$A$777,$A99,СВЦЭМ!$B$34:$B$777,G$83)+'СЕТ СН'!$H$11+СВЦЭМ!$D$10+'СЕТ СН'!$H$5-'СЕТ СН'!$H$21</f>
        <v>4758.4289683299994</v>
      </c>
      <c r="H99" s="37">
        <f>SUMIFS(СВЦЭМ!$D$34:$D$777,СВЦЭМ!$A$34:$A$777,$A99,СВЦЭМ!$B$34:$B$777,H$83)+'СЕТ СН'!$H$11+СВЦЭМ!$D$10+'СЕТ СН'!$H$5-'СЕТ СН'!$H$21</f>
        <v>4759.8533904199994</v>
      </c>
      <c r="I99" s="37">
        <f>SUMIFS(СВЦЭМ!$D$34:$D$777,СВЦЭМ!$A$34:$A$777,$A99,СВЦЭМ!$B$34:$B$777,I$83)+'СЕТ СН'!$H$11+СВЦЭМ!$D$10+'СЕТ СН'!$H$5-'СЕТ СН'!$H$21</f>
        <v>4738.4663971700002</v>
      </c>
      <c r="J99" s="37">
        <f>SUMIFS(СВЦЭМ!$D$34:$D$777,СВЦЭМ!$A$34:$A$777,$A99,СВЦЭМ!$B$34:$B$777,J$83)+'СЕТ СН'!$H$11+СВЦЭМ!$D$10+'СЕТ СН'!$H$5-'СЕТ СН'!$H$21</f>
        <v>4687.87172715</v>
      </c>
      <c r="K99" s="37">
        <f>SUMIFS(СВЦЭМ!$D$34:$D$777,СВЦЭМ!$A$34:$A$777,$A99,СВЦЭМ!$B$34:$B$777,K$83)+'СЕТ СН'!$H$11+СВЦЭМ!$D$10+'СЕТ СН'!$H$5-'СЕТ СН'!$H$21</f>
        <v>4647.6437084899999</v>
      </c>
      <c r="L99" s="37">
        <f>SUMIFS(СВЦЭМ!$D$34:$D$777,СВЦЭМ!$A$34:$A$777,$A99,СВЦЭМ!$B$34:$B$777,L$83)+'СЕТ СН'!$H$11+СВЦЭМ!$D$10+'СЕТ СН'!$H$5-'СЕТ СН'!$H$21</f>
        <v>4554.1628607399998</v>
      </c>
      <c r="M99" s="37">
        <f>SUMIFS(СВЦЭМ!$D$34:$D$777,СВЦЭМ!$A$34:$A$777,$A99,СВЦЭМ!$B$34:$B$777,M$83)+'СЕТ СН'!$H$11+СВЦЭМ!$D$10+'СЕТ СН'!$H$5-'СЕТ СН'!$H$21</f>
        <v>4526.2960731799994</v>
      </c>
      <c r="N99" s="37">
        <f>SUMIFS(СВЦЭМ!$D$34:$D$777,СВЦЭМ!$A$34:$A$777,$A99,СВЦЭМ!$B$34:$B$777,N$83)+'СЕТ СН'!$H$11+СВЦЭМ!$D$10+'СЕТ СН'!$H$5-'СЕТ СН'!$H$21</f>
        <v>4533.0304946400001</v>
      </c>
      <c r="O99" s="37">
        <f>SUMIFS(СВЦЭМ!$D$34:$D$777,СВЦЭМ!$A$34:$A$777,$A99,СВЦЭМ!$B$34:$B$777,O$83)+'СЕТ СН'!$H$11+СВЦЭМ!$D$10+'СЕТ СН'!$H$5-'СЕТ СН'!$H$21</f>
        <v>4532.9017036899995</v>
      </c>
      <c r="P99" s="37">
        <f>SUMIFS(СВЦЭМ!$D$34:$D$777,СВЦЭМ!$A$34:$A$777,$A99,СВЦЭМ!$B$34:$B$777,P$83)+'СЕТ СН'!$H$11+СВЦЭМ!$D$10+'СЕТ СН'!$H$5-'СЕТ СН'!$H$21</f>
        <v>4540.4784719299996</v>
      </c>
      <c r="Q99" s="37">
        <f>SUMIFS(СВЦЭМ!$D$34:$D$777,СВЦЭМ!$A$34:$A$777,$A99,СВЦЭМ!$B$34:$B$777,Q$83)+'СЕТ СН'!$H$11+СВЦЭМ!$D$10+'СЕТ СН'!$H$5-'СЕТ СН'!$H$21</f>
        <v>4542.9602820499995</v>
      </c>
      <c r="R99" s="37">
        <f>SUMIFS(СВЦЭМ!$D$34:$D$777,СВЦЭМ!$A$34:$A$777,$A99,СВЦЭМ!$B$34:$B$777,R$83)+'СЕТ СН'!$H$11+СВЦЭМ!$D$10+'СЕТ СН'!$H$5-'СЕТ СН'!$H$21</f>
        <v>4540.3706271900001</v>
      </c>
      <c r="S99" s="37">
        <f>SUMIFS(СВЦЭМ!$D$34:$D$777,СВЦЭМ!$A$34:$A$777,$A99,СВЦЭМ!$B$34:$B$777,S$83)+'СЕТ СН'!$H$11+СВЦЭМ!$D$10+'СЕТ СН'!$H$5-'СЕТ СН'!$H$21</f>
        <v>4537.7835266100001</v>
      </c>
      <c r="T99" s="37">
        <f>SUMIFS(СВЦЭМ!$D$34:$D$777,СВЦЭМ!$A$34:$A$777,$A99,СВЦЭМ!$B$34:$B$777,T$83)+'СЕТ СН'!$H$11+СВЦЭМ!$D$10+'СЕТ СН'!$H$5-'СЕТ СН'!$H$21</f>
        <v>4536.4330081299995</v>
      </c>
      <c r="U99" s="37">
        <f>SUMIFS(СВЦЭМ!$D$34:$D$777,СВЦЭМ!$A$34:$A$777,$A99,СВЦЭМ!$B$34:$B$777,U$83)+'СЕТ СН'!$H$11+СВЦЭМ!$D$10+'СЕТ СН'!$H$5-'СЕТ СН'!$H$21</f>
        <v>4528.2097031799995</v>
      </c>
      <c r="V99" s="37">
        <f>SUMIFS(СВЦЭМ!$D$34:$D$777,СВЦЭМ!$A$34:$A$777,$A99,СВЦЭМ!$B$34:$B$777,V$83)+'СЕТ СН'!$H$11+СВЦЭМ!$D$10+'СЕТ СН'!$H$5-'СЕТ СН'!$H$21</f>
        <v>4540.9543754400001</v>
      </c>
      <c r="W99" s="37">
        <f>SUMIFS(СВЦЭМ!$D$34:$D$777,СВЦЭМ!$A$34:$A$777,$A99,СВЦЭМ!$B$34:$B$777,W$83)+'СЕТ СН'!$H$11+СВЦЭМ!$D$10+'СЕТ СН'!$H$5-'СЕТ СН'!$H$21</f>
        <v>4615.1085575799998</v>
      </c>
      <c r="X99" s="37">
        <f>SUMIFS(СВЦЭМ!$D$34:$D$777,СВЦЭМ!$A$34:$A$777,$A99,СВЦЭМ!$B$34:$B$777,X$83)+'СЕТ СН'!$H$11+СВЦЭМ!$D$10+'СЕТ СН'!$H$5-'СЕТ СН'!$H$21</f>
        <v>4679.9727504399998</v>
      </c>
      <c r="Y99" s="37">
        <f>SUMIFS(СВЦЭМ!$D$34:$D$777,СВЦЭМ!$A$34:$A$777,$A99,СВЦЭМ!$B$34:$B$777,Y$83)+'СЕТ СН'!$H$11+СВЦЭМ!$D$10+'СЕТ СН'!$H$5-'СЕТ СН'!$H$21</f>
        <v>4720.0222216599996</v>
      </c>
    </row>
    <row r="100" spans="1:25" ht="15.75" x14ac:dyDescent="0.2">
      <c r="A100" s="36">
        <f t="shared" si="2"/>
        <v>42995</v>
      </c>
      <c r="B100" s="37">
        <f>SUMIFS(СВЦЭМ!$D$34:$D$777,СВЦЭМ!$A$34:$A$777,$A100,СВЦЭМ!$B$34:$B$777,B$83)+'СЕТ СН'!$H$11+СВЦЭМ!$D$10+'СЕТ СН'!$H$5-'СЕТ СН'!$H$21</f>
        <v>4696.9909816399995</v>
      </c>
      <c r="C100" s="37">
        <f>SUMIFS(СВЦЭМ!$D$34:$D$777,СВЦЭМ!$A$34:$A$777,$A100,СВЦЭМ!$B$34:$B$777,C$83)+'СЕТ СН'!$H$11+СВЦЭМ!$D$10+'СЕТ СН'!$H$5-'СЕТ СН'!$H$21</f>
        <v>4746.4317806099998</v>
      </c>
      <c r="D100" s="37">
        <f>SUMIFS(СВЦЭМ!$D$34:$D$777,СВЦЭМ!$A$34:$A$777,$A100,СВЦЭМ!$B$34:$B$777,D$83)+'СЕТ СН'!$H$11+СВЦЭМ!$D$10+'СЕТ СН'!$H$5-'СЕТ СН'!$H$21</f>
        <v>4764.9922354800001</v>
      </c>
      <c r="E100" s="37">
        <f>SUMIFS(СВЦЭМ!$D$34:$D$777,СВЦЭМ!$A$34:$A$777,$A100,СВЦЭМ!$B$34:$B$777,E$83)+'СЕТ СН'!$H$11+СВЦЭМ!$D$10+'СЕТ СН'!$H$5-'СЕТ СН'!$H$21</f>
        <v>4755.9101360000004</v>
      </c>
      <c r="F100" s="37">
        <f>SUMIFS(СВЦЭМ!$D$34:$D$777,СВЦЭМ!$A$34:$A$777,$A100,СВЦЭМ!$B$34:$B$777,F$83)+'СЕТ СН'!$H$11+СВЦЭМ!$D$10+'СЕТ СН'!$H$5-'СЕТ СН'!$H$21</f>
        <v>4749.74164389</v>
      </c>
      <c r="G100" s="37">
        <f>SUMIFS(СВЦЭМ!$D$34:$D$777,СВЦЭМ!$A$34:$A$777,$A100,СВЦЭМ!$B$34:$B$777,G$83)+'СЕТ СН'!$H$11+СВЦЭМ!$D$10+'СЕТ СН'!$H$5-'СЕТ СН'!$H$21</f>
        <v>4757.26893879</v>
      </c>
      <c r="H100" s="37">
        <f>SUMIFS(СВЦЭМ!$D$34:$D$777,СВЦЭМ!$A$34:$A$777,$A100,СВЦЭМ!$B$34:$B$777,H$83)+'СЕТ СН'!$H$11+СВЦЭМ!$D$10+'СЕТ СН'!$H$5-'СЕТ СН'!$H$21</f>
        <v>4751.8662512999999</v>
      </c>
      <c r="I100" s="37">
        <f>SUMIFS(СВЦЭМ!$D$34:$D$777,СВЦЭМ!$A$34:$A$777,$A100,СВЦЭМ!$B$34:$B$777,I$83)+'СЕТ СН'!$H$11+СВЦЭМ!$D$10+'СЕТ СН'!$H$5-'СЕТ СН'!$H$21</f>
        <v>4732.9326934800001</v>
      </c>
      <c r="J100" s="37">
        <f>SUMIFS(СВЦЭМ!$D$34:$D$777,СВЦЭМ!$A$34:$A$777,$A100,СВЦЭМ!$B$34:$B$777,J$83)+'СЕТ СН'!$H$11+СВЦЭМ!$D$10+'СЕТ СН'!$H$5-'СЕТ СН'!$H$21</f>
        <v>4683.6996225700004</v>
      </c>
      <c r="K100" s="37">
        <f>SUMIFS(СВЦЭМ!$D$34:$D$777,СВЦЭМ!$A$34:$A$777,$A100,СВЦЭМ!$B$34:$B$777,K$83)+'СЕТ СН'!$H$11+СВЦЭМ!$D$10+'СЕТ СН'!$H$5-'СЕТ СН'!$H$21</f>
        <v>4651.4201645800003</v>
      </c>
      <c r="L100" s="37">
        <f>SUMIFS(СВЦЭМ!$D$34:$D$777,СВЦЭМ!$A$34:$A$777,$A100,СВЦЭМ!$B$34:$B$777,L$83)+'СЕТ СН'!$H$11+СВЦЭМ!$D$10+'СЕТ СН'!$H$5-'СЕТ СН'!$H$21</f>
        <v>4560.3274350000002</v>
      </c>
      <c r="M100" s="37">
        <f>SUMIFS(СВЦЭМ!$D$34:$D$777,СВЦЭМ!$A$34:$A$777,$A100,СВЦЭМ!$B$34:$B$777,M$83)+'СЕТ СН'!$H$11+СВЦЭМ!$D$10+'СЕТ СН'!$H$5-'СЕТ СН'!$H$21</f>
        <v>4533.8806172200002</v>
      </c>
      <c r="N100" s="37">
        <f>SUMIFS(СВЦЭМ!$D$34:$D$777,СВЦЭМ!$A$34:$A$777,$A100,СВЦЭМ!$B$34:$B$777,N$83)+'СЕТ СН'!$H$11+СВЦЭМ!$D$10+'СЕТ СН'!$H$5-'СЕТ СН'!$H$21</f>
        <v>4532.4806526100001</v>
      </c>
      <c r="O100" s="37">
        <f>SUMIFS(СВЦЭМ!$D$34:$D$777,СВЦЭМ!$A$34:$A$777,$A100,СВЦЭМ!$B$34:$B$777,O$83)+'СЕТ СН'!$H$11+СВЦЭМ!$D$10+'СЕТ СН'!$H$5-'СЕТ СН'!$H$21</f>
        <v>4531.6914174799995</v>
      </c>
      <c r="P100" s="37">
        <f>SUMIFS(СВЦЭМ!$D$34:$D$777,СВЦЭМ!$A$34:$A$777,$A100,СВЦЭМ!$B$34:$B$777,P$83)+'СЕТ СН'!$H$11+СВЦЭМ!$D$10+'СЕТ СН'!$H$5-'СЕТ СН'!$H$21</f>
        <v>4531.3239511299998</v>
      </c>
      <c r="Q100" s="37">
        <f>SUMIFS(СВЦЭМ!$D$34:$D$777,СВЦЭМ!$A$34:$A$777,$A100,СВЦЭМ!$B$34:$B$777,Q$83)+'СЕТ СН'!$H$11+СВЦЭМ!$D$10+'СЕТ СН'!$H$5-'СЕТ СН'!$H$21</f>
        <v>4530.95865323</v>
      </c>
      <c r="R100" s="37">
        <f>SUMIFS(СВЦЭМ!$D$34:$D$777,СВЦЭМ!$A$34:$A$777,$A100,СВЦЭМ!$B$34:$B$777,R$83)+'СЕТ СН'!$H$11+СВЦЭМ!$D$10+'СЕТ СН'!$H$5-'СЕТ СН'!$H$21</f>
        <v>4527.99831447</v>
      </c>
      <c r="S100" s="37">
        <f>SUMIFS(СВЦЭМ!$D$34:$D$777,СВЦЭМ!$A$34:$A$777,$A100,СВЦЭМ!$B$34:$B$777,S$83)+'СЕТ СН'!$H$11+СВЦЭМ!$D$10+'СЕТ СН'!$H$5-'СЕТ СН'!$H$21</f>
        <v>4527.4530749899995</v>
      </c>
      <c r="T100" s="37">
        <f>SUMIFS(СВЦЭМ!$D$34:$D$777,СВЦЭМ!$A$34:$A$777,$A100,СВЦЭМ!$B$34:$B$777,T$83)+'СЕТ СН'!$H$11+СВЦЭМ!$D$10+'СЕТ СН'!$H$5-'СЕТ СН'!$H$21</f>
        <v>4525.1213135600001</v>
      </c>
      <c r="U100" s="37">
        <f>SUMIFS(СВЦЭМ!$D$34:$D$777,СВЦЭМ!$A$34:$A$777,$A100,СВЦЭМ!$B$34:$B$777,U$83)+'СЕТ СН'!$H$11+СВЦЭМ!$D$10+'СЕТ СН'!$H$5-'СЕТ СН'!$H$21</f>
        <v>4521.85416472</v>
      </c>
      <c r="V100" s="37">
        <f>SUMIFS(СВЦЭМ!$D$34:$D$777,СВЦЭМ!$A$34:$A$777,$A100,СВЦЭМ!$B$34:$B$777,V$83)+'СЕТ СН'!$H$11+СВЦЭМ!$D$10+'СЕТ СН'!$H$5-'СЕТ СН'!$H$21</f>
        <v>4533.0598159800002</v>
      </c>
      <c r="W100" s="37">
        <f>SUMIFS(СВЦЭМ!$D$34:$D$777,СВЦЭМ!$A$34:$A$777,$A100,СВЦЭМ!$B$34:$B$777,W$83)+'СЕТ СН'!$H$11+СВЦЭМ!$D$10+'СЕТ СН'!$H$5-'СЕТ СН'!$H$21</f>
        <v>4606.2681710799998</v>
      </c>
      <c r="X100" s="37">
        <f>SUMIFS(СВЦЭМ!$D$34:$D$777,СВЦЭМ!$A$34:$A$777,$A100,СВЦЭМ!$B$34:$B$777,X$83)+'СЕТ СН'!$H$11+СВЦЭМ!$D$10+'СЕТ СН'!$H$5-'СЕТ СН'!$H$21</f>
        <v>4660.8155495299998</v>
      </c>
      <c r="Y100" s="37">
        <f>SUMIFS(СВЦЭМ!$D$34:$D$777,СВЦЭМ!$A$34:$A$777,$A100,СВЦЭМ!$B$34:$B$777,Y$83)+'СЕТ СН'!$H$11+СВЦЭМ!$D$10+'СЕТ СН'!$H$5-'СЕТ СН'!$H$21</f>
        <v>4657.7332660900001</v>
      </c>
    </row>
    <row r="101" spans="1:25" ht="15.75" x14ac:dyDescent="0.2">
      <c r="A101" s="36">
        <f t="shared" si="2"/>
        <v>42996</v>
      </c>
      <c r="B101" s="37">
        <f>SUMIFS(СВЦЭМ!$D$34:$D$777,СВЦЭМ!$A$34:$A$777,$A101,СВЦЭМ!$B$34:$B$777,B$83)+'СЕТ СН'!$H$11+СВЦЭМ!$D$10+'СЕТ СН'!$H$5-'СЕТ СН'!$H$21</f>
        <v>4681.2897938099995</v>
      </c>
      <c r="C101" s="37">
        <f>SUMIFS(СВЦЭМ!$D$34:$D$777,СВЦЭМ!$A$34:$A$777,$A101,СВЦЭМ!$B$34:$B$777,C$83)+'СЕТ СН'!$H$11+СВЦЭМ!$D$10+'СЕТ СН'!$H$5-'СЕТ СН'!$H$21</f>
        <v>4760.0067467700001</v>
      </c>
      <c r="D101" s="37">
        <f>SUMIFS(СВЦЭМ!$D$34:$D$777,СВЦЭМ!$A$34:$A$777,$A101,СВЦЭМ!$B$34:$B$777,D$83)+'СЕТ СН'!$H$11+СВЦЭМ!$D$10+'СЕТ СН'!$H$5-'СЕТ СН'!$H$21</f>
        <v>4794.4151909699995</v>
      </c>
      <c r="E101" s="37">
        <f>SUMIFS(СВЦЭМ!$D$34:$D$777,СВЦЭМ!$A$34:$A$777,$A101,СВЦЭМ!$B$34:$B$777,E$83)+'СЕТ СН'!$H$11+СВЦЭМ!$D$10+'СЕТ СН'!$H$5-'СЕТ СН'!$H$21</f>
        <v>4803.5979077399998</v>
      </c>
      <c r="F101" s="37">
        <f>SUMIFS(СВЦЭМ!$D$34:$D$777,СВЦЭМ!$A$34:$A$777,$A101,СВЦЭМ!$B$34:$B$777,F$83)+'СЕТ СН'!$H$11+СВЦЭМ!$D$10+'СЕТ СН'!$H$5-'СЕТ СН'!$H$21</f>
        <v>4803.59918827</v>
      </c>
      <c r="G101" s="37">
        <f>SUMIFS(СВЦЭМ!$D$34:$D$777,СВЦЭМ!$A$34:$A$777,$A101,СВЦЭМ!$B$34:$B$777,G$83)+'СЕТ СН'!$H$11+СВЦЭМ!$D$10+'СЕТ СН'!$H$5-'СЕТ СН'!$H$21</f>
        <v>4787.9114957100001</v>
      </c>
      <c r="H101" s="37">
        <f>SUMIFS(СВЦЭМ!$D$34:$D$777,СВЦЭМ!$A$34:$A$777,$A101,СВЦЭМ!$B$34:$B$777,H$83)+'СЕТ СН'!$H$11+СВЦЭМ!$D$10+'СЕТ СН'!$H$5-'СЕТ СН'!$H$21</f>
        <v>4742.2959434300001</v>
      </c>
      <c r="I101" s="37">
        <f>SUMIFS(СВЦЭМ!$D$34:$D$777,СВЦЭМ!$A$34:$A$777,$A101,СВЦЭМ!$B$34:$B$777,I$83)+'СЕТ СН'!$H$11+СВЦЭМ!$D$10+'СЕТ СН'!$H$5-'СЕТ СН'!$H$21</f>
        <v>4712.1133079000001</v>
      </c>
      <c r="J101" s="37">
        <f>SUMIFS(СВЦЭМ!$D$34:$D$777,СВЦЭМ!$A$34:$A$777,$A101,СВЦЭМ!$B$34:$B$777,J$83)+'СЕТ СН'!$H$11+СВЦЭМ!$D$10+'СЕТ СН'!$H$5-'СЕТ СН'!$H$21</f>
        <v>4676.9256469499996</v>
      </c>
      <c r="K101" s="37">
        <f>SUMIFS(СВЦЭМ!$D$34:$D$777,СВЦЭМ!$A$34:$A$777,$A101,СВЦЭМ!$B$34:$B$777,K$83)+'СЕТ СН'!$H$11+СВЦЭМ!$D$10+'СЕТ СН'!$H$5-'СЕТ СН'!$H$21</f>
        <v>4612.6325277999995</v>
      </c>
      <c r="L101" s="37">
        <f>SUMIFS(СВЦЭМ!$D$34:$D$777,СВЦЭМ!$A$34:$A$777,$A101,СВЦЭМ!$B$34:$B$777,L$83)+'СЕТ СН'!$H$11+СВЦЭМ!$D$10+'СЕТ СН'!$H$5-'СЕТ СН'!$H$21</f>
        <v>4552.9505478999999</v>
      </c>
      <c r="M101" s="37">
        <f>SUMIFS(СВЦЭМ!$D$34:$D$777,СВЦЭМ!$A$34:$A$777,$A101,СВЦЭМ!$B$34:$B$777,M$83)+'СЕТ СН'!$H$11+СВЦЭМ!$D$10+'СЕТ СН'!$H$5-'СЕТ СН'!$H$21</f>
        <v>4532.0572636300003</v>
      </c>
      <c r="N101" s="37">
        <f>SUMIFS(СВЦЭМ!$D$34:$D$777,СВЦЭМ!$A$34:$A$777,$A101,СВЦЭМ!$B$34:$B$777,N$83)+'СЕТ СН'!$H$11+СВЦЭМ!$D$10+'СЕТ СН'!$H$5-'СЕТ СН'!$H$21</f>
        <v>4535.1688919600001</v>
      </c>
      <c r="O101" s="37">
        <f>SUMIFS(СВЦЭМ!$D$34:$D$777,СВЦЭМ!$A$34:$A$777,$A101,СВЦЭМ!$B$34:$B$777,O$83)+'СЕТ СН'!$H$11+СВЦЭМ!$D$10+'СЕТ СН'!$H$5-'СЕТ СН'!$H$21</f>
        <v>4532.8048593000003</v>
      </c>
      <c r="P101" s="37">
        <f>SUMIFS(СВЦЭМ!$D$34:$D$777,СВЦЭМ!$A$34:$A$777,$A101,СВЦЭМ!$B$34:$B$777,P$83)+'СЕТ СН'!$H$11+СВЦЭМ!$D$10+'СЕТ СН'!$H$5-'СЕТ СН'!$H$21</f>
        <v>4534.4518776099994</v>
      </c>
      <c r="Q101" s="37">
        <f>SUMIFS(СВЦЭМ!$D$34:$D$777,СВЦЭМ!$A$34:$A$777,$A101,СВЦЭМ!$B$34:$B$777,Q$83)+'СЕТ СН'!$H$11+СВЦЭМ!$D$10+'СЕТ СН'!$H$5-'СЕТ СН'!$H$21</f>
        <v>4532.4894364299998</v>
      </c>
      <c r="R101" s="37">
        <f>SUMIFS(СВЦЭМ!$D$34:$D$777,СВЦЭМ!$A$34:$A$777,$A101,СВЦЭМ!$B$34:$B$777,R$83)+'СЕТ СН'!$H$11+СВЦЭМ!$D$10+'СЕТ СН'!$H$5-'СЕТ СН'!$H$21</f>
        <v>4530.8402142499999</v>
      </c>
      <c r="S101" s="37">
        <f>SUMIFS(СВЦЭМ!$D$34:$D$777,СВЦЭМ!$A$34:$A$777,$A101,СВЦЭМ!$B$34:$B$777,S$83)+'СЕТ СН'!$H$11+СВЦЭМ!$D$10+'СЕТ СН'!$H$5-'СЕТ СН'!$H$21</f>
        <v>4530.11777153</v>
      </c>
      <c r="T101" s="37">
        <f>SUMIFS(СВЦЭМ!$D$34:$D$777,СВЦЭМ!$A$34:$A$777,$A101,СВЦЭМ!$B$34:$B$777,T$83)+'СЕТ СН'!$H$11+СВЦЭМ!$D$10+'СЕТ СН'!$H$5-'СЕТ СН'!$H$21</f>
        <v>4525.4757503999999</v>
      </c>
      <c r="U101" s="37">
        <f>SUMIFS(СВЦЭМ!$D$34:$D$777,СВЦЭМ!$A$34:$A$777,$A101,СВЦЭМ!$B$34:$B$777,U$83)+'СЕТ СН'!$H$11+СВЦЭМ!$D$10+'СЕТ СН'!$H$5-'СЕТ СН'!$H$21</f>
        <v>4532.2402578499996</v>
      </c>
      <c r="V101" s="37">
        <f>SUMIFS(СВЦЭМ!$D$34:$D$777,СВЦЭМ!$A$34:$A$777,$A101,СВЦЭМ!$B$34:$B$777,V$83)+'СЕТ СН'!$H$11+СВЦЭМ!$D$10+'СЕТ СН'!$H$5-'СЕТ СН'!$H$21</f>
        <v>4538.6525376899999</v>
      </c>
      <c r="W101" s="37">
        <f>SUMIFS(СВЦЭМ!$D$34:$D$777,СВЦЭМ!$A$34:$A$777,$A101,СВЦЭМ!$B$34:$B$777,W$83)+'СЕТ СН'!$H$11+СВЦЭМ!$D$10+'СЕТ СН'!$H$5-'СЕТ СН'!$H$21</f>
        <v>4600.1210721400003</v>
      </c>
      <c r="X101" s="37">
        <f>SUMIFS(СВЦЭМ!$D$34:$D$777,СВЦЭМ!$A$34:$A$777,$A101,СВЦЭМ!$B$34:$B$777,X$83)+'СЕТ СН'!$H$11+СВЦЭМ!$D$10+'СЕТ СН'!$H$5-'СЕТ СН'!$H$21</f>
        <v>4664.4957966500006</v>
      </c>
      <c r="Y101" s="37">
        <f>SUMIFS(СВЦЭМ!$D$34:$D$777,СВЦЭМ!$A$34:$A$777,$A101,СВЦЭМ!$B$34:$B$777,Y$83)+'СЕТ СН'!$H$11+СВЦЭМ!$D$10+'СЕТ СН'!$H$5-'СЕТ СН'!$H$21</f>
        <v>4671.0938139600003</v>
      </c>
    </row>
    <row r="102" spans="1:25" ht="15.75" x14ac:dyDescent="0.2">
      <c r="A102" s="36">
        <f t="shared" si="2"/>
        <v>42997</v>
      </c>
      <c r="B102" s="37">
        <f>SUMIFS(СВЦЭМ!$D$34:$D$777,СВЦЭМ!$A$34:$A$777,$A102,СВЦЭМ!$B$34:$B$777,B$83)+'СЕТ СН'!$H$11+СВЦЭМ!$D$10+'СЕТ СН'!$H$5-'СЕТ СН'!$H$21</f>
        <v>4761.7586113799998</v>
      </c>
      <c r="C102" s="37">
        <f>SUMIFS(СВЦЭМ!$D$34:$D$777,СВЦЭМ!$A$34:$A$777,$A102,СВЦЭМ!$B$34:$B$777,C$83)+'СЕТ СН'!$H$11+СВЦЭМ!$D$10+'СЕТ СН'!$H$5-'СЕТ СН'!$H$21</f>
        <v>4829.3714858100002</v>
      </c>
      <c r="D102" s="37">
        <f>SUMIFS(СВЦЭМ!$D$34:$D$777,СВЦЭМ!$A$34:$A$777,$A102,СВЦЭМ!$B$34:$B$777,D$83)+'СЕТ СН'!$H$11+СВЦЭМ!$D$10+'СЕТ СН'!$H$5-'СЕТ СН'!$H$21</f>
        <v>4842.3343501700001</v>
      </c>
      <c r="E102" s="37">
        <f>SUMIFS(СВЦЭМ!$D$34:$D$777,СВЦЭМ!$A$34:$A$777,$A102,СВЦЭМ!$B$34:$B$777,E$83)+'СЕТ СН'!$H$11+СВЦЭМ!$D$10+'СЕТ СН'!$H$5-'СЕТ СН'!$H$21</f>
        <v>4839.98464367</v>
      </c>
      <c r="F102" s="37">
        <f>SUMIFS(СВЦЭМ!$D$34:$D$777,СВЦЭМ!$A$34:$A$777,$A102,СВЦЭМ!$B$34:$B$777,F$83)+'СЕТ СН'!$H$11+СВЦЭМ!$D$10+'СЕТ СН'!$H$5-'СЕТ СН'!$H$21</f>
        <v>4839.80074014</v>
      </c>
      <c r="G102" s="37">
        <f>SUMIFS(СВЦЭМ!$D$34:$D$777,СВЦЭМ!$A$34:$A$777,$A102,СВЦЭМ!$B$34:$B$777,G$83)+'СЕТ СН'!$H$11+СВЦЭМ!$D$10+'СЕТ СН'!$H$5-'СЕТ СН'!$H$21</f>
        <v>4840.0227893000001</v>
      </c>
      <c r="H102" s="37">
        <f>SUMIFS(СВЦЭМ!$D$34:$D$777,СВЦЭМ!$A$34:$A$777,$A102,СВЦЭМ!$B$34:$B$777,H$83)+'СЕТ СН'!$H$11+СВЦЭМ!$D$10+'СЕТ СН'!$H$5-'СЕТ СН'!$H$21</f>
        <v>4800.9673531400003</v>
      </c>
      <c r="I102" s="37">
        <f>SUMIFS(СВЦЭМ!$D$34:$D$777,СВЦЭМ!$A$34:$A$777,$A102,СВЦЭМ!$B$34:$B$777,I$83)+'СЕТ СН'!$H$11+СВЦЭМ!$D$10+'СЕТ СН'!$H$5-'СЕТ СН'!$H$21</f>
        <v>4704.8433950300005</v>
      </c>
      <c r="J102" s="37">
        <f>SUMIFS(СВЦЭМ!$D$34:$D$777,СВЦЭМ!$A$34:$A$777,$A102,СВЦЭМ!$B$34:$B$777,J$83)+'СЕТ СН'!$H$11+СВЦЭМ!$D$10+'СЕТ СН'!$H$5-'СЕТ СН'!$H$21</f>
        <v>4668.5765353400002</v>
      </c>
      <c r="K102" s="37">
        <f>SUMIFS(СВЦЭМ!$D$34:$D$777,СВЦЭМ!$A$34:$A$777,$A102,СВЦЭМ!$B$34:$B$777,K$83)+'СЕТ СН'!$H$11+СВЦЭМ!$D$10+'СЕТ СН'!$H$5-'СЕТ СН'!$H$21</f>
        <v>4619.3701876499999</v>
      </c>
      <c r="L102" s="37">
        <f>SUMIFS(СВЦЭМ!$D$34:$D$777,СВЦЭМ!$A$34:$A$777,$A102,СВЦЭМ!$B$34:$B$777,L$83)+'СЕТ СН'!$H$11+СВЦЭМ!$D$10+'СЕТ СН'!$H$5-'СЕТ СН'!$H$21</f>
        <v>4537.98270125</v>
      </c>
      <c r="M102" s="37">
        <f>SUMIFS(СВЦЭМ!$D$34:$D$777,СВЦЭМ!$A$34:$A$777,$A102,СВЦЭМ!$B$34:$B$777,M$83)+'СЕТ СН'!$H$11+СВЦЭМ!$D$10+'СЕТ СН'!$H$5-'СЕТ СН'!$H$21</f>
        <v>4515.4799646299998</v>
      </c>
      <c r="N102" s="37">
        <f>SUMIFS(СВЦЭМ!$D$34:$D$777,СВЦЭМ!$A$34:$A$777,$A102,СВЦЭМ!$B$34:$B$777,N$83)+'СЕТ СН'!$H$11+СВЦЭМ!$D$10+'СЕТ СН'!$H$5-'СЕТ СН'!$H$21</f>
        <v>4525.1747950999998</v>
      </c>
      <c r="O102" s="37">
        <f>SUMIFS(СВЦЭМ!$D$34:$D$777,СВЦЭМ!$A$34:$A$777,$A102,СВЦЭМ!$B$34:$B$777,O$83)+'СЕТ СН'!$H$11+СВЦЭМ!$D$10+'СЕТ СН'!$H$5-'СЕТ СН'!$H$21</f>
        <v>4522.9551618300002</v>
      </c>
      <c r="P102" s="37">
        <f>SUMIFS(СВЦЭМ!$D$34:$D$777,СВЦЭМ!$A$34:$A$777,$A102,СВЦЭМ!$B$34:$B$777,P$83)+'СЕТ СН'!$H$11+СВЦЭМ!$D$10+'СЕТ СН'!$H$5-'СЕТ СН'!$H$21</f>
        <v>4525.8670054300001</v>
      </c>
      <c r="Q102" s="37">
        <f>SUMIFS(СВЦЭМ!$D$34:$D$777,СВЦЭМ!$A$34:$A$777,$A102,СВЦЭМ!$B$34:$B$777,Q$83)+'СЕТ СН'!$H$11+СВЦЭМ!$D$10+'СЕТ СН'!$H$5-'СЕТ СН'!$H$21</f>
        <v>4549.5160635800003</v>
      </c>
      <c r="R102" s="37">
        <f>SUMIFS(СВЦЭМ!$D$34:$D$777,СВЦЭМ!$A$34:$A$777,$A102,СВЦЭМ!$B$34:$B$777,R$83)+'СЕТ СН'!$H$11+СВЦЭМ!$D$10+'СЕТ СН'!$H$5-'СЕТ СН'!$H$21</f>
        <v>4574.3906524100003</v>
      </c>
      <c r="S102" s="37">
        <f>SUMIFS(СВЦЭМ!$D$34:$D$777,СВЦЭМ!$A$34:$A$777,$A102,СВЦЭМ!$B$34:$B$777,S$83)+'СЕТ СН'!$H$11+СВЦЭМ!$D$10+'СЕТ СН'!$H$5-'СЕТ СН'!$H$21</f>
        <v>4578.6030475299995</v>
      </c>
      <c r="T102" s="37">
        <f>SUMIFS(СВЦЭМ!$D$34:$D$777,СВЦЭМ!$A$34:$A$777,$A102,СВЦЭМ!$B$34:$B$777,T$83)+'СЕТ СН'!$H$11+СВЦЭМ!$D$10+'СЕТ СН'!$H$5-'СЕТ СН'!$H$21</f>
        <v>4539.2878087899999</v>
      </c>
      <c r="U102" s="37">
        <f>SUMIFS(СВЦЭМ!$D$34:$D$777,СВЦЭМ!$A$34:$A$777,$A102,СВЦЭМ!$B$34:$B$777,U$83)+'СЕТ СН'!$H$11+СВЦЭМ!$D$10+'СЕТ СН'!$H$5-'СЕТ СН'!$H$21</f>
        <v>4533.2791400799997</v>
      </c>
      <c r="V102" s="37">
        <f>SUMIFS(СВЦЭМ!$D$34:$D$777,СВЦЭМ!$A$34:$A$777,$A102,СВЦЭМ!$B$34:$B$777,V$83)+'СЕТ СН'!$H$11+СВЦЭМ!$D$10+'СЕТ СН'!$H$5-'СЕТ СН'!$H$21</f>
        <v>4561.8388096099998</v>
      </c>
      <c r="W102" s="37">
        <f>SUMIFS(СВЦЭМ!$D$34:$D$777,СВЦЭМ!$A$34:$A$777,$A102,СВЦЭМ!$B$34:$B$777,W$83)+'СЕТ СН'!$H$11+СВЦЭМ!$D$10+'СЕТ СН'!$H$5-'СЕТ СН'!$H$21</f>
        <v>4656.5503221899999</v>
      </c>
      <c r="X102" s="37">
        <f>SUMIFS(СВЦЭМ!$D$34:$D$777,СВЦЭМ!$A$34:$A$777,$A102,СВЦЭМ!$B$34:$B$777,X$83)+'СЕТ СН'!$H$11+СВЦЭМ!$D$10+'СЕТ СН'!$H$5-'СЕТ СН'!$H$21</f>
        <v>4659.42533946</v>
      </c>
      <c r="Y102" s="37">
        <f>SUMIFS(СВЦЭМ!$D$34:$D$777,СВЦЭМ!$A$34:$A$777,$A102,СВЦЭМ!$B$34:$B$777,Y$83)+'СЕТ СН'!$H$11+СВЦЭМ!$D$10+'СЕТ СН'!$H$5-'СЕТ СН'!$H$21</f>
        <v>4678.0618319099995</v>
      </c>
    </row>
    <row r="103" spans="1:25" ht="15.75" x14ac:dyDescent="0.2">
      <c r="A103" s="36">
        <f t="shared" si="2"/>
        <v>42998</v>
      </c>
      <c r="B103" s="37">
        <f>SUMIFS(СВЦЭМ!$D$34:$D$777,СВЦЭМ!$A$34:$A$777,$A103,СВЦЭМ!$B$34:$B$777,B$83)+'СЕТ СН'!$H$11+СВЦЭМ!$D$10+'СЕТ СН'!$H$5-'СЕТ СН'!$H$21</f>
        <v>4786.5039295500001</v>
      </c>
      <c r="C103" s="37">
        <f>SUMIFS(СВЦЭМ!$D$34:$D$777,СВЦЭМ!$A$34:$A$777,$A103,СВЦЭМ!$B$34:$B$777,C$83)+'СЕТ СН'!$H$11+СВЦЭМ!$D$10+'СЕТ СН'!$H$5-'СЕТ СН'!$H$21</f>
        <v>4834.3662098499999</v>
      </c>
      <c r="D103" s="37">
        <f>SUMIFS(СВЦЭМ!$D$34:$D$777,СВЦЭМ!$A$34:$A$777,$A103,СВЦЭМ!$B$34:$B$777,D$83)+'СЕТ СН'!$H$11+СВЦЭМ!$D$10+'СЕТ СН'!$H$5-'СЕТ СН'!$H$21</f>
        <v>4859.8719508499998</v>
      </c>
      <c r="E103" s="37">
        <f>SUMIFS(СВЦЭМ!$D$34:$D$777,СВЦЭМ!$A$34:$A$777,$A103,СВЦЭМ!$B$34:$B$777,E$83)+'СЕТ СН'!$H$11+СВЦЭМ!$D$10+'СЕТ СН'!$H$5-'СЕТ СН'!$H$21</f>
        <v>4857.0662720399996</v>
      </c>
      <c r="F103" s="37">
        <f>SUMIFS(СВЦЭМ!$D$34:$D$777,СВЦЭМ!$A$34:$A$777,$A103,СВЦЭМ!$B$34:$B$777,F$83)+'СЕТ СН'!$H$11+СВЦЭМ!$D$10+'СЕТ СН'!$H$5-'СЕТ СН'!$H$21</f>
        <v>4856.9993492200001</v>
      </c>
      <c r="G103" s="37">
        <f>SUMIFS(СВЦЭМ!$D$34:$D$777,СВЦЭМ!$A$34:$A$777,$A103,СВЦЭМ!$B$34:$B$777,G$83)+'СЕТ СН'!$H$11+СВЦЭМ!$D$10+'СЕТ СН'!$H$5-'СЕТ СН'!$H$21</f>
        <v>4863.1633906500001</v>
      </c>
      <c r="H103" s="37">
        <f>SUMIFS(СВЦЭМ!$D$34:$D$777,СВЦЭМ!$A$34:$A$777,$A103,СВЦЭМ!$B$34:$B$777,H$83)+'СЕТ СН'!$H$11+СВЦЭМ!$D$10+'СЕТ СН'!$H$5-'СЕТ СН'!$H$21</f>
        <v>4796.4480677499996</v>
      </c>
      <c r="I103" s="37">
        <f>SUMIFS(СВЦЭМ!$D$34:$D$777,СВЦЭМ!$A$34:$A$777,$A103,СВЦЭМ!$B$34:$B$777,I$83)+'СЕТ СН'!$H$11+СВЦЭМ!$D$10+'СЕТ СН'!$H$5-'СЕТ СН'!$H$21</f>
        <v>4732.9573076400002</v>
      </c>
      <c r="J103" s="37">
        <f>SUMIFS(СВЦЭМ!$D$34:$D$777,СВЦЭМ!$A$34:$A$777,$A103,СВЦЭМ!$B$34:$B$777,J$83)+'СЕТ СН'!$H$11+СВЦЭМ!$D$10+'СЕТ СН'!$H$5-'СЕТ СН'!$H$21</f>
        <v>4683.2694646299997</v>
      </c>
      <c r="K103" s="37">
        <f>SUMIFS(СВЦЭМ!$D$34:$D$777,СВЦЭМ!$A$34:$A$777,$A103,СВЦЭМ!$B$34:$B$777,K$83)+'СЕТ СН'!$H$11+СВЦЭМ!$D$10+'СЕТ СН'!$H$5-'СЕТ СН'!$H$21</f>
        <v>4640.6516415300002</v>
      </c>
      <c r="L103" s="37">
        <f>SUMIFS(СВЦЭМ!$D$34:$D$777,СВЦЭМ!$A$34:$A$777,$A103,СВЦЭМ!$B$34:$B$777,L$83)+'СЕТ СН'!$H$11+СВЦЭМ!$D$10+'СЕТ СН'!$H$5-'СЕТ СН'!$H$21</f>
        <v>4555.37261055</v>
      </c>
      <c r="M103" s="37">
        <f>SUMIFS(СВЦЭМ!$D$34:$D$777,СВЦЭМ!$A$34:$A$777,$A103,СВЦЭМ!$B$34:$B$777,M$83)+'СЕТ СН'!$H$11+СВЦЭМ!$D$10+'СЕТ СН'!$H$5-'СЕТ СН'!$H$21</f>
        <v>4534.2151086899994</v>
      </c>
      <c r="N103" s="37">
        <f>SUMIFS(СВЦЭМ!$D$34:$D$777,СВЦЭМ!$A$34:$A$777,$A103,СВЦЭМ!$B$34:$B$777,N$83)+'СЕТ СН'!$H$11+СВЦЭМ!$D$10+'СЕТ СН'!$H$5-'СЕТ СН'!$H$21</f>
        <v>4540.3287396699998</v>
      </c>
      <c r="O103" s="37">
        <f>SUMIFS(СВЦЭМ!$D$34:$D$777,СВЦЭМ!$A$34:$A$777,$A103,СВЦЭМ!$B$34:$B$777,O$83)+'СЕТ СН'!$H$11+СВЦЭМ!$D$10+'СЕТ СН'!$H$5-'СЕТ СН'!$H$21</f>
        <v>4531.1827221200001</v>
      </c>
      <c r="P103" s="37">
        <f>SUMIFS(СВЦЭМ!$D$34:$D$777,СВЦЭМ!$A$34:$A$777,$A103,СВЦЭМ!$B$34:$B$777,P$83)+'СЕТ СН'!$H$11+СВЦЭМ!$D$10+'СЕТ СН'!$H$5-'СЕТ СН'!$H$21</f>
        <v>4537.2700985399997</v>
      </c>
      <c r="Q103" s="37">
        <f>SUMIFS(СВЦЭМ!$D$34:$D$777,СВЦЭМ!$A$34:$A$777,$A103,СВЦЭМ!$B$34:$B$777,Q$83)+'СЕТ СН'!$H$11+СВЦЭМ!$D$10+'СЕТ СН'!$H$5-'СЕТ СН'!$H$21</f>
        <v>4541.6410343199996</v>
      </c>
      <c r="R103" s="37">
        <f>SUMIFS(СВЦЭМ!$D$34:$D$777,СВЦЭМ!$A$34:$A$777,$A103,СВЦЭМ!$B$34:$B$777,R$83)+'СЕТ СН'!$H$11+СВЦЭМ!$D$10+'СЕТ СН'!$H$5-'СЕТ СН'!$H$21</f>
        <v>4562.4473223699997</v>
      </c>
      <c r="S103" s="37">
        <f>SUMIFS(СВЦЭМ!$D$34:$D$777,СВЦЭМ!$A$34:$A$777,$A103,СВЦЭМ!$B$34:$B$777,S$83)+'СЕТ СН'!$H$11+СВЦЭМ!$D$10+'СЕТ СН'!$H$5-'СЕТ СН'!$H$21</f>
        <v>4555.4123237200001</v>
      </c>
      <c r="T103" s="37">
        <f>SUMIFS(СВЦЭМ!$D$34:$D$777,СВЦЭМ!$A$34:$A$777,$A103,СВЦЭМ!$B$34:$B$777,T$83)+'СЕТ СН'!$H$11+СВЦЭМ!$D$10+'СЕТ СН'!$H$5-'СЕТ СН'!$H$21</f>
        <v>4538.4431690199999</v>
      </c>
      <c r="U103" s="37">
        <f>SUMIFS(СВЦЭМ!$D$34:$D$777,СВЦЭМ!$A$34:$A$777,$A103,СВЦЭМ!$B$34:$B$777,U$83)+'СЕТ СН'!$H$11+СВЦЭМ!$D$10+'СЕТ СН'!$H$5-'СЕТ СН'!$H$21</f>
        <v>4537.7606781799996</v>
      </c>
      <c r="V103" s="37">
        <f>SUMIFS(СВЦЭМ!$D$34:$D$777,СВЦЭМ!$A$34:$A$777,$A103,СВЦЭМ!$B$34:$B$777,V$83)+'СЕТ СН'!$H$11+СВЦЭМ!$D$10+'СЕТ СН'!$H$5-'СЕТ СН'!$H$21</f>
        <v>4551.1486989200002</v>
      </c>
      <c r="W103" s="37">
        <f>SUMIFS(СВЦЭМ!$D$34:$D$777,СВЦЭМ!$A$34:$A$777,$A103,СВЦЭМ!$B$34:$B$777,W$83)+'СЕТ СН'!$H$11+СВЦЭМ!$D$10+'СЕТ СН'!$H$5-'СЕТ СН'!$H$21</f>
        <v>4612.9967603099994</v>
      </c>
      <c r="X103" s="37">
        <f>SUMIFS(СВЦЭМ!$D$34:$D$777,СВЦЭМ!$A$34:$A$777,$A103,СВЦЭМ!$B$34:$B$777,X$83)+'СЕТ СН'!$H$11+СВЦЭМ!$D$10+'СЕТ СН'!$H$5-'СЕТ СН'!$H$21</f>
        <v>4663.1705915299999</v>
      </c>
      <c r="Y103" s="37">
        <f>SUMIFS(СВЦЭМ!$D$34:$D$777,СВЦЭМ!$A$34:$A$777,$A103,СВЦЭМ!$B$34:$B$777,Y$83)+'СЕТ СН'!$H$11+СВЦЭМ!$D$10+'СЕТ СН'!$H$5-'СЕТ СН'!$H$21</f>
        <v>4719.8798466299995</v>
      </c>
    </row>
    <row r="104" spans="1:25" ht="15.75" x14ac:dyDescent="0.2">
      <c r="A104" s="36">
        <f t="shared" si="2"/>
        <v>42999</v>
      </c>
      <c r="B104" s="37">
        <f>SUMIFS(СВЦЭМ!$D$34:$D$777,СВЦЭМ!$A$34:$A$777,$A104,СВЦЭМ!$B$34:$B$777,B$83)+'СЕТ СН'!$H$11+СВЦЭМ!$D$10+'СЕТ СН'!$H$5-'СЕТ СН'!$H$21</f>
        <v>4789.6774000900004</v>
      </c>
      <c r="C104" s="37">
        <f>SUMIFS(СВЦЭМ!$D$34:$D$777,СВЦЭМ!$A$34:$A$777,$A104,СВЦЭМ!$B$34:$B$777,C$83)+'СЕТ СН'!$H$11+СВЦЭМ!$D$10+'СЕТ СН'!$H$5-'СЕТ СН'!$H$21</f>
        <v>4824.6173677699999</v>
      </c>
      <c r="D104" s="37">
        <f>SUMIFS(СВЦЭМ!$D$34:$D$777,СВЦЭМ!$A$34:$A$777,$A104,СВЦЭМ!$B$34:$B$777,D$83)+'СЕТ СН'!$H$11+СВЦЭМ!$D$10+'СЕТ СН'!$H$5-'СЕТ СН'!$H$21</f>
        <v>4861.4495964799999</v>
      </c>
      <c r="E104" s="37">
        <f>SUMIFS(СВЦЭМ!$D$34:$D$777,СВЦЭМ!$A$34:$A$777,$A104,СВЦЭМ!$B$34:$B$777,E$83)+'СЕТ СН'!$H$11+СВЦЭМ!$D$10+'СЕТ СН'!$H$5-'СЕТ СН'!$H$21</f>
        <v>4868.2210259000003</v>
      </c>
      <c r="F104" s="37">
        <f>SUMIFS(СВЦЭМ!$D$34:$D$777,СВЦЭМ!$A$34:$A$777,$A104,СВЦЭМ!$B$34:$B$777,F$83)+'СЕТ СН'!$H$11+СВЦЭМ!$D$10+'СЕТ СН'!$H$5-'СЕТ СН'!$H$21</f>
        <v>4871.7443587300004</v>
      </c>
      <c r="G104" s="37">
        <f>SUMIFS(СВЦЭМ!$D$34:$D$777,СВЦЭМ!$A$34:$A$777,$A104,СВЦЭМ!$B$34:$B$777,G$83)+'СЕТ СН'!$H$11+СВЦЭМ!$D$10+'СЕТ СН'!$H$5-'СЕТ СН'!$H$21</f>
        <v>4861.5219540899998</v>
      </c>
      <c r="H104" s="37">
        <f>SUMIFS(СВЦЭМ!$D$34:$D$777,СВЦЭМ!$A$34:$A$777,$A104,СВЦЭМ!$B$34:$B$777,H$83)+'СЕТ СН'!$H$11+СВЦЭМ!$D$10+'СЕТ СН'!$H$5-'СЕТ СН'!$H$21</f>
        <v>4795.3404544499999</v>
      </c>
      <c r="I104" s="37">
        <f>SUMIFS(СВЦЭМ!$D$34:$D$777,СВЦЭМ!$A$34:$A$777,$A104,СВЦЭМ!$B$34:$B$777,I$83)+'СЕТ СН'!$H$11+СВЦЭМ!$D$10+'СЕТ СН'!$H$5-'СЕТ СН'!$H$21</f>
        <v>4730.4934468000001</v>
      </c>
      <c r="J104" s="37">
        <f>SUMIFS(СВЦЭМ!$D$34:$D$777,СВЦЭМ!$A$34:$A$777,$A104,СВЦЭМ!$B$34:$B$777,J$83)+'СЕТ СН'!$H$11+СВЦЭМ!$D$10+'СЕТ СН'!$H$5-'СЕТ СН'!$H$21</f>
        <v>4690.6890715400004</v>
      </c>
      <c r="K104" s="37">
        <f>SUMIFS(СВЦЭМ!$D$34:$D$777,СВЦЭМ!$A$34:$A$777,$A104,СВЦЭМ!$B$34:$B$777,K$83)+'СЕТ СН'!$H$11+СВЦЭМ!$D$10+'СЕТ СН'!$H$5-'СЕТ СН'!$H$21</f>
        <v>4650.48051166</v>
      </c>
      <c r="L104" s="37">
        <f>SUMIFS(СВЦЭМ!$D$34:$D$777,СВЦЭМ!$A$34:$A$777,$A104,СВЦЭМ!$B$34:$B$777,L$83)+'СЕТ СН'!$H$11+СВЦЭМ!$D$10+'СЕТ СН'!$H$5-'СЕТ СН'!$H$21</f>
        <v>4569.5210966100003</v>
      </c>
      <c r="M104" s="37">
        <f>SUMIFS(СВЦЭМ!$D$34:$D$777,СВЦЭМ!$A$34:$A$777,$A104,СВЦЭМ!$B$34:$B$777,M$83)+'СЕТ СН'!$H$11+СВЦЭМ!$D$10+'СЕТ СН'!$H$5-'СЕТ СН'!$H$21</f>
        <v>4540.1211206999997</v>
      </c>
      <c r="N104" s="37">
        <f>SUMIFS(СВЦЭМ!$D$34:$D$777,СВЦЭМ!$A$34:$A$777,$A104,СВЦЭМ!$B$34:$B$777,N$83)+'СЕТ СН'!$H$11+СВЦЭМ!$D$10+'СЕТ СН'!$H$5-'СЕТ СН'!$H$21</f>
        <v>4549.9712973400001</v>
      </c>
      <c r="O104" s="37">
        <f>SUMIFS(СВЦЭМ!$D$34:$D$777,СВЦЭМ!$A$34:$A$777,$A104,СВЦЭМ!$B$34:$B$777,O$83)+'СЕТ СН'!$H$11+СВЦЭМ!$D$10+'СЕТ СН'!$H$5-'СЕТ СН'!$H$21</f>
        <v>4536.6528664399993</v>
      </c>
      <c r="P104" s="37">
        <f>SUMIFS(СВЦЭМ!$D$34:$D$777,СВЦЭМ!$A$34:$A$777,$A104,СВЦЭМ!$B$34:$B$777,P$83)+'СЕТ СН'!$H$11+СВЦЭМ!$D$10+'СЕТ СН'!$H$5-'СЕТ СН'!$H$21</f>
        <v>4539.2745427499995</v>
      </c>
      <c r="Q104" s="37">
        <f>SUMIFS(СВЦЭМ!$D$34:$D$777,СВЦЭМ!$A$34:$A$777,$A104,СВЦЭМ!$B$34:$B$777,Q$83)+'СЕТ СН'!$H$11+СВЦЭМ!$D$10+'СЕТ СН'!$H$5-'СЕТ СН'!$H$21</f>
        <v>4541.0793712599998</v>
      </c>
      <c r="R104" s="37">
        <f>SUMIFS(СВЦЭМ!$D$34:$D$777,СВЦЭМ!$A$34:$A$777,$A104,СВЦЭМ!$B$34:$B$777,R$83)+'СЕТ СН'!$H$11+СВЦЭМ!$D$10+'СЕТ СН'!$H$5-'СЕТ СН'!$H$21</f>
        <v>4561.9654929299995</v>
      </c>
      <c r="S104" s="37">
        <f>SUMIFS(СВЦЭМ!$D$34:$D$777,СВЦЭМ!$A$34:$A$777,$A104,СВЦЭМ!$B$34:$B$777,S$83)+'СЕТ СН'!$H$11+СВЦЭМ!$D$10+'СЕТ СН'!$H$5-'СЕТ СН'!$H$21</f>
        <v>4559.3234788299997</v>
      </c>
      <c r="T104" s="37">
        <f>SUMIFS(СВЦЭМ!$D$34:$D$777,СВЦЭМ!$A$34:$A$777,$A104,СВЦЭМ!$B$34:$B$777,T$83)+'СЕТ СН'!$H$11+СВЦЭМ!$D$10+'СЕТ СН'!$H$5-'СЕТ СН'!$H$21</f>
        <v>4540.0588263099999</v>
      </c>
      <c r="U104" s="37">
        <f>SUMIFS(СВЦЭМ!$D$34:$D$777,СВЦЭМ!$A$34:$A$777,$A104,СВЦЭМ!$B$34:$B$777,U$83)+'СЕТ СН'!$H$11+СВЦЭМ!$D$10+'СЕТ СН'!$H$5-'СЕТ СН'!$H$21</f>
        <v>4528.37657055</v>
      </c>
      <c r="V104" s="37">
        <f>SUMIFS(СВЦЭМ!$D$34:$D$777,СВЦЭМ!$A$34:$A$777,$A104,СВЦЭМ!$B$34:$B$777,V$83)+'СЕТ СН'!$H$11+СВЦЭМ!$D$10+'СЕТ СН'!$H$5-'СЕТ СН'!$H$21</f>
        <v>4546.65456094</v>
      </c>
      <c r="W104" s="37">
        <f>SUMIFS(СВЦЭМ!$D$34:$D$777,СВЦЭМ!$A$34:$A$777,$A104,СВЦЭМ!$B$34:$B$777,W$83)+'СЕТ СН'!$H$11+СВЦЭМ!$D$10+'СЕТ СН'!$H$5-'СЕТ СН'!$H$21</f>
        <v>4613.1545480300001</v>
      </c>
      <c r="X104" s="37">
        <f>SUMIFS(СВЦЭМ!$D$34:$D$777,СВЦЭМ!$A$34:$A$777,$A104,СВЦЭМ!$B$34:$B$777,X$83)+'СЕТ СН'!$H$11+СВЦЭМ!$D$10+'СЕТ СН'!$H$5-'СЕТ СН'!$H$21</f>
        <v>4674.7612794500001</v>
      </c>
      <c r="Y104" s="37">
        <f>SUMIFS(СВЦЭМ!$D$34:$D$777,СВЦЭМ!$A$34:$A$777,$A104,СВЦЭМ!$B$34:$B$777,Y$83)+'СЕТ СН'!$H$11+СВЦЭМ!$D$10+'СЕТ СН'!$H$5-'СЕТ СН'!$H$21</f>
        <v>4726.2663892099999</v>
      </c>
    </row>
    <row r="105" spans="1:25" ht="15.75" x14ac:dyDescent="0.2">
      <c r="A105" s="36">
        <f t="shared" si="2"/>
        <v>43000</v>
      </c>
      <c r="B105" s="37">
        <f>SUMIFS(СВЦЭМ!$D$34:$D$777,СВЦЭМ!$A$34:$A$777,$A105,СВЦЭМ!$B$34:$B$777,B$83)+'СЕТ СН'!$H$11+СВЦЭМ!$D$10+'СЕТ СН'!$H$5-'СЕТ СН'!$H$21</f>
        <v>4777.9999029600003</v>
      </c>
      <c r="C105" s="37">
        <f>SUMIFS(СВЦЭМ!$D$34:$D$777,СВЦЭМ!$A$34:$A$777,$A105,СВЦЭМ!$B$34:$B$777,C$83)+'СЕТ СН'!$H$11+СВЦЭМ!$D$10+'СЕТ СН'!$H$5-'СЕТ СН'!$H$21</f>
        <v>4825.7267928800002</v>
      </c>
      <c r="D105" s="37">
        <f>SUMIFS(СВЦЭМ!$D$34:$D$777,СВЦЭМ!$A$34:$A$777,$A105,СВЦЭМ!$B$34:$B$777,D$83)+'СЕТ СН'!$H$11+СВЦЭМ!$D$10+'СЕТ СН'!$H$5-'СЕТ СН'!$H$21</f>
        <v>4852.2151422400002</v>
      </c>
      <c r="E105" s="37">
        <f>SUMIFS(СВЦЭМ!$D$34:$D$777,СВЦЭМ!$A$34:$A$777,$A105,СВЦЭМ!$B$34:$B$777,E$83)+'СЕТ СН'!$H$11+СВЦЭМ!$D$10+'СЕТ СН'!$H$5-'СЕТ СН'!$H$21</f>
        <v>4854.4701731900004</v>
      </c>
      <c r="F105" s="37">
        <f>SUMIFS(СВЦЭМ!$D$34:$D$777,СВЦЭМ!$A$34:$A$777,$A105,СВЦЭМ!$B$34:$B$777,F$83)+'СЕТ СН'!$H$11+СВЦЭМ!$D$10+'СЕТ СН'!$H$5-'СЕТ СН'!$H$21</f>
        <v>4852.8192529500002</v>
      </c>
      <c r="G105" s="37">
        <f>SUMIFS(СВЦЭМ!$D$34:$D$777,СВЦЭМ!$A$34:$A$777,$A105,СВЦЭМ!$B$34:$B$777,G$83)+'СЕТ СН'!$H$11+СВЦЭМ!$D$10+'СЕТ СН'!$H$5-'СЕТ СН'!$H$21</f>
        <v>4850.3941917000002</v>
      </c>
      <c r="H105" s="37">
        <f>SUMIFS(СВЦЭМ!$D$34:$D$777,СВЦЭМ!$A$34:$A$777,$A105,СВЦЭМ!$B$34:$B$777,H$83)+'СЕТ СН'!$H$11+СВЦЭМ!$D$10+'СЕТ СН'!$H$5-'СЕТ СН'!$H$21</f>
        <v>4789.9750883100005</v>
      </c>
      <c r="I105" s="37">
        <f>SUMIFS(СВЦЭМ!$D$34:$D$777,СВЦЭМ!$A$34:$A$777,$A105,СВЦЭМ!$B$34:$B$777,I$83)+'СЕТ СН'!$H$11+СВЦЭМ!$D$10+'СЕТ СН'!$H$5-'СЕТ СН'!$H$21</f>
        <v>4723.96069979</v>
      </c>
      <c r="J105" s="37">
        <f>SUMIFS(СВЦЭМ!$D$34:$D$777,СВЦЭМ!$A$34:$A$777,$A105,СВЦЭМ!$B$34:$B$777,J$83)+'СЕТ СН'!$H$11+СВЦЭМ!$D$10+'СЕТ СН'!$H$5-'СЕТ СН'!$H$21</f>
        <v>4682.79171984</v>
      </c>
      <c r="K105" s="37">
        <f>SUMIFS(СВЦЭМ!$D$34:$D$777,СВЦЭМ!$A$34:$A$777,$A105,СВЦЭМ!$B$34:$B$777,K$83)+'СЕТ СН'!$H$11+СВЦЭМ!$D$10+'СЕТ СН'!$H$5-'СЕТ СН'!$H$21</f>
        <v>4647.0426052700004</v>
      </c>
      <c r="L105" s="37">
        <f>SUMIFS(СВЦЭМ!$D$34:$D$777,СВЦЭМ!$A$34:$A$777,$A105,СВЦЭМ!$B$34:$B$777,L$83)+'СЕТ СН'!$H$11+СВЦЭМ!$D$10+'СЕТ СН'!$H$5-'СЕТ СН'!$H$21</f>
        <v>4566.6131096499994</v>
      </c>
      <c r="M105" s="37">
        <f>SUMIFS(СВЦЭМ!$D$34:$D$777,СВЦЭМ!$A$34:$A$777,$A105,СВЦЭМ!$B$34:$B$777,M$83)+'СЕТ СН'!$H$11+СВЦЭМ!$D$10+'СЕТ СН'!$H$5-'СЕТ СН'!$H$21</f>
        <v>4537.1113503999995</v>
      </c>
      <c r="N105" s="37">
        <f>SUMIFS(СВЦЭМ!$D$34:$D$777,СВЦЭМ!$A$34:$A$777,$A105,СВЦЭМ!$B$34:$B$777,N$83)+'СЕТ СН'!$H$11+СВЦЭМ!$D$10+'СЕТ СН'!$H$5-'СЕТ СН'!$H$21</f>
        <v>4545.9133351800001</v>
      </c>
      <c r="O105" s="37">
        <f>SUMIFS(СВЦЭМ!$D$34:$D$777,СВЦЭМ!$A$34:$A$777,$A105,СВЦЭМ!$B$34:$B$777,O$83)+'СЕТ СН'!$H$11+СВЦЭМ!$D$10+'СЕТ СН'!$H$5-'СЕТ СН'!$H$21</f>
        <v>4532.7428745199995</v>
      </c>
      <c r="P105" s="37">
        <f>SUMIFS(СВЦЭМ!$D$34:$D$777,СВЦЭМ!$A$34:$A$777,$A105,СВЦЭМ!$B$34:$B$777,P$83)+'СЕТ СН'!$H$11+СВЦЭМ!$D$10+'СЕТ СН'!$H$5-'СЕТ СН'!$H$21</f>
        <v>4537.15062416</v>
      </c>
      <c r="Q105" s="37">
        <f>SUMIFS(СВЦЭМ!$D$34:$D$777,СВЦЭМ!$A$34:$A$777,$A105,СВЦЭМ!$B$34:$B$777,Q$83)+'СЕТ СН'!$H$11+СВЦЭМ!$D$10+'СЕТ СН'!$H$5-'СЕТ СН'!$H$21</f>
        <v>4545.1973143599998</v>
      </c>
      <c r="R105" s="37">
        <f>SUMIFS(СВЦЭМ!$D$34:$D$777,СВЦЭМ!$A$34:$A$777,$A105,СВЦЭМ!$B$34:$B$777,R$83)+'СЕТ СН'!$H$11+СВЦЭМ!$D$10+'СЕТ СН'!$H$5-'СЕТ СН'!$H$21</f>
        <v>4555.5759369400002</v>
      </c>
      <c r="S105" s="37">
        <f>SUMIFS(СВЦЭМ!$D$34:$D$777,СВЦЭМ!$A$34:$A$777,$A105,СВЦЭМ!$B$34:$B$777,S$83)+'СЕТ СН'!$H$11+СВЦЭМ!$D$10+'СЕТ СН'!$H$5-'СЕТ СН'!$H$21</f>
        <v>4553.8602292899996</v>
      </c>
      <c r="T105" s="37">
        <f>SUMIFS(СВЦЭМ!$D$34:$D$777,СВЦЭМ!$A$34:$A$777,$A105,СВЦЭМ!$B$34:$B$777,T$83)+'СЕТ СН'!$H$11+СВЦЭМ!$D$10+'СЕТ СН'!$H$5-'СЕТ СН'!$H$21</f>
        <v>4544.0537487299998</v>
      </c>
      <c r="U105" s="37">
        <f>SUMIFS(СВЦЭМ!$D$34:$D$777,СВЦЭМ!$A$34:$A$777,$A105,СВЦЭМ!$B$34:$B$777,U$83)+'СЕТ СН'!$H$11+СВЦЭМ!$D$10+'СЕТ СН'!$H$5-'СЕТ СН'!$H$21</f>
        <v>4524.9525417799996</v>
      </c>
      <c r="V105" s="37">
        <f>SUMIFS(СВЦЭМ!$D$34:$D$777,СВЦЭМ!$A$34:$A$777,$A105,СВЦЭМ!$B$34:$B$777,V$83)+'СЕТ СН'!$H$11+СВЦЭМ!$D$10+'СЕТ СН'!$H$5-'СЕТ СН'!$H$21</f>
        <v>4537.1479765599997</v>
      </c>
      <c r="W105" s="37">
        <f>SUMIFS(СВЦЭМ!$D$34:$D$777,СВЦЭМ!$A$34:$A$777,$A105,СВЦЭМ!$B$34:$B$777,W$83)+'СЕТ СН'!$H$11+СВЦЭМ!$D$10+'СЕТ СН'!$H$5-'СЕТ СН'!$H$21</f>
        <v>4621.2455949799996</v>
      </c>
      <c r="X105" s="37">
        <f>SUMIFS(СВЦЭМ!$D$34:$D$777,СВЦЭМ!$A$34:$A$777,$A105,СВЦЭМ!$B$34:$B$777,X$83)+'СЕТ СН'!$H$11+СВЦЭМ!$D$10+'СЕТ СН'!$H$5-'СЕТ СН'!$H$21</f>
        <v>4678.0365702700001</v>
      </c>
      <c r="Y105" s="37">
        <f>SUMIFS(СВЦЭМ!$D$34:$D$777,СВЦЭМ!$A$34:$A$777,$A105,СВЦЭМ!$B$34:$B$777,Y$83)+'СЕТ СН'!$H$11+СВЦЭМ!$D$10+'СЕТ СН'!$H$5-'СЕТ СН'!$H$21</f>
        <v>4723.95576549</v>
      </c>
    </row>
    <row r="106" spans="1:25" ht="15.75" x14ac:dyDescent="0.2">
      <c r="A106" s="36">
        <f t="shared" si="2"/>
        <v>43001</v>
      </c>
      <c r="B106" s="37">
        <f>SUMIFS(СВЦЭМ!$D$34:$D$777,СВЦЭМ!$A$34:$A$777,$A106,СВЦЭМ!$B$34:$B$777,B$83)+'СЕТ СН'!$H$11+СВЦЭМ!$D$10+'СЕТ СН'!$H$5-'СЕТ СН'!$H$21</f>
        <v>4727.3189860000002</v>
      </c>
      <c r="C106" s="37">
        <f>SUMIFS(СВЦЭМ!$D$34:$D$777,СВЦЭМ!$A$34:$A$777,$A106,СВЦЭМ!$B$34:$B$777,C$83)+'СЕТ СН'!$H$11+СВЦЭМ!$D$10+'СЕТ СН'!$H$5-'СЕТ СН'!$H$21</f>
        <v>4725.5276180000001</v>
      </c>
      <c r="D106" s="37">
        <f>SUMIFS(СВЦЭМ!$D$34:$D$777,СВЦЭМ!$A$34:$A$777,$A106,СВЦЭМ!$B$34:$B$777,D$83)+'СЕТ СН'!$H$11+СВЦЭМ!$D$10+'СЕТ СН'!$H$5-'СЕТ СН'!$H$21</f>
        <v>4735.8401017400001</v>
      </c>
      <c r="E106" s="37">
        <f>SUMIFS(СВЦЭМ!$D$34:$D$777,СВЦЭМ!$A$34:$A$777,$A106,СВЦЭМ!$B$34:$B$777,E$83)+'СЕТ СН'!$H$11+СВЦЭМ!$D$10+'СЕТ СН'!$H$5-'СЕТ СН'!$H$21</f>
        <v>4756.6519088900004</v>
      </c>
      <c r="F106" s="37">
        <f>SUMIFS(СВЦЭМ!$D$34:$D$777,СВЦЭМ!$A$34:$A$777,$A106,СВЦЭМ!$B$34:$B$777,F$83)+'СЕТ СН'!$H$11+СВЦЭМ!$D$10+'СЕТ СН'!$H$5-'СЕТ СН'!$H$21</f>
        <v>4759.8994536700002</v>
      </c>
      <c r="G106" s="37">
        <f>SUMIFS(СВЦЭМ!$D$34:$D$777,СВЦЭМ!$A$34:$A$777,$A106,СВЦЭМ!$B$34:$B$777,G$83)+'СЕТ СН'!$H$11+СВЦЭМ!$D$10+'СЕТ СН'!$H$5-'СЕТ СН'!$H$21</f>
        <v>4752.2368070800003</v>
      </c>
      <c r="H106" s="37">
        <f>SUMIFS(СВЦЭМ!$D$34:$D$777,СВЦЭМ!$A$34:$A$777,$A106,СВЦЭМ!$B$34:$B$777,H$83)+'СЕТ СН'!$H$11+СВЦЭМ!$D$10+'СЕТ СН'!$H$5-'СЕТ СН'!$H$21</f>
        <v>4742.4697491500001</v>
      </c>
      <c r="I106" s="37">
        <f>SUMIFS(СВЦЭМ!$D$34:$D$777,СВЦЭМ!$A$34:$A$777,$A106,СВЦЭМ!$B$34:$B$777,I$83)+'СЕТ СН'!$H$11+СВЦЭМ!$D$10+'СЕТ СН'!$H$5-'СЕТ СН'!$H$21</f>
        <v>4741.23049274</v>
      </c>
      <c r="J106" s="37">
        <f>SUMIFS(СВЦЭМ!$D$34:$D$777,СВЦЭМ!$A$34:$A$777,$A106,СВЦЭМ!$B$34:$B$777,J$83)+'СЕТ СН'!$H$11+СВЦЭМ!$D$10+'СЕТ СН'!$H$5-'СЕТ СН'!$H$21</f>
        <v>4703.4849992899999</v>
      </c>
      <c r="K106" s="37">
        <f>SUMIFS(СВЦЭМ!$D$34:$D$777,СВЦЭМ!$A$34:$A$777,$A106,СВЦЭМ!$B$34:$B$777,K$83)+'СЕТ СН'!$H$11+СВЦЭМ!$D$10+'СЕТ СН'!$H$5-'СЕТ СН'!$H$21</f>
        <v>4639.19242416</v>
      </c>
      <c r="L106" s="37">
        <f>SUMIFS(СВЦЭМ!$D$34:$D$777,СВЦЭМ!$A$34:$A$777,$A106,СВЦЭМ!$B$34:$B$777,L$83)+'СЕТ СН'!$H$11+СВЦЭМ!$D$10+'СЕТ СН'!$H$5-'СЕТ СН'!$H$21</f>
        <v>4547.7743628899998</v>
      </c>
      <c r="M106" s="37">
        <f>SUMIFS(СВЦЭМ!$D$34:$D$777,СВЦЭМ!$A$34:$A$777,$A106,СВЦЭМ!$B$34:$B$777,M$83)+'СЕТ СН'!$H$11+СВЦЭМ!$D$10+'СЕТ СН'!$H$5-'СЕТ СН'!$H$21</f>
        <v>4519.1715190799996</v>
      </c>
      <c r="N106" s="37">
        <f>SUMIFS(СВЦЭМ!$D$34:$D$777,СВЦЭМ!$A$34:$A$777,$A106,СВЦЭМ!$B$34:$B$777,N$83)+'СЕТ СН'!$H$11+СВЦЭМ!$D$10+'СЕТ СН'!$H$5-'СЕТ СН'!$H$21</f>
        <v>4528.4834374699994</v>
      </c>
      <c r="O106" s="37">
        <f>SUMIFS(СВЦЭМ!$D$34:$D$777,СВЦЭМ!$A$34:$A$777,$A106,СВЦЭМ!$B$34:$B$777,O$83)+'СЕТ СН'!$H$11+СВЦЭМ!$D$10+'СЕТ СН'!$H$5-'СЕТ СН'!$H$21</f>
        <v>4515.0394106900003</v>
      </c>
      <c r="P106" s="37">
        <f>SUMIFS(СВЦЭМ!$D$34:$D$777,СВЦЭМ!$A$34:$A$777,$A106,СВЦЭМ!$B$34:$B$777,P$83)+'СЕТ СН'!$H$11+СВЦЭМ!$D$10+'СЕТ СН'!$H$5-'СЕТ СН'!$H$21</f>
        <v>4523.0061316900001</v>
      </c>
      <c r="Q106" s="37">
        <f>SUMIFS(СВЦЭМ!$D$34:$D$777,СВЦЭМ!$A$34:$A$777,$A106,СВЦЭМ!$B$34:$B$777,Q$83)+'СЕТ СН'!$H$11+СВЦЭМ!$D$10+'СЕТ СН'!$H$5-'СЕТ СН'!$H$21</f>
        <v>4528.9611141599999</v>
      </c>
      <c r="R106" s="37">
        <f>SUMIFS(СВЦЭМ!$D$34:$D$777,СВЦЭМ!$A$34:$A$777,$A106,СВЦЭМ!$B$34:$B$777,R$83)+'СЕТ СН'!$H$11+СВЦЭМ!$D$10+'СЕТ СН'!$H$5-'СЕТ СН'!$H$21</f>
        <v>4543.9932831799997</v>
      </c>
      <c r="S106" s="37">
        <f>SUMIFS(СВЦЭМ!$D$34:$D$777,СВЦЭМ!$A$34:$A$777,$A106,СВЦЭМ!$B$34:$B$777,S$83)+'СЕТ СН'!$H$11+СВЦЭМ!$D$10+'СЕТ СН'!$H$5-'СЕТ СН'!$H$21</f>
        <v>4536.2101664399997</v>
      </c>
      <c r="T106" s="37">
        <f>SUMIFS(СВЦЭМ!$D$34:$D$777,СВЦЭМ!$A$34:$A$777,$A106,СВЦЭМ!$B$34:$B$777,T$83)+'СЕТ СН'!$H$11+СВЦЭМ!$D$10+'СЕТ СН'!$H$5-'СЕТ СН'!$H$21</f>
        <v>4518.91956656</v>
      </c>
      <c r="U106" s="37">
        <f>SUMIFS(СВЦЭМ!$D$34:$D$777,СВЦЭМ!$A$34:$A$777,$A106,СВЦЭМ!$B$34:$B$777,U$83)+'СЕТ СН'!$H$11+СВЦЭМ!$D$10+'СЕТ СН'!$H$5-'СЕТ СН'!$H$21</f>
        <v>4504.32891827</v>
      </c>
      <c r="V106" s="37">
        <f>SUMIFS(СВЦЭМ!$D$34:$D$777,СВЦЭМ!$A$34:$A$777,$A106,СВЦЭМ!$B$34:$B$777,V$83)+'СЕТ СН'!$H$11+СВЦЭМ!$D$10+'СЕТ СН'!$H$5-'СЕТ СН'!$H$21</f>
        <v>4512.4863126599994</v>
      </c>
      <c r="W106" s="37">
        <f>SUMIFS(СВЦЭМ!$D$34:$D$777,СВЦЭМ!$A$34:$A$777,$A106,СВЦЭМ!$B$34:$B$777,W$83)+'СЕТ СН'!$H$11+СВЦЭМ!$D$10+'СЕТ СН'!$H$5-'СЕТ СН'!$H$21</f>
        <v>4592.7815363099999</v>
      </c>
      <c r="X106" s="37">
        <f>SUMIFS(СВЦЭМ!$D$34:$D$777,СВЦЭМ!$A$34:$A$777,$A106,СВЦЭМ!$B$34:$B$777,X$83)+'СЕТ СН'!$H$11+СВЦЭМ!$D$10+'СЕТ СН'!$H$5-'СЕТ СН'!$H$21</f>
        <v>4652.8943804499995</v>
      </c>
      <c r="Y106" s="37">
        <f>SUMIFS(СВЦЭМ!$D$34:$D$777,СВЦЭМ!$A$34:$A$777,$A106,СВЦЭМ!$B$34:$B$777,Y$83)+'СЕТ СН'!$H$11+СВЦЭМ!$D$10+'СЕТ СН'!$H$5-'СЕТ СН'!$H$21</f>
        <v>4678.8331579000005</v>
      </c>
    </row>
    <row r="107" spans="1:25" ht="15.75" x14ac:dyDescent="0.2">
      <c r="A107" s="36">
        <f t="shared" si="2"/>
        <v>43002</v>
      </c>
      <c r="B107" s="37">
        <f>SUMIFS(СВЦЭМ!$D$34:$D$777,СВЦЭМ!$A$34:$A$777,$A107,СВЦЭМ!$B$34:$B$777,B$83)+'СЕТ СН'!$H$11+СВЦЭМ!$D$10+'СЕТ СН'!$H$5-'СЕТ СН'!$H$21</f>
        <v>4697.4422602300001</v>
      </c>
      <c r="C107" s="37">
        <f>SUMIFS(СВЦЭМ!$D$34:$D$777,СВЦЭМ!$A$34:$A$777,$A107,СВЦЭМ!$B$34:$B$777,C$83)+'СЕТ СН'!$H$11+СВЦЭМ!$D$10+'СЕТ СН'!$H$5-'СЕТ СН'!$H$21</f>
        <v>4718.6835902799994</v>
      </c>
      <c r="D107" s="37">
        <f>SUMIFS(СВЦЭМ!$D$34:$D$777,СВЦЭМ!$A$34:$A$777,$A107,СВЦЭМ!$B$34:$B$777,D$83)+'СЕТ СН'!$H$11+СВЦЭМ!$D$10+'СЕТ СН'!$H$5-'СЕТ СН'!$H$21</f>
        <v>4724.7006002300004</v>
      </c>
      <c r="E107" s="37">
        <f>SUMIFS(СВЦЭМ!$D$34:$D$777,СВЦЭМ!$A$34:$A$777,$A107,СВЦЭМ!$B$34:$B$777,E$83)+'СЕТ СН'!$H$11+СВЦЭМ!$D$10+'СЕТ СН'!$H$5-'СЕТ СН'!$H$21</f>
        <v>4735.8520220499995</v>
      </c>
      <c r="F107" s="37">
        <f>SUMIFS(СВЦЭМ!$D$34:$D$777,СВЦЭМ!$A$34:$A$777,$A107,СВЦЭМ!$B$34:$B$777,F$83)+'СЕТ СН'!$H$11+СВЦЭМ!$D$10+'СЕТ СН'!$H$5-'СЕТ СН'!$H$21</f>
        <v>4737.99012081</v>
      </c>
      <c r="G107" s="37">
        <f>SUMIFS(СВЦЭМ!$D$34:$D$777,СВЦЭМ!$A$34:$A$777,$A107,СВЦЭМ!$B$34:$B$777,G$83)+'СЕТ СН'!$H$11+СВЦЭМ!$D$10+'СЕТ СН'!$H$5-'СЕТ СН'!$H$21</f>
        <v>4730.0779615199999</v>
      </c>
      <c r="H107" s="37">
        <f>SUMIFS(СВЦЭМ!$D$34:$D$777,СВЦЭМ!$A$34:$A$777,$A107,СВЦЭМ!$B$34:$B$777,H$83)+'СЕТ СН'!$H$11+СВЦЭМ!$D$10+'СЕТ СН'!$H$5-'СЕТ СН'!$H$21</f>
        <v>4656.0643930200004</v>
      </c>
      <c r="I107" s="37">
        <f>SUMIFS(СВЦЭМ!$D$34:$D$777,СВЦЭМ!$A$34:$A$777,$A107,СВЦЭМ!$B$34:$B$777,I$83)+'СЕТ СН'!$H$11+СВЦЭМ!$D$10+'СЕТ СН'!$H$5-'СЕТ СН'!$H$21</f>
        <v>4659.7573536</v>
      </c>
      <c r="J107" s="37">
        <f>SUMIFS(СВЦЭМ!$D$34:$D$777,СВЦЭМ!$A$34:$A$777,$A107,СВЦЭМ!$B$34:$B$777,J$83)+'СЕТ СН'!$H$11+СВЦЭМ!$D$10+'СЕТ СН'!$H$5-'СЕТ СН'!$H$21</f>
        <v>4689.4145692500006</v>
      </c>
      <c r="K107" s="37">
        <f>SUMIFS(СВЦЭМ!$D$34:$D$777,СВЦЭМ!$A$34:$A$777,$A107,СВЦЭМ!$B$34:$B$777,K$83)+'СЕТ СН'!$H$11+СВЦЭМ!$D$10+'СЕТ СН'!$H$5-'СЕТ СН'!$H$21</f>
        <v>4633.2149834399997</v>
      </c>
      <c r="L107" s="37">
        <f>SUMIFS(СВЦЭМ!$D$34:$D$777,СВЦЭМ!$A$34:$A$777,$A107,СВЦЭМ!$B$34:$B$777,L$83)+'СЕТ СН'!$H$11+СВЦЭМ!$D$10+'СЕТ СН'!$H$5-'СЕТ СН'!$H$21</f>
        <v>4552.9322867599994</v>
      </c>
      <c r="M107" s="37">
        <f>SUMIFS(СВЦЭМ!$D$34:$D$777,СВЦЭМ!$A$34:$A$777,$A107,СВЦЭМ!$B$34:$B$777,M$83)+'СЕТ СН'!$H$11+СВЦЭМ!$D$10+'СЕТ СН'!$H$5-'СЕТ СН'!$H$21</f>
        <v>4537.5677912599995</v>
      </c>
      <c r="N107" s="37">
        <f>SUMIFS(СВЦЭМ!$D$34:$D$777,СВЦЭМ!$A$34:$A$777,$A107,СВЦЭМ!$B$34:$B$777,N$83)+'СЕТ СН'!$H$11+СВЦЭМ!$D$10+'СЕТ СН'!$H$5-'СЕТ СН'!$H$21</f>
        <v>4567.75799259</v>
      </c>
      <c r="O107" s="37">
        <f>SUMIFS(СВЦЭМ!$D$34:$D$777,СВЦЭМ!$A$34:$A$777,$A107,СВЦЭМ!$B$34:$B$777,O$83)+'СЕТ СН'!$H$11+СВЦЭМ!$D$10+'СЕТ СН'!$H$5-'СЕТ СН'!$H$21</f>
        <v>4571.9788759499997</v>
      </c>
      <c r="P107" s="37">
        <f>SUMIFS(СВЦЭМ!$D$34:$D$777,СВЦЭМ!$A$34:$A$777,$A107,СВЦЭМ!$B$34:$B$777,P$83)+'СЕТ СН'!$H$11+СВЦЭМ!$D$10+'СЕТ СН'!$H$5-'СЕТ СН'!$H$21</f>
        <v>4570.1927164700001</v>
      </c>
      <c r="Q107" s="37">
        <f>SUMIFS(СВЦЭМ!$D$34:$D$777,СВЦЭМ!$A$34:$A$777,$A107,СВЦЭМ!$B$34:$B$777,Q$83)+'СЕТ СН'!$H$11+СВЦЭМ!$D$10+'СЕТ СН'!$H$5-'СЕТ СН'!$H$21</f>
        <v>4557.3827514200002</v>
      </c>
      <c r="R107" s="37">
        <f>SUMIFS(СВЦЭМ!$D$34:$D$777,СВЦЭМ!$A$34:$A$777,$A107,СВЦЭМ!$B$34:$B$777,R$83)+'СЕТ СН'!$H$11+СВЦЭМ!$D$10+'СЕТ СН'!$H$5-'СЕТ СН'!$H$21</f>
        <v>4560.4364444399998</v>
      </c>
      <c r="S107" s="37">
        <f>SUMIFS(СВЦЭМ!$D$34:$D$777,СВЦЭМ!$A$34:$A$777,$A107,СВЦЭМ!$B$34:$B$777,S$83)+'СЕТ СН'!$H$11+СВЦЭМ!$D$10+'СЕТ СН'!$H$5-'СЕТ СН'!$H$21</f>
        <v>4549.8088221999997</v>
      </c>
      <c r="T107" s="37">
        <f>SUMIFS(СВЦЭМ!$D$34:$D$777,СВЦЭМ!$A$34:$A$777,$A107,СВЦЭМ!$B$34:$B$777,T$83)+'СЕТ СН'!$H$11+СВЦЭМ!$D$10+'СЕТ СН'!$H$5-'СЕТ СН'!$H$21</f>
        <v>4527.91381069</v>
      </c>
      <c r="U107" s="37">
        <f>SUMIFS(СВЦЭМ!$D$34:$D$777,СВЦЭМ!$A$34:$A$777,$A107,СВЦЭМ!$B$34:$B$777,U$83)+'СЕТ СН'!$H$11+СВЦЭМ!$D$10+'СЕТ СН'!$H$5-'СЕТ СН'!$H$21</f>
        <v>4517.7417129599999</v>
      </c>
      <c r="V107" s="37">
        <f>SUMIFS(СВЦЭМ!$D$34:$D$777,СВЦЭМ!$A$34:$A$777,$A107,СВЦЭМ!$B$34:$B$777,V$83)+'СЕТ СН'!$H$11+СВЦЭМ!$D$10+'СЕТ СН'!$H$5-'СЕТ СН'!$H$21</f>
        <v>4529.0345849400001</v>
      </c>
      <c r="W107" s="37">
        <f>SUMIFS(СВЦЭМ!$D$34:$D$777,СВЦЭМ!$A$34:$A$777,$A107,СВЦЭМ!$B$34:$B$777,W$83)+'СЕТ СН'!$H$11+СВЦЭМ!$D$10+'СЕТ СН'!$H$5-'СЕТ СН'!$H$21</f>
        <v>4604.9260845700001</v>
      </c>
      <c r="X107" s="37">
        <f>SUMIFS(СВЦЭМ!$D$34:$D$777,СВЦЭМ!$A$34:$A$777,$A107,СВЦЭМ!$B$34:$B$777,X$83)+'СЕТ СН'!$H$11+СВЦЭМ!$D$10+'СЕТ СН'!$H$5-'СЕТ СН'!$H$21</f>
        <v>4667.66781524</v>
      </c>
      <c r="Y107" s="37">
        <f>SUMIFS(СВЦЭМ!$D$34:$D$777,СВЦЭМ!$A$34:$A$777,$A107,СВЦЭМ!$B$34:$B$777,Y$83)+'СЕТ СН'!$H$11+СВЦЭМ!$D$10+'СЕТ СН'!$H$5-'СЕТ СН'!$H$21</f>
        <v>4710.6026285200005</v>
      </c>
    </row>
    <row r="108" spans="1:25" ht="15.75" x14ac:dyDescent="0.2">
      <c r="A108" s="36">
        <f t="shared" si="2"/>
        <v>43003</v>
      </c>
      <c r="B108" s="37">
        <f>SUMIFS(СВЦЭМ!$D$34:$D$777,СВЦЭМ!$A$34:$A$777,$A108,СВЦЭМ!$B$34:$B$777,B$83)+'СЕТ СН'!$H$11+СВЦЭМ!$D$10+'СЕТ СН'!$H$5-'СЕТ СН'!$H$21</f>
        <v>4802.0874618799999</v>
      </c>
      <c r="C108" s="37">
        <f>SUMIFS(СВЦЭМ!$D$34:$D$777,СВЦЭМ!$A$34:$A$777,$A108,СВЦЭМ!$B$34:$B$777,C$83)+'СЕТ СН'!$H$11+СВЦЭМ!$D$10+'СЕТ СН'!$H$5-'СЕТ СН'!$H$21</f>
        <v>4802.3142646100005</v>
      </c>
      <c r="D108" s="37">
        <f>SUMIFS(СВЦЭМ!$D$34:$D$777,СВЦЭМ!$A$34:$A$777,$A108,СВЦЭМ!$B$34:$B$777,D$83)+'СЕТ СН'!$H$11+СВЦЭМ!$D$10+'СЕТ СН'!$H$5-'СЕТ СН'!$H$21</f>
        <v>4824.5181568400003</v>
      </c>
      <c r="E108" s="37">
        <f>SUMIFS(СВЦЭМ!$D$34:$D$777,СВЦЭМ!$A$34:$A$777,$A108,СВЦЭМ!$B$34:$B$777,E$83)+'СЕТ СН'!$H$11+СВЦЭМ!$D$10+'СЕТ СН'!$H$5-'СЕТ СН'!$H$21</f>
        <v>4838.14594786</v>
      </c>
      <c r="F108" s="37">
        <f>SUMIFS(СВЦЭМ!$D$34:$D$777,СВЦЭМ!$A$34:$A$777,$A108,СВЦЭМ!$B$34:$B$777,F$83)+'СЕТ СН'!$H$11+СВЦЭМ!$D$10+'СЕТ СН'!$H$5-'СЕТ СН'!$H$21</f>
        <v>4837.7679662600003</v>
      </c>
      <c r="G108" s="37">
        <f>SUMIFS(СВЦЭМ!$D$34:$D$777,СВЦЭМ!$A$34:$A$777,$A108,СВЦЭМ!$B$34:$B$777,G$83)+'СЕТ СН'!$H$11+СВЦЭМ!$D$10+'СЕТ СН'!$H$5-'СЕТ СН'!$H$21</f>
        <v>4802.1924875000004</v>
      </c>
      <c r="H108" s="37">
        <f>SUMIFS(СВЦЭМ!$D$34:$D$777,СВЦЭМ!$A$34:$A$777,$A108,СВЦЭМ!$B$34:$B$777,H$83)+'СЕТ СН'!$H$11+СВЦЭМ!$D$10+'СЕТ СН'!$H$5-'СЕТ СН'!$H$21</f>
        <v>4761.6795287599998</v>
      </c>
      <c r="I108" s="37">
        <f>SUMIFS(СВЦЭМ!$D$34:$D$777,СВЦЭМ!$A$34:$A$777,$A108,СВЦЭМ!$B$34:$B$777,I$83)+'СЕТ СН'!$H$11+СВЦЭМ!$D$10+'СЕТ СН'!$H$5-'СЕТ СН'!$H$21</f>
        <v>4701.3535609299997</v>
      </c>
      <c r="J108" s="37">
        <f>SUMIFS(СВЦЭМ!$D$34:$D$777,СВЦЭМ!$A$34:$A$777,$A108,СВЦЭМ!$B$34:$B$777,J$83)+'СЕТ СН'!$H$11+СВЦЭМ!$D$10+'СЕТ СН'!$H$5-'СЕТ СН'!$H$21</f>
        <v>4671.18095687</v>
      </c>
      <c r="K108" s="37">
        <f>SUMIFS(СВЦЭМ!$D$34:$D$777,СВЦЭМ!$A$34:$A$777,$A108,СВЦЭМ!$B$34:$B$777,K$83)+'СЕТ СН'!$H$11+СВЦЭМ!$D$10+'СЕТ СН'!$H$5-'СЕТ СН'!$H$21</f>
        <v>4627.2378494599998</v>
      </c>
      <c r="L108" s="37">
        <f>SUMIFS(СВЦЭМ!$D$34:$D$777,СВЦЭМ!$A$34:$A$777,$A108,СВЦЭМ!$B$34:$B$777,L$83)+'СЕТ СН'!$H$11+СВЦЭМ!$D$10+'СЕТ СН'!$H$5-'СЕТ СН'!$H$21</f>
        <v>4548.0922692300001</v>
      </c>
      <c r="M108" s="37">
        <f>SUMIFS(СВЦЭМ!$D$34:$D$777,СВЦЭМ!$A$34:$A$777,$A108,СВЦЭМ!$B$34:$B$777,M$83)+'СЕТ СН'!$H$11+СВЦЭМ!$D$10+'СЕТ СН'!$H$5-'СЕТ СН'!$H$21</f>
        <v>4527.1237363800001</v>
      </c>
      <c r="N108" s="37">
        <f>SUMIFS(СВЦЭМ!$D$34:$D$777,СВЦЭМ!$A$34:$A$777,$A108,СВЦЭМ!$B$34:$B$777,N$83)+'СЕТ СН'!$H$11+СВЦЭМ!$D$10+'СЕТ СН'!$H$5-'СЕТ СН'!$H$21</f>
        <v>4532.2993769599998</v>
      </c>
      <c r="O108" s="37">
        <f>SUMIFS(СВЦЭМ!$D$34:$D$777,СВЦЭМ!$A$34:$A$777,$A108,СВЦЭМ!$B$34:$B$777,O$83)+'СЕТ СН'!$H$11+СВЦЭМ!$D$10+'СЕТ СН'!$H$5-'СЕТ СН'!$H$21</f>
        <v>4531.1095208999996</v>
      </c>
      <c r="P108" s="37">
        <f>SUMIFS(СВЦЭМ!$D$34:$D$777,СВЦЭМ!$A$34:$A$777,$A108,СВЦЭМ!$B$34:$B$777,P$83)+'СЕТ СН'!$H$11+СВЦЭМ!$D$10+'СЕТ СН'!$H$5-'СЕТ СН'!$H$21</f>
        <v>4536.5837962899996</v>
      </c>
      <c r="Q108" s="37">
        <f>SUMIFS(СВЦЭМ!$D$34:$D$777,СВЦЭМ!$A$34:$A$777,$A108,СВЦЭМ!$B$34:$B$777,Q$83)+'СЕТ СН'!$H$11+СВЦЭМ!$D$10+'СЕТ СН'!$H$5-'СЕТ СН'!$H$21</f>
        <v>4542.6181095900001</v>
      </c>
      <c r="R108" s="37">
        <f>SUMIFS(СВЦЭМ!$D$34:$D$777,СВЦЭМ!$A$34:$A$777,$A108,СВЦЭМ!$B$34:$B$777,R$83)+'СЕТ СН'!$H$11+СВЦЭМ!$D$10+'СЕТ СН'!$H$5-'СЕТ СН'!$H$21</f>
        <v>4549.0552609199995</v>
      </c>
      <c r="S108" s="37">
        <f>SUMIFS(СВЦЭМ!$D$34:$D$777,СВЦЭМ!$A$34:$A$777,$A108,СВЦЭМ!$B$34:$B$777,S$83)+'СЕТ СН'!$H$11+СВЦЭМ!$D$10+'СЕТ СН'!$H$5-'СЕТ СН'!$H$21</f>
        <v>4539.5508852200001</v>
      </c>
      <c r="T108" s="37">
        <f>SUMIFS(СВЦЭМ!$D$34:$D$777,СВЦЭМ!$A$34:$A$777,$A108,СВЦЭМ!$B$34:$B$777,T$83)+'СЕТ СН'!$H$11+СВЦЭМ!$D$10+'СЕТ СН'!$H$5-'СЕТ СН'!$H$21</f>
        <v>4530.68316684</v>
      </c>
      <c r="U108" s="37">
        <f>SUMIFS(СВЦЭМ!$D$34:$D$777,СВЦЭМ!$A$34:$A$777,$A108,СВЦЭМ!$B$34:$B$777,U$83)+'СЕТ СН'!$H$11+СВЦЭМ!$D$10+'СЕТ СН'!$H$5-'СЕТ СН'!$H$21</f>
        <v>4527.7017815700001</v>
      </c>
      <c r="V108" s="37">
        <f>SUMIFS(СВЦЭМ!$D$34:$D$777,СВЦЭМ!$A$34:$A$777,$A108,СВЦЭМ!$B$34:$B$777,V$83)+'СЕТ СН'!$H$11+СВЦЭМ!$D$10+'СЕТ СН'!$H$5-'СЕТ СН'!$H$21</f>
        <v>4528.4940355299996</v>
      </c>
      <c r="W108" s="37">
        <f>SUMIFS(СВЦЭМ!$D$34:$D$777,СВЦЭМ!$A$34:$A$777,$A108,СВЦЭМ!$B$34:$B$777,W$83)+'СЕТ СН'!$H$11+СВЦЭМ!$D$10+'СЕТ СН'!$H$5-'СЕТ СН'!$H$21</f>
        <v>4594.36293922</v>
      </c>
      <c r="X108" s="37">
        <f>SUMIFS(СВЦЭМ!$D$34:$D$777,СВЦЭМ!$A$34:$A$777,$A108,СВЦЭМ!$B$34:$B$777,X$83)+'СЕТ СН'!$H$11+СВЦЭМ!$D$10+'СЕТ СН'!$H$5-'СЕТ СН'!$H$21</f>
        <v>4658.9579707100002</v>
      </c>
      <c r="Y108" s="37">
        <f>SUMIFS(СВЦЭМ!$D$34:$D$777,СВЦЭМ!$A$34:$A$777,$A108,СВЦЭМ!$B$34:$B$777,Y$83)+'СЕТ СН'!$H$11+СВЦЭМ!$D$10+'СЕТ СН'!$H$5-'СЕТ СН'!$H$21</f>
        <v>4709.5598852200001</v>
      </c>
    </row>
    <row r="109" spans="1:25" ht="15.75" x14ac:dyDescent="0.2">
      <c r="A109" s="36">
        <f t="shared" si="2"/>
        <v>43004</v>
      </c>
      <c r="B109" s="37">
        <f>SUMIFS(СВЦЭМ!$D$34:$D$777,СВЦЭМ!$A$34:$A$777,$A109,СВЦЭМ!$B$34:$B$777,B$83)+'СЕТ СН'!$H$11+СВЦЭМ!$D$10+'СЕТ СН'!$H$5-'СЕТ СН'!$H$21</f>
        <v>4775.1577632999997</v>
      </c>
      <c r="C109" s="37">
        <f>SUMIFS(СВЦЭМ!$D$34:$D$777,СВЦЭМ!$A$34:$A$777,$A109,СВЦЭМ!$B$34:$B$777,C$83)+'СЕТ СН'!$H$11+СВЦЭМ!$D$10+'СЕТ СН'!$H$5-'СЕТ СН'!$H$21</f>
        <v>4798.22399382</v>
      </c>
      <c r="D109" s="37">
        <f>SUMIFS(СВЦЭМ!$D$34:$D$777,СВЦЭМ!$A$34:$A$777,$A109,СВЦЭМ!$B$34:$B$777,D$83)+'СЕТ СН'!$H$11+СВЦЭМ!$D$10+'СЕТ СН'!$H$5-'СЕТ СН'!$H$21</f>
        <v>4809.3617858199996</v>
      </c>
      <c r="E109" s="37">
        <f>SUMIFS(СВЦЭМ!$D$34:$D$777,СВЦЭМ!$A$34:$A$777,$A109,СВЦЭМ!$B$34:$B$777,E$83)+'СЕТ СН'!$H$11+СВЦЭМ!$D$10+'СЕТ СН'!$H$5-'СЕТ СН'!$H$21</f>
        <v>4822.6974938799995</v>
      </c>
      <c r="F109" s="37">
        <f>SUMIFS(СВЦЭМ!$D$34:$D$777,СВЦЭМ!$A$34:$A$777,$A109,СВЦЭМ!$B$34:$B$777,F$83)+'СЕТ СН'!$H$11+СВЦЭМ!$D$10+'СЕТ СН'!$H$5-'СЕТ СН'!$H$21</f>
        <v>4826.59325592</v>
      </c>
      <c r="G109" s="37">
        <f>SUMIFS(СВЦЭМ!$D$34:$D$777,СВЦЭМ!$A$34:$A$777,$A109,СВЦЭМ!$B$34:$B$777,G$83)+'СЕТ СН'!$H$11+СВЦЭМ!$D$10+'СЕТ СН'!$H$5-'СЕТ СН'!$H$21</f>
        <v>4808.8302227700005</v>
      </c>
      <c r="H109" s="37">
        <f>SUMIFS(СВЦЭМ!$D$34:$D$777,СВЦЭМ!$A$34:$A$777,$A109,СВЦЭМ!$B$34:$B$777,H$83)+'СЕТ СН'!$H$11+СВЦЭМ!$D$10+'СЕТ СН'!$H$5-'СЕТ СН'!$H$21</f>
        <v>4773.3387362800004</v>
      </c>
      <c r="I109" s="37">
        <f>SUMIFS(СВЦЭМ!$D$34:$D$777,СВЦЭМ!$A$34:$A$777,$A109,СВЦЭМ!$B$34:$B$777,I$83)+'СЕТ СН'!$H$11+СВЦЭМ!$D$10+'СЕТ СН'!$H$5-'СЕТ СН'!$H$21</f>
        <v>4710.1362963399997</v>
      </c>
      <c r="J109" s="37">
        <f>SUMIFS(СВЦЭМ!$D$34:$D$777,СВЦЭМ!$A$34:$A$777,$A109,СВЦЭМ!$B$34:$B$777,J$83)+'СЕТ СН'!$H$11+СВЦЭМ!$D$10+'СЕТ СН'!$H$5-'СЕТ СН'!$H$21</f>
        <v>4674.9184327000003</v>
      </c>
      <c r="K109" s="37">
        <f>SUMIFS(СВЦЭМ!$D$34:$D$777,СВЦЭМ!$A$34:$A$777,$A109,СВЦЭМ!$B$34:$B$777,K$83)+'СЕТ СН'!$H$11+СВЦЭМ!$D$10+'СЕТ СН'!$H$5-'СЕТ СН'!$H$21</f>
        <v>4631.4459410199997</v>
      </c>
      <c r="L109" s="37">
        <f>SUMIFS(СВЦЭМ!$D$34:$D$777,СВЦЭМ!$A$34:$A$777,$A109,СВЦЭМ!$B$34:$B$777,L$83)+'СЕТ СН'!$H$11+СВЦЭМ!$D$10+'СЕТ СН'!$H$5-'СЕТ СН'!$H$21</f>
        <v>4555.6574493500002</v>
      </c>
      <c r="M109" s="37">
        <f>SUMIFS(СВЦЭМ!$D$34:$D$777,СВЦЭМ!$A$34:$A$777,$A109,СВЦЭМ!$B$34:$B$777,M$83)+'СЕТ СН'!$H$11+СВЦЭМ!$D$10+'СЕТ СН'!$H$5-'СЕТ СН'!$H$21</f>
        <v>4530.52788186</v>
      </c>
      <c r="N109" s="37">
        <f>SUMIFS(СВЦЭМ!$D$34:$D$777,СВЦЭМ!$A$34:$A$777,$A109,СВЦЭМ!$B$34:$B$777,N$83)+'СЕТ СН'!$H$11+СВЦЭМ!$D$10+'СЕТ СН'!$H$5-'СЕТ СН'!$H$21</f>
        <v>4539.8578138100002</v>
      </c>
      <c r="O109" s="37">
        <f>SUMIFS(СВЦЭМ!$D$34:$D$777,СВЦЭМ!$A$34:$A$777,$A109,СВЦЭМ!$B$34:$B$777,O$83)+'СЕТ СН'!$H$11+СВЦЭМ!$D$10+'СЕТ СН'!$H$5-'СЕТ СН'!$H$21</f>
        <v>4539.4161090399994</v>
      </c>
      <c r="P109" s="37">
        <f>SUMIFS(СВЦЭМ!$D$34:$D$777,СВЦЭМ!$A$34:$A$777,$A109,СВЦЭМ!$B$34:$B$777,P$83)+'СЕТ СН'!$H$11+СВЦЭМ!$D$10+'СЕТ СН'!$H$5-'СЕТ СН'!$H$21</f>
        <v>4545.6293982500001</v>
      </c>
      <c r="Q109" s="37">
        <f>SUMIFS(СВЦЭМ!$D$34:$D$777,СВЦЭМ!$A$34:$A$777,$A109,СВЦЭМ!$B$34:$B$777,Q$83)+'СЕТ СН'!$H$11+СВЦЭМ!$D$10+'СЕТ СН'!$H$5-'СЕТ СН'!$H$21</f>
        <v>4549.0491344599996</v>
      </c>
      <c r="R109" s="37">
        <f>SUMIFS(СВЦЭМ!$D$34:$D$777,СВЦЭМ!$A$34:$A$777,$A109,СВЦЭМ!$B$34:$B$777,R$83)+'СЕТ СН'!$H$11+СВЦЭМ!$D$10+'СЕТ СН'!$H$5-'СЕТ СН'!$H$21</f>
        <v>4550.2550220599996</v>
      </c>
      <c r="S109" s="37">
        <f>SUMIFS(СВЦЭМ!$D$34:$D$777,СВЦЭМ!$A$34:$A$777,$A109,СВЦЭМ!$B$34:$B$777,S$83)+'СЕТ СН'!$H$11+СВЦЭМ!$D$10+'СЕТ СН'!$H$5-'СЕТ СН'!$H$21</f>
        <v>4543.2709579299999</v>
      </c>
      <c r="T109" s="37">
        <f>SUMIFS(СВЦЭМ!$D$34:$D$777,СВЦЭМ!$A$34:$A$777,$A109,СВЦЭМ!$B$34:$B$777,T$83)+'СЕТ СН'!$H$11+СВЦЭМ!$D$10+'СЕТ СН'!$H$5-'СЕТ СН'!$H$21</f>
        <v>4540.4935475399998</v>
      </c>
      <c r="U109" s="37">
        <f>SUMIFS(СВЦЭМ!$D$34:$D$777,СВЦЭМ!$A$34:$A$777,$A109,СВЦЭМ!$B$34:$B$777,U$83)+'СЕТ СН'!$H$11+СВЦЭМ!$D$10+'СЕТ СН'!$H$5-'СЕТ СН'!$H$21</f>
        <v>4522.6355889400002</v>
      </c>
      <c r="V109" s="37">
        <f>SUMIFS(СВЦЭМ!$D$34:$D$777,СВЦЭМ!$A$34:$A$777,$A109,СВЦЭМ!$B$34:$B$777,V$83)+'СЕТ СН'!$H$11+СВЦЭМ!$D$10+'СЕТ СН'!$H$5-'СЕТ СН'!$H$21</f>
        <v>4537.6575879399998</v>
      </c>
      <c r="W109" s="37">
        <f>SUMIFS(СВЦЭМ!$D$34:$D$777,СВЦЭМ!$A$34:$A$777,$A109,СВЦЭМ!$B$34:$B$777,W$83)+'СЕТ СН'!$H$11+СВЦЭМ!$D$10+'СЕТ СН'!$H$5-'СЕТ СН'!$H$21</f>
        <v>4617.3573717299996</v>
      </c>
      <c r="X109" s="37">
        <f>SUMIFS(СВЦЭМ!$D$34:$D$777,СВЦЭМ!$A$34:$A$777,$A109,СВЦЭМ!$B$34:$B$777,X$83)+'СЕТ СН'!$H$11+СВЦЭМ!$D$10+'СЕТ СН'!$H$5-'СЕТ СН'!$H$21</f>
        <v>4676.2145592500001</v>
      </c>
      <c r="Y109" s="37">
        <f>SUMIFS(СВЦЭМ!$D$34:$D$777,СВЦЭМ!$A$34:$A$777,$A109,СВЦЭМ!$B$34:$B$777,Y$83)+'СЕТ СН'!$H$11+СВЦЭМ!$D$10+'СЕТ СН'!$H$5-'СЕТ СН'!$H$21</f>
        <v>4731.9283553400001</v>
      </c>
    </row>
    <row r="110" spans="1:25" ht="15.75" x14ac:dyDescent="0.2">
      <c r="A110" s="36">
        <f t="shared" si="2"/>
        <v>43005</v>
      </c>
      <c r="B110" s="37">
        <f>SUMIFS(СВЦЭМ!$D$34:$D$777,СВЦЭМ!$A$34:$A$777,$A110,СВЦЭМ!$B$34:$B$777,B$83)+'СЕТ СН'!$H$11+СВЦЭМ!$D$10+'СЕТ СН'!$H$5-'СЕТ СН'!$H$21</f>
        <v>4771.2602120299998</v>
      </c>
      <c r="C110" s="37">
        <f>SUMIFS(СВЦЭМ!$D$34:$D$777,СВЦЭМ!$A$34:$A$777,$A110,СВЦЭМ!$B$34:$B$777,C$83)+'СЕТ СН'!$H$11+СВЦЭМ!$D$10+'СЕТ СН'!$H$5-'СЕТ СН'!$H$21</f>
        <v>4810.6782525099998</v>
      </c>
      <c r="D110" s="37">
        <f>SUMIFS(СВЦЭМ!$D$34:$D$777,СВЦЭМ!$A$34:$A$777,$A110,СВЦЭМ!$B$34:$B$777,D$83)+'СЕТ СН'!$H$11+СВЦЭМ!$D$10+'СЕТ СН'!$H$5-'СЕТ СН'!$H$21</f>
        <v>4805.2631374900002</v>
      </c>
      <c r="E110" s="37">
        <f>SUMIFS(СВЦЭМ!$D$34:$D$777,СВЦЭМ!$A$34:$A$777,$A110,СВЦЭМ!$B$34:$B$777,E$83)+'СЕТ СН'!$H$11+СВЦЭМ!$D$10+'СЕТ СН'!$H$5-'СЕТ СН'!$H$21</f>
        <v>4794.8076614800002</v>
      </c>
      <c r="F110" s="37">
        <f>SUMIFS(СВЦЭМ!$D$34:$D$777,СВЦЭМ!$A$34:$A$777,$A110,СВЦЭМ!$B$34:$B$777,F$83)+'СЕТ СН'!$H$11+СВЦЭМ!$D$10+'СЕТ СН'!$H$5-'СЕТ СН'!$H$21</f>
        <v>4792.9777259900002</v>
      </c>
      <c r="G110" s="37">
        <f>SUMIFS(СВЦЭМ!$D$34:$D$777,СВЦЭМ!$A$34:$A$777,$A110,СВЦЭМ!$B$34:$B$777,G$83)+'СЕТ СН'!$H$11+СВЦЭМ!$D$10+'СЕТ СН'!$H$5-'СЕТ СН'!$H$21</f>
        <v>4802.8747644699997</v>
      </c>
      <c r="H110" s="37">
        <f>SUMIFS(СВЦЭМ!$D$34:$D$777,СВЦЭМ!$A$34:$A$777,$A110,СВЦЭМ!$B$34:$B$777,H$83)+'СЕТ СН'!$H$11+СВЦЭМ!$D$10+'СЕТ СН'!$H$5-'СЕТ СН'!$H$21</f>
        <v>4777.6506689799999</v>
      </c>
      <c r="I110" s="37">
        <f>SUMIFS(СВЦЭМ!$D$34:$D$777,СВЦЭМ!$A$34:$A$777,$A110,СВЦЭМ!$B$34:$B$777,I$83)+'СЕТ СН'!$H$11+СВЦЭМ!$D$10+'СЕТ СН'!$H$5-'СЕТ СН'!$H$21</f>
        <v>4714.4826186400005</v>
      </c>
      <c r="J110" s="37">
        <f>SUMIFS(СВЦЭМ!$D$34:$D$777,СВЦЭМ!$A$34:$A$777,$A110,СВЦЭМ!$B$34:$B$777,J$83)+'СЕТ СН'!$H$11+СВЦЭМ!$D$10+'СЕТ СН'!$H$5-'СЕТ СН'!$H$21</f>
        <v>4682.5483809199995</v>
      </c>
      <c r="K110" s="37">
        <f>SUMIFS(СВЦЭМ!$D$34:$D$777,СВЦЭМ!$A$34:$A$777,$A110,СВЦЭМ!$B$34:$B$777,K$83)+'СЕТ СН'!$H$11+СВЦЭМ!$D$10+'СЕТ СН'!$H$5-'СЕТ СН'!$H$21</f>
        <v>4638.5863561799997</v>
      </c>
      <c r="L110" s="37">
        <f>SUMIFS(СВЦЭМ!$D$34:$D$777,СВЦЭМ!$A$34:$A$777,$A110,СВЦЭМ!$B$34:$B$777,L$83)+'СЕТ СН'!$H$11+СВЦЭМ!$D$10+'СЕТ СН'!$H$5-'СЕТ СН'!$H$21</f>
        <v>4560.1927890500001</v>
      </c>
      <c r="M110" s="37">
        <f>SUMIFS(СВЦЭМ!$D$34:$D$777,СВЦЭМ!$A$34:$A$777,$A110,СВЦЭМ!$B$34:$B$777,M$83)+'СЕТ СН'!$H$11+СВЦЭМ!$D$10+'СЕТ СН'!$H$5-'СЕТ СН'!$H$21</f>
        <v>4535.1895087499997</v>
      </c>
      <c r="N110" s="37">
        <f>SUMIFS(СВЦЭМ!$D$34:$D$777,СВЦЭМ!$A$34:$A$777,$A110,СВЦЭМ!$B$34:$B$777,N$83)+'СЕТ СН'!$H$11+СВЦЭМ!$D$10+'СЕТ СН'!$H$5-'СЕТ СН'!$H$21</f>
        <v>4546.8748188700001</v>
      </c>
      <c r="O110" s="37">
        <f>SUMIFS(СВЦЭМ!$D$34:$D$777,СВЦЭМ!$A$34:$A$777,$A110,СВЦЭМ!$B$34:$B$777,O$83)+'СЕТ СН'!$H$11+СВЦЭМ!$D$10+'СЕТ СН'!$H$5-'СЕТ СН'!$H$21</f>
        <v>4552.6482110699999</v>
      </c>
      <c r="P110" s="37">
        <f>SUMIFS(СВЦЭМ!$D$34:$D$777,СВЦЭМ!$A$34:$A$777,$A110,СВЦЭМ!$B$34:$B$777,P$83)+'СЕТ СН'!$H$11+СВЦЭМ!$D$10+'СЕТ СН'!$H$5-'СЕТ СН'!$H$21</f>
        <v>4556.5677250999997</v>
      </c>
      <c r="Q110" s="37">
        <f>SUMIFS(СВЦЭМ!$D$34:$D$777,СВЦЭМ!$A$34:$A$777,$A110,СВЦЭМ!$B$34:$B$777,Q$83)+'СЕТ СН'!$H$11+СВЦЭМ!$D$10+'СЕТ СН'!$H$5-'СЕТ СН'!$H$21</f>
        <v>4562.5706074999998</v>
      </c>
      <c r="R110" s="37">
        <f>SUMIFS(СВЦЭМ!$D$34:$D$777,СВЦЭМ!$A$34:$A$777,$A110,СВЦЭМ!$B$34:$B$777,R$83)+'СЕТ СН'!$H$11+СВЦЭМ!$D$10+'СЕТ СН'!$H$5-'СЕТ СН'!$H$21</f>
        <v>4563.3502596199996</v>
      </c>
      <c r="S110" s="37">
        <f>SUMIFS(СВЦЭМ!$D$34:$D$777,СВЦЭМ!$A$34:$A$777,$A110,СВЦЭМ!$B$34:$B$777,S$83)+'СЕТ СН'!$H$11+СВЦЭМ!$D$10+'СЕТ СН'!$H$5-'СЕТ СН'!$H$21</f>
        <v>4557.8151333300002</v>
      </c>
      <c r="T110" s="37">
        <f>SUMIFS(СВЦЭМ!$D$34:$D$777,СВЦЭМ!$A$34:$A$777,$A110,СВЦЭМ!$B$34:$B$777,T$83)+'СЕТ СН'!$H$11+СВЦЭМ!$D$10+'СЕТ СН'!$H$5-'СЕТ СН'!$H$21</f>
        <v>4551.1596475599999</v>
      </c>
      <c r="U110" s="37">
        <f>SUMIFS(СВЦЭМ!$D$34:$D$777,СВЦЭМ!$A$34:$A$777,$A110,СВЦЭМ!$B$34:$B$777,U$83)+'СЕТ СН'!$H$11+СВЦЭМ!$D$10+'СЕТ СН'!$H$5-'СЕТ СН'!$H$21</f>
        <v>4537.33448245</v>
      </c>
      <c r="V110" s="37">
        <f>SUMIFS(СВЦЭМ!$D$34:$D$777,СВЦЭМ!$A$34:$A$777,$A110,СВЦЭМ!$B$34:$B$777,V$83)+'СЕТ СН'!$H$11+СВЦЭМ!$D$10+'СЕТ СН'!$H$5-'СЕТ СН'!$H$21</f>
        <v>4547.9189235799995</v>
      </c>
      <c r="W110" s="37">
        <f>SUMIFS(СВЦЭМ!$D$34:$D$777,СВЦЭМ!$A$34:$A$777,$A110,СВЦЭМ!$B$34:$B$777,W$83)+'СЕТ СН'!$H$11+СВЦЭМ!$D$10+'СЕТ СН'!$H$5-'СЕТ СН'!$H$21</f>
        <v>4617.62809139</v>
      </c>
      <c r="X110" s="37">
        <f>SUMIFS(СВЦЭМ!$D$34:$D$777,СВЦЭМ!$A$34:$A$777,$A110,СВЦЭМ!$B$34:$B$777,X$83)+'СЕТ СН'!$H$11+СВЦЭМ!$D$10+'СЕТ СН'!$H$5-'СЕТ СН'!$H$21</f>
        <v>4675.8529541099997</v>
      </c>
      <c r="Y110" s="37">
        <f>SUMIFS(СВЦЭМ!$D$34:$D$777,СВЦЭМ!$A$34:$A$777,$A110,СВЦЭМ!$B$34:$B$777,Y$83)+'СЕТ СН'!$H$11+СВЦЭМ!$D$10+'СЕТ СН'!$H$5-'СЕТ СН'!$H$21</f>
        <v>4723.0555274500002</v>
      </c>
    </row>
    <row r="111" spans="1:25" ht="15.75" x14ac:dyDescent="0.2">
      <c r="A111" s="36">
        <f t="shared" si="2"/>
        <v>43006</v>
      </c>
      <c r="B111" s="37">
        <f>SUMIFS(СВЦЭМ!$D$34:$D$777,СВЦЭМ!$A$34:$A$777,$A111,СВЦЭМ!$B$34:$B$777,B$83)+'СЕТ СН'!$H$11+СВЦЭМ!$D$10+'СЕТ СН'!$H$5-'СЕТ СН'!$H$21</f>
        <v>4668.22782534</v>
      </c>
      <c r="C111" s="37">
        <f>SUMIFS(СВЦЭМ!$D$34:$D$777,СВЦЭМ!$A$34:$A$777,$A111,СВЦЭМ!$B$34:$B$777,C$83)+'СЕТ СН'!$H$11+СВЦЭМ!$D$10+'СЕТ СН'!$H$5-'СЕТ СН'!$H$21</f>
        <v>4730.6707064399998</v>
      </c>
      <c r="D111" s="37">
        <f>SUMIFS(СВЦЭМ!$D$34:$D$777,СВЦЭМ!$A$34:$A$777,$A111,СВЦЭМ!$B$34:$B$777,D$83)+'СЕТ СН'!$H$11+СВЦЭМ!$D$10+'СЕТ СН'!$H$5-'СЕТ СН'!$H$21</f>
        <v>4769.2259653299998</v>
      </c>
      <c r="E111" s="37">
        <f>SUMIFS(СВЦЭМ!$D$34:$D$777,СВЦЭМ!$A$34:$A$777,$A111,СВЦЭМ!$B$34:$B$777,E$83)+'СЕТ СН'!$H$11+СВЦЭМ!$D$10+'СЕТ СН'!$H$5-'СЕТ СН'!$H$21</f>
        <v>4794.2191371400004</v>
      </c>
      <c r="F111" s="37">
        <f>SUMIFS(СВЦЭМ!$D$34:$D$777,СВЦЭМ!$A$34:$A$777,$A111,СВЦЭМ!$B$34:$B$777,F$83)+'СЕТ СН'!$H$11+СВЦЭМ!$D$10+'СЕТ СН'!$H$5-'СЕТ СН'!$H$21</f>
        <v>4796.2486985800006</v>
      </c>
      <c r="G111" s="37">
        <f>SUMIFS(СВЦЭМ!$D$34:$D$777,СВЦЭМ!$A$34:$A$777,$A111,СВЦЭМ!$B$34:$B$777,G$83)+'СЕТ СН'!$H$11+СВЦЭМ!$D$10+'СЕТ СН'!$H$5-'СЕТ СН'!$H$21</f>
        <v>4797.67321498</v>
      </c>
      <c r="H111" s="37">
        <f>SUMIFS(СВЦЭМ!$D$34:$D$777,СВЦЭМ!$A$34:$A$777,$A111,СВЦЭМ!$B$34:$B$777,H$83)+'СЕТ СН'!$H$11+СВЦЭМ!$D$10+'СЕТ СН'!$H$5-'СЕТ СН'!$H$21</f>
        <v>4758.4049949999999</v>
      </c>
      <c r="I111" s="37">
        <f>SUMIFS(СВЦЭМ!$D$34:$D$777,СВЦЭМ!$A$34:$A$777,$A111,СВЦЭМ!$B$34:$B$777,I$83)+'СЕТ СН'!$H$11+СВЦЭМ!$D$10+'СЕТ СН'!$H$5-'СЕТ СН'!$H$21</f>
        <v>4692.0256932100001</v>
      </c>
      <c r="J111" s="37">
        <f>SUMIFS(СВЦЭМ!$D$34:$D$777,СВЦЭМ!$A$34:$A$777,$A111,СВЦЭМ!$B$34:$B$777,J$83)+'СЕТ СН'!$H$11+СВЦЭМ!$D$10+'СЕТ СН'!$H$5-'СЕТ СН'!$H$21</f>
        <v>4647.8001026799993</v>
      </c>
      <c r="K111" s="37">
        <f>SUMIFS(СВЦЭМ!$D$34:$D$777,СВЦЭМ!$A$34:$A$777,$A111,СВЦЭМ!$B$34:$B$777,K$83)+'СЕТ СН'!$H$11+СВЦЭМ!$D$10+'СЕТ СН'!$H$5-'СЕТ СН'!$H$21</f>
        <v>4612.5382093199996</v>
      </c>
      <c r="L111" s="37">
        <f>SUMIFS(СВЦЭМ!$D$34:$D$777,СВЦЭМ!$A$34:$A$777,$A111,СВЦЭМ!$B$34:$B$777,L$83)+'СЕТ СН'!$H$11+СВЦЭМ!$D$10+'СЕТ СН'!$H$5-'СЕТ СН'!$H$21</f>
        <v>4532.15745814</v>
      </c>
      <c r="M111" s="37">
        <f>SUMIFS(СВЦЭМ!$D$34:$D$777,СВЦЭМ!$A$34:$A$777,$A111,СВЦЭМ!$B$34:$B$777,M$83)+'СЕТ СН'!$H$11+СВЦЭМ!$D$10+'СЕТ СН'!$H$5-'СЕТ СН'!$H$21</f>
        <v>4503.4197340000001</v>
      </c>
      <c r="N111" s="37">
        <f>SUMIFS(СВЦЭМ!$D$34:$D$777,СВЦЭМ!$A$34:$A$777,$A111,СВЦЭМ!$B$34:$B$777,N$83)+'СЕТ СН'!$H$11+СВЦЭМ!$D$10+'СЕТ СН'!$H$5-'СЕТ СН'!$H$21</f>
        <v>4508.4632140200001</v>
      </c>
      <c r="O111" s="37">
        <f>SUMIFS(СВЦЭМ!$D$34:$D$777,СВЦЭМ!$A$34:$A$777,$A111,СВЦЭМ!$B$34:$B$777,O$83)+'СЕТ СН'!$H$11+СВЦЭМ!$D$10+'СЕТ СН'!$H$5-'СЕТ СН'!$H$21</f>
        <v>4508.4308794299995</v>
      </c>
      <c r="P111" s="37">
        <f>SUMIFS(СВЦЭМ!$D$34:$D$777,СВЦЭМ!$A$34:$A$777,$A111,СВЦЭМ!$B$34:$B$777,P$83)+'СЕТ СН'!$H$11+СВЦЭМ!$D$10+'СЕТ СН'!$H$5-'СЕТ СН'!$H$21</f>
        <v>4510.3342631799997</v>
      </c>
      <c r="Q111" s="37">
        <f>SUMIFS(СВЦЭМ!$D$34:$D$777,СВЦЭМ!$A$34:$A$777,$A111,СВЦЭМ!$B$34:$B$777,Q$83)+'СЕТ СН'!$H$11+СВЦЭМ!$D$10+'СЕТ СН'!$H$5-'СЕТ СН'!$H$21</f>
        <v>4516.2834335299995</v>
      </c>
      <c r="R111" s="37">
        <f>SUMIFS(СВЦЭМ!$D$34:$D$777,СВЦЭМ!$A$34:$A$777,$A111,СВЦЭМ!$B$34:$B$777,R$83)+'СЕТ СН'!$H$11+СВЦЭМ!$D$10+'СЕТ СН'!$H$5-'СЕТ СН'!$H$21</f>
        <v>4522.0985693799994</v>
      </c>
      <c r="S111" s="37">
        <f>SUMIFS(СВЦЭМ!$D$34:$D$777,СВЦЭМ!$A$34:$A$777,$A111,СВЦЭМ!$B$34:$B$777,S$83)+'СЕТ СН'!$H$11+СВЦЭМ!$D$10+'СЕТ СН'!$H$5-'СЕТ СН'!$H$21</f>
        <v>4519.4790302000001</v>
      </c>
      <c r="T111" s="37">
        <f>SUMIFS(СВЦЭМ!$D$34:$D$777,СВЦЭМ!$A$34:$A$777,$A111,СВЦЭМ!$B$34:$B$777,T$83)+'СЕТ СН'!$H$11+СВЦЭМ!$D$10+'СЕТ СН'!$H$5-'СЕТ СН'!$H$21</f>
        <v>4511.7216697799995</v>
      </c>
      <c r="U111" s="37">
        <f>SUMIFS(СВЦЭМ!$D$34:$D$777,СВЦЭМ!$A$34:$A$777,$A111,СВЦЭМ!$B$34:$B$777,U$83)+'СЕТ СН'!$H$11+СВЦЭМ!$D$10+'СЕТ СН'!$H$5-'СЕТ СН'!$H$21</f>
        <v>4496.3246196299997</v>
      </c>
      <c r="V111" s="37">
        <f>SUMIFS(СВЦЭМ!$D$34:$D$777,СВЦЭМ!$A$34:$A$777,$A111,СВЦЭМ!$B$34:$B$777,V$83)+'СЕТ СН'!$H$11+СВЦЭМ!$D$10+'СЕТ СН'!$H$5-'СЕТ СН'!$H$21</f>
        <v>4509.0755376199995</v>
      </c>
      <c r="W111" s="37">
        <f>SUMIFS(СВЦЭМ!$D$34:$D$777,СВЦЭМ!$A$34:$A$777,$A111,СВЦЭМ!$B$34:$B$777,W$83)+'СЕТ СН'!$H$11+СВЦЭМ!$D$10+'СЕТ СН'!$H$5-'СЕТ СН'!$H$21</f>
        <v>4588.3019642099998</v>
      </c>
      <c r="X111" s="37">
        <f>SUMIFS(СВЦЭМ!$D$34:$D$777,СВЦЭМ!$A$34:$A$777,$A111,СВЦЭМ!$B$34:$B$777,X$83)+'СЕТ СН'!$H$11+СВЦЭМ!$D$10+'СЕТ СН'!$H$5-'СЕТ СН'!$H$21</f>
        <v>4651.8932934099994</v>
      </c>
      <c r="Y111" s="37">
        <f>SUMIFS(СВЦЭМ!$D$34:$D$777,СВЦЭМ!$A$34:$A$777,$A111,СВЦЭМ!$B$34:$B$777,Y$83)+'СЕТ СН'!$H$11+СВЦЭМ!$D$10+'СЕТ СН'!$H$5-'СЕТ СН'!$H$21</f>
        <v>4702.08794442</v>
      </c>
    </row>
    <row r="112" spans="1:25" ht="15.75" x14ac:dyDescent="0.2">
      <c r="A112" s="36">
        <f t="shared" si="2"/>
        <v>43007</v>
      </c>
      <c r="B112" s="37">
        <f>SUMIFS(СВЦЭМ!$D$34:$D$777,СВЦЭМ!$A$34:$A$777,$A112,СВЦЭМ!$B$34:$B$777,B$83)+'СЕТ СН'!$H$11+СВЦЭМ!$D$10+'СЕТ СН'!$H$5-'СЕТ СН'!$H$21</f>
        <v>4690.2918332199997</v>
      </c>
      <c r="C112" s="37">
        <f>SUMIFS(СВЦЭМ!$D$34:$D$777,СВЦЭМ!$A$34:$A$777,$A112,СВЦЭМ!$B$34:$B$777,C$83)+'СЕТ СН'!$H$11+СВЦЭМ!$D$10+'СЕТ СН'!$H$5-'СЕТ СН'!$H$21</f>
        <v>4792.9221395999994</v>
      </c>
      <c r="D112" s="37">
        <f>SUMIFS(СВЦЭМ!$D$34:$D$777,СВЦЭМ!$A$34:$A$777,$A112,СВЦЭМ!$B$34:$B$777,D$83)+'СЕТ СН'!$H$11+СВЦЭМ!$D$10+'СЕТ СН'!$H$5-'СЕТ СН'!$H$21</f>
        <v>4793.6062231199994</v>
      </c>
      <c r="E112" s="37">
        <f>SUMIFS(СВЦЭМ!$D$34:$D$777,СВЦЭМ!$A$34:$A$777,$A112,СВЦЭМ!$B$34:$B$777,E$83)+'СЕТ СН'!$H$11+СВЦЭМ!$D$10+'СЕТ СН'!$H$5-'СЕТ СН'!$H$21</f>
        <v>4794.75083404</v>
      </c>
      <c r="F112" s="37">
        <f>SUMIFS(СВЦЭМ!$D$34:$D$777,СВЦЭМ!$A$34:$A$777,$A112,СВЦЭМ!$B$34:$B$777,F$83)+'СЕТ СН'!$H$11+СВЦЭМ!$D$10+'СЕТ СН'!$H$5-'СЕТ СН'!$H$21</f>
        <v>4795.22424065</v>
      </c>
      <c r="G112" s="37">
        <f>SUMIFS(СВЦЭМ!$D$34:$D$777,СВЦЭМ!$A$34:$A$777,$A112,СВЦЭМ!$B$34:$B$777,G$83)+'СЕТ СН'!$H$11+СВЦЭМ!$D$10+'СЕТ СН'!$H$5-'СЕТ СН'!$H$21</f>
        <v>4787.2791396800003</v>
      </c>
      <c r="H112" s="37">
        <f>SUMIFS(СВЦЭМ!$D$34:$D$777,СВЦЭМ!$A$34:$A$777,$A112,СВЦЭМ!$B$34:$B$777,H$83)+'СЕТ СН'!$H$11+СВЦЭМ!$D$10+'СЕТ СН'!$H$5-'СЕТ СН'!$H$21</f>
        <v>4708.1984215900002</v>
      </c>
      <c r="I112" s="37">
        <f>SUMIFS(СВЦЭМ!$D$34:$D$777,СВЦЭМ!$A$34:$A$777,$A112,СВЦЭМ!$B$34:$B$777,I$83)+'СЕТ СН'!$H$11+СВЦЭМ!$D$10+'СЕТ СН'!$H$5-'СЕТ СН'!$H$21</f>
        <v>4664.6751892000002</v>
      </c>
      <c r="J112" s="37">
        <f>SUMIFS(СВЦЭМ!$D$34:$D$777,СВЦЭМ!$A$34:$A$777,$A112,СВЦЭМ!$B$34:$B$777,J$83)+'СЕТ СН'!$H$11+СВЦЭМ!$D$10+'СЕТ СН'!$H$5-'СЕТ СН'!$H$21</f>
        <v>4616.8752612799999</v>
      </c>
      <c r="K112" s="37">
        <f>SUMIFS(СВЦЭМ!$D$34:$D$777,СВЦЭМ!$A$34:$A$777,$A112,СВЦЭМ!$B$34:$B$777,K$83)+'СЕТ СН'!$H$11+СВЦЭМ!$D$10+'СЕТ СН'!$H$5-'СЕТ СН'!$H$21</f>
        <v>4612.0787909800001</v>
      </c>
      <c r="L112" s="37">
        <f>SUMIFS(СВЦЭМ!$D$34:$D$777,СВЦЭМ!$A$34:$A$777,$A112,СВЦЭМ!$B$34:$B$777,L$83)+'СЕТ СН'!$H$11+СВЦЭМ!$D$10+'СЕТ СН'!$H$5-'СЕТ СН'!$H$21</f>
        <v>4566.5931077300002</v>
      </c>
      <c r="M112" s="37">
        <f>SUMIFS(СВЦЭМ!$D$34:$D$777,СВЦЭМ!$A$34:$A$777,$A112,СВЦЭМ!$B$34:$B$777,M$83)+'СЕТ СН'!$H$11+СВЦЭМ!$D$10+'СЕТ СН'!$H$5-'СЕТ СН'!$H$21</f>
        <v>4548.2656695799997</v>
      </c>
      <c r="N112" s="37">
        <f>SUMIFS(СВЦЭМ!$D$34:$D$777,СВЦЭМ!$A$34:$A$777,$A112,СВЦЭМ!$B$34:$B$777,N$83)+'СЕТ СН'!$H$11+СВЦЭМ!$D$10+'СЕТ СН'!$H$5-'СЕТ СН'!$H$21</f>
        <v>4556.93936149</v>
      </c>
      <c r="O112" s="37">
        <f>SUMIFS(СВЦЭМ!$D$34:$D$777,СВЦЭМ!$A$34:$A$777,$A112,СВЦЭМ!$B$34:$B$777,O$83)+'СЕТ СН'!$H$11+СВЦЭМ!$D$10+'СЕТ СН'!$H$5-'СЕТ СН'!$H$21</f>
        <v>4566.7524616999999</v>
      </c>
      <c r="P112" s="37">
        <f>SUMIFS(СВЦЭМ!$D$34:$D$777,СВЦЭМ!$A$34:$A$777,$A112,СВЦЭМ!$B$34:$B$777,P$83)+'СЕТ СН'!$H$11+СВЦЭМ!$D$10+'СЕТ СН'!$H$5-'СЕТ СН'!$H$21</f>
        <v>4562.85512655</v>
      </c>
      <c r="Q112" s="37">
        <f>SUMIFS(СВЦЭМ!$D$34:$D$777,СВЦЭМ!$A$34:$A$777,$A112,СВЦЭМ!$B$34:$B$777,Q$83)+'СЕТ СН'!$H$11+СВЦЭМ!$D$10+'СЕТ СН'!$H$5-'СЕТ СН'!$H$21</f>
        <v>4555.9011677500002</v>
      </c>
      <c r="R112" s="37">
        <f>SUMIFS(СВЦЭМ!$D$34:$D$777,СВЦЭМ!$A$34:$A$777,$A112,СВЦЭМ!$B$34:$B$777,R$83)+'СЕТ СН'!$H$11+СВЦЭМ!$D$10+'СЕТ СН'!$H$5-'СЕТ СН'!$H$21</f>
        <v>4562.6441080200002</v>
      </c>
      <c r="S112" s="37">
        <f>SUMIFS(СВЦЭМ!$D$34:$D$777,СВЦЭМ!$A$34:$A$777,$A112,СВЦЭМ!$B$34:$B$777,S$83)+'СЕТ СН'!$H$11+СВЦЭМ!$D$10+'СЕТ СН'!$H$5-'СЕТ СН'!$H$21</f>
        <v>4555.0887911099999</v>
      </c>
      <c r="T112" s="37">
        <f>SUMIFS(СВЦЭМ!$D$34:$D$777,СВЦЭМ!$A$34:$A$777,$A112,СВЦЭМ!$B$34:$B$777,T$83)+'СЕТ СН'!$H$11+СВЦЭМ!$D$10+'СЕТ СН'!$H$5-'СЕТ СН'!$H$21</f>
        <v>4533.9755994199995</v>
      </c>
      <c r="U112" s="37">
        <f>SUMIFS(СВЦЭМ!$D$34:$D$777,СВЦЭМ!$A$34:$A$777,$A112,СВЦЭМ!$B$34:$B$777,U$83)+'СЕТ СН'!$H$11+СВЦЭМ!$D$10+'СЕТ СН'!$H$5-'СЕТ СН'!$H$21</f>
        <v>4497.03750657</v>
      </c>
      <c r="V112" s="37">
        <f>SUMIFS(СВЦЭМ!$D$34:$D$777,СВЦЭМ!$A$34:$A$777,$A112,СВЦЭМ!$B$34:$B$777,V$83)+'СЕТ СН'!$H$11+СВЦЭМ!$D$10+'СЕТ СН'!$H$5-'СЕТ СН'!$H$21</f>
        <v>4518.3848401499999</v>
      </c>
      <c r="W112" s="37">
        <f>SUMIFS(СВЦЭМ!$D$34:$D$777,СВЦЭМ!$A$34:$A$777,$A112,СВЦЭМ!$B$34:$B$777,W$83)+'СЕТ СН'!$H$11+СВЦЭМ!$D$10+'СЕТ СН'!$H$5-'СЕТ СН'!$H$21</f>
        <v>4567.63082932</v>
      </c>
      <c r="X112" s="37">
        <f>SUMIFS(СВЦЭМ!$D$34:$D$777,СВЦЭМ!$A$34:$A$777,$A112,СВЦЭМ!$B$34:$B$777,X$83)+'СЕТ СН'!$H$11+СВЦЭМ!$D$10+'СЕТ СН'!$H$5-'СЕТ СН'!$H$21</f>
        <v>4632.2758584499998</v>
      </c>
      <c r="Y112" s="37">
        <f>SUMIFS(СВЦЭМ!$D$34:$D$777,СВЦЭМ!$A$34:$A$777,$A112,СВЦЭМ!$B$34:$B$777,Y$83)+'СЕТ СН'!$H$11+СВЦЭМ!$D$10+'СЕТ СН'!$H$5-'СЕТ СН'!$H$21</f>
        <v>4661.8181755799997</v>
      </c>
    </row>
    <row r="113" spans="1:27" ht="15.75" x14ac:dyDescent="0.2">
      <c r="A113" s="36">
        <f t="shared" si="2"/>
        <v>43008</v>
      </c>
      <c r="B113" s="37">
        <f>SUMIFS(СВЦЭМ!$D$34:$D$777,СВЦЭМ!$A$34:$A$777,$A113,СВЦЭМ!$B$34:$B$777,B$83)+'СЕТ СН'!$H$11+СВЦЭМ!$D$10+'СЕТ СН'!$H$5-'СЕТ СН'!$H$21</f>
        <v>4689.5306109600006</v>
      </c>
      <c r="C113" s="37">
        <f>SUMIFS(СВЦЭМ!$D$34:$D$777,СВЦЭМ!$A$34:$A$777,$A113,СВЦЭМ!$B$34:$B$777,C$83)+'СЕТ СН'!$H$11+СВЦЭМ!$D$10+'СЕТ СН'!$H$5-'СЕТ СН'!$H$21</f>
        <v>4668.2817323899999</v>
      </c>
      <c r="D113" s="37">
        <f>SUMIFS(СВЦЭМ!$D$34:$D$777,СВЦЭМ!$A$34:$A$777,$A113,СВЦЭМ!$B$34:$B$777,D$83)+'СЕТ СН'!$H$11+СВЦЭМ!$D$10+'СЕТ СН'!$H$5-'СЕТ СН'!$H$21</f>
        <v>4761.3616523199998</v>
      </c>
      <c r="E113" s="37">
        <f>SUMIFS(СВЦЭМ!$D$34:$D$777,СВЦЭМ!$A$34:$A$777,$A113,СВЦЭМ!$B$34:$B$777,E$83)+'СЕТ СН'!$H$11+СВЦЭМ!$D$10+'СЕТ СН'!$H$5-'СЕТ СН'!$H$21</f>
        <v>4770.7997781200002</v>
      </c>
      <c r="F113" s="37">
        <f>SUMIFS(СВЦЭМ!$D$34:$D$777,СВЦЭМ!$A$34:$A$777,$A113,СВЦЭМ!$B$34:$B$777,F$83)+'СЕТ СН'!$H$11+СВЦЭМ!$D$10+'СЕТ СН'!$H$5-'СЕТ СН'!$H$21</f>
        <v>4770.17705441</v>
      </c>
      <c r="G113" s="37">
        <f>SUMIFS(СВЦЭМ!$D$34:$D$777,СВЦЭМ!$A$34:$A$777,$A113,СВЦЭМ!$B$34:$B$777,G$83)+'СЕТ СН'!$H$11+СВЦЭМ!$D$10+'СЕТ СН'!$H$5-'СЕТ СН'!$H$21</f>
        <v>4771.5986190399999</v>
      </c>
      <c r="H113" s="37">
        <f>SUMIFS(СВЦЭМ!$D$34:$D$777,СВЦЭМ!$A$34:$A$777,$A113,СВЦЭМ!$B$34:$B$777,H$83)+'СЕТ СН'!$H$11+СВЦЭМ!$D$10+'СЕТ СН'!$H$5-'СЕТ СН'!$H$21</f>
        <v>4758.5509122100002</v>
      </c>
      <c r="I113" s="37">
        <f>SUMIFS(СВЦЭМ!$D$34:$D$777,СВЦЭМ!$A$34:$A$777,$A113,СВЦЭМ!$B$34:$B$777,I$83)+'СЕТ СН'!$H$11+СВЦЭМ!$D$10+'СЕТ СН'!$H$5-'СЕТ СН'!$H$21</f>
        <v>4718.5309164600003</v>
      </c>
      <c r="J113" s="37">
        <f>SUMIFS(СВЦЭМ!$D$34:$D$777,СВЦЭМ!$A$34:$A$777,$A113,СВЦЭМ!$B$34:$B$777,J$83)+'СЕТ СН'!$H$11+СВЦЭМ!$D$10+'СЕТ СН'!$H$5-'СЕТ СН'!$H$21</f>
        <v>4673.9486631599993</v>
      </c>
      <c r="K113" s="37">
        <f>SUMIFS(СВЦЭМ!$D$34:$D$777,СВЦЭМ!$A$34:$A$777,$A113,СВЦЭМ!$B$34:$B$777,K$83)+'СЕТ СН'!$H$11+СВЦЭМ!$D$10+'СЕТ СН'!$H$5-'СЕТ СН'!$H$21</f>
        <v>4603.1558088599995</v>
      </c>
      <c r="L113" s="37">
        <f>SUMIFS(СВЦЭМ!$D$34:$D$777,СВЦЭМ!$A$34:$A$777,$A113,СВЦЭМ!$B$34:$B$777,L$83)+'СЕТ СН'!$H$11+СВЦЭМ!$D$10+'СЕТ СН'!$H$5-'СЕТ СН'!$H$21</f>
        <v>4539.6351544700001</v>
      </c>
      <c r="M113" s="37">
        <f>SUMIFS(СВЦЭМ!$D$34:$D$777,СВЦЭМ!$A$34:$A$777,$A113,СВЦЭМ!$B$34:$B$777,M$83)+'СЕТ СН'!$H$11+СВЦЭМ!$D$10+'СЕТ СН'!$H$5-'СЕТ СН'!$H$21</f>
        <v>4515.6080784799997</v>
      </c>
      <c r="N113" s="37">
        <f>SUMIFS(СВЦЭМ!$D$34:$D$777,СВЦЭМ!$A$34:$A$777,$A113,СВЦЭМ!$B$34:$B$777,N$83)+'СЕТ СН'!$H$11+СВЦЭМ!$D$10+'СЕТ СН'!$H$5-'СЕТ СН'!$H$21</f>
        <v>4530.9905136799998</v>
      </c>
      <c r="O113" s="37">
        <f>SUMIFS(СВЦЭМ!$D$34:$D$777,СВЦЭМ!$A$34:$A$777,$A113,СВЦЭМ!$B$34:$B$777,O$83)+'СЕТ СН'!$H$11+СВЦЭМ!$D$10+'СЕТ СН'!$H$5-'СЕТ СН'!$H$21</f>
        <v>4540.0318368099997</v>
      </c>
      <c r="P113" s="37">
        <f>SUMIFS(СВЦЭМ!$D$34:$D$777,СВЦЭМ!$A$34:$A$777,$A113,СВЦЭМ!$B$34:$B$777,P$83)+'СЕТ СН'!$H$11+СВЦЭМ!$D$10+'СЕТ СН'!$H$5-'СЕТ СН'!$H$21</f>
        <v>4544.8234652199999</v>
      </c>
      <c r="Q113" s="37">
        <f>SUMIFS(СВЦЭМ!$D$34:$D$777,СВЦЭМ!$A$34:$A$777,$A113,СВЦЭМ!$B$34:$B$777,Q$83)+'СЕТ СН'!$H$11+СВЦЭМ!$D$10+'СЕТ СН'!$H$5-'СЕТ СН'!$H$21</f>
        <v>4550.54443163</v>
      </c>
      <c r="R113" s="37">
        <f>SUMIFS(СВЦЭМ!$D$34:$D$777,СВЦЭМ!$A$34:$A$777,$A113,СВЦЭМ!$B$34:$B$777,R$83)+'СЕТ СН'!$H$11+СВЦЭМ!$D$10+'СЕТ СН'!$H$5-'СЕТ СН'!$H$21</f>
        <v>4544.8897866500001</v>
      </c>
      <c r="S113" s="37">
        <f>SUMIFS(СВЦЭМ!$D$34:$D$777,СВЦЭМ!$A$34:$A$777,$A113,СВЦЭМ!$B$34:$B$777,S$83)+'СЕТ СН'!$H$11+СВЦЭМ!$D$10+'СЕТ СН'!$H$5-'СЕТ СН'!$H$21</f>
        <v>4540.8481412000001</v>
      </c>
      <c r="T113" s="37">
        <f>SUMIFS(СВЦЭМ!$D$34:$D$777,СВЦЭМ!$A$34:$A$777,$A113,СВЦЭМ!$B$34:$B$777,T$83)+'СЕТ СН'!$H$11+СВЦЭМ!$D$10+'СЕТ СН'!$H$5-'СЕТ СН'!$H$21</f>
        <v>4526.5419991600002</v>
      </c>
      <c r="U113" s="37">
        <f>SUMIFS(СВЦЭМ!$D$34:$D$777,СВЦЭМ!$A$34:$A$777,$A113,СВЦЭМ!$B$34:$B$777,U$83)+'СЕТ СН'!$H$11+СВЦЭМ!$D$10+'СЕТ СН'!$H$5-'СЕТ СН'!$H$21</f>
        <v>4506.2780752899998</v>
      </c>
      <c r="V113" s="37">
        <f>SUMIFS(СВЦЭМ!$D$34:$D$777,СВЦЭМ!$A$34:$A$777,$A113,СВЦЭМ!$B$34:$B$777,V$83)+'СЕТ СН'!$H$11+СВЦЭМ!$D$10+'СЕТ СН'!$H$5-'СЕТ СН'!$H$21</f>
        <v>4507.3890683299996</v>
      </c>
      <c r="W113" s="37">
        <f>SUMIFS(СВЦЭМ!$D$34:$D$777,СВЦЭМ!$A$34:$A$777,$A113,СВЦЭМ!$B$34:$B$777,W$83)+'СЕТ СН'!$H$11+СВЦЭМ!$D$10+'СЕТ СН'!$H$5-'СЕТ СН'!$H$21</f>
        <v>4583.0794356199995</v>
      </c>
      <c r="X113" s="37">
        <f>SUMIFS(СВЦЭМ!$D$34:$D$777,СВЦЭМ!$A$34:$A$777,$A113,СВЦЭМ!$B$34:$B$777,X$83)+'СЕТ СН'!$H$11+СВЦЭМ!$D$10+'СЕТ СН'!$H$5-'СЕТ СН'!$H$21</f>
        <v>4657.2580299299998</v>
      </c>
      <c r="Y113" s="37">
        <f>SUMIFS(СВЦЭМ!$D$34:$D$777,СВЦЭМ!$A$34:$A$777,$A113,СВЦЭМ!$B$34:$B$777,Y$83)+'СЕТ СН'!$H$11+СВЦЭМ!$D$10+'СЕТ СН'!$H$5-'СЕТ СН'!$H$21</f>
        <v>4699.80009092</v>
      </c>
    </row>
    <row r="114" spans="1:27" ht="15.75" hidden="1" x14ac:dyDescent="0.2">
      <c r="A114" s="36">
        <f t="shared" si="2"/>
        <v>43009</v>
      </c>
      <c r="B114" s="37">
        <f>SUMIFS(СВЦЭМ!$D$34:$D$777,СВЦЭМ!$A$34:$A$777,$A114,СВЦЭМ!$B$34:$B$777,B$83)+'СЕТ СН'!$H$11+СВЦЭМ!$D$10+'СЕТ СН'!$H$5-'СЕТ СН'!$H$21</f>
        <v>3887.8874608999995</v>
      </c>
      <c r="C114" s="37">
        <f>SUMIFS(СВЦЭМ!$D$34:$D$777,СВЦЭМ!$A$34:$A$777,$A114,СВЦЭМ!$B$34:$B$777,C$83)+'СЕТ СН'!$H$11+СВЦЭМ!$D$10+'СЕТ СН'!$H$5-'СЕТ СН'!$H$21</f>
        <v>3887.8874608999995</v>
      </c>
      <c r="D114" s="37">
        <f>SUMIFS(СВЦЭМ!$D$34:$D$777,СВЦЭМ!$A$34:$A$777,$A114,СВЦЭМ!$B$34:$B$777,D$83)+'СЕТ СН'!$H$11+СВЦЭМ!$D$10+'СЕТ СН'!$H$5-'СЕТ СН'!$H$21</f>
        <v>3887.8874608999995</v>
      </c>
      <c r="E114" s="37">
        <f>SUMIFS(СВЦЭМ!$D$34:$D$777,СВЦЭМ!$A$34:$A$777,$A114,СВЦЭМ!$B$34:$B$777,E$83)+'СЕТ СН'!$H$11+СВЦЭМ!$D$10+'СЕТ СН'!$H$5-'СЕТ СН'!$H$21</f>
        <v>3887.8874608999995</v>
      </c>
      <c r="F114" s="37">
        <f>SUMIFS(СВЦЭМ!$D$34:$D$777,СВЦЭМ!$A$34:$A$777,$A114,СВЦЭМ!$B$34:$B$777,F$83)+'СЕТ СН'!$H$11+СВЦЭМ!$D$10+'СЕТ СН'!$H$5-'СЕТ СН'!$H$21</f>
        <v>3887.8874608999995</v>
      </c>
      <c r="G114" s="37">
        <f>SUMIFS(СВЦЭМ!$D$34:$D$777,СВЦЭМ!$A$34:$A$777,$A114,СВЦЭМ!$B$34:$B$777,G$83)+'СЕТ СН'!$H$11+СВЦЭМ!$D$10+'СЕТ СН'!$H$5-'СЕТ СН'!$H$21</f>
        <v>3887.8874608999995</v>
      </c>
      <c r="H114" s="37">
        <f>SUMIFS(СВЦЭМ!$D$34:$D$777,СВЦЭМ!$A$34:$A$777,$A114,СВЦЭМ!$B$34:$B$777,H$83)+'СЕТ СН'!$H$11+СВЦЭМ!$D$10+'СЕТ СН'!$H$5-'СЕТ СН'!$H$21</f>
        <v>3887.8874608999995</v>
      </c>
      <c r="I114" s="37">
        <f>SUMIFS(СВЦЭМ!$D$34:$D$777,СВЦЭМ!$A$34:$A$777,$A114,СВЦЭМ!$B$34:$B$777,I$83)+'СЕТ СН'!$H$11+СВЦЭМ!$D$10+'СЕТ СН'!$H$5-'СЕТ СН'!$H$21</f>
        <v>3887.8874608999995</v>
      </c>
      <c r="J114" s="37">
        <f>SUMIFS(СВЦЭМ!$D$34:$D$777,СВЦЭМ!$A$34:$A$777,$A114,СВЦЭМ!$B$34:$B$777,J$83)+'СЕТ СН'!$H$11+СВЦЭМ!$D$10+'СЕТ СН'!$H$5-'СЕТ СН'!$H$21</f>
        <v>3887.8874608999995</v>
      </c>
      <c r="K114" s="37">
        <f>SUMIFS(СВЦЭМ!$D$34:$D$777,СВЦЭМ!$A$34:$A$777,$A114,СВЦЭМ!$B$34:$B$777,K$83)+'СЕТ СН'!$H$11+СВЦЭМ!$D$10+'СЕТ СН'!$H$5-'СЕТ СН'!$H$21</f>
        <v>3887.8874608999995</v>
      </c>
      <c r="L114" s="37">
        <f>SUMIFS(СВЦЭМ!$D$34:$D$777,СВЦЭМ!$A$34:$A$777,$A114,СВЦЭМ!$B$34:$B$777,L$83)+'СЕТ СН'!$H$11+СВЦЭМ!$D$10+'СЕТ СН'!$H$5-'СЕТ СН'!$H$21</f>
        <v>3887.8874608999995</v>
      </c>
      <c r="M114" s="37">
        <f>SUMIFS(СВЦЭМ!$D$34:$D$777,СВЦЭМ!$A$34:$A$777,$A114,СВЦЭМ!$B$34:$B$777,M$83)+'СЕТ СН'!$H$11+СВЦЭМ!$D$10+'СЕТ СН'!$H$5-'СЕТ СН'!$H$21</f>
        <v>3887.8874608999995</v>
      </c>
      <c r="N114" s="37">
        <f>SUMIFS(СВЦЭМ!$D$34:$D$777,СВЦЭМ!$A$34:$A$777,$A114,СВЦЭМ!$B$34:$B$777,N$83)+'СЕТ СН'!$H$11+СВЦЭМ!$D$10+'СЕТ СН'!$H$5-'СЕТ СН'!$H$21</f>
        <v>3887.8874608999995</v>
      </c>
      <c r="O114" s="37">
        <f>SUMIFS(СВЦЭМ!$D$34:$D$777,СВЦЭМ!$A$34:$A$777,$A114,СВЦЭМ!$B$34:$B$777,O$83)+'СЕТ СН'!$H$11+СВЦЭМ!$D$10+'СЕТ СН'!$H$5-'СЕТ СН'!$H$21</f>
        <v>3887.8874608999995</v>
      </c>
      <c r="P114" s="37">
        <f>SUMIFS(СВЦЭМ!$D$34:$D$777,СВЦЭМ!$A$34:$A$777,$A114,СВЦЭМ!$B$34:$B$777,P$83)+'СЕТ СН'!$H$11+СВЦЭМ!$D$10+'СЕТ СН'!$H$5-'СЕТ СН'!$H$21</f>
        <v>3887.8874608999995</v>
      </c>
      <c r="Q114" s="37">
        <f>SUMIFS(СВЦЭМ!$D$34:$D$777,СВЦЭМ!$A$34:$A$777,$A114,СВЦЭМ!$B$34:$B$777,Q$83)+'СЕТ СН'!$H$11+СВЦЭМ!$D$10+'СЕТ СН'!$H$5-'СЕТ СН'!$H$21</f>
        <v>3887.8874608999995</v>
      </c>
      <c r="R114" s="37">
        <f>SUMIFS(СВЦЭМ!$D$34:$D$777,СВЦЭМ!$A$34:$A$777,$A114,СВЦЭМ!$B$34:$B$777,R$83)+'СЕТ СН'!$H$11+СВЦЭМ!$D$10+'СЕТ СН'!$H$5-'СЕТ СН'!$H$21</f>
        <v>3887.8874608999995</v>
      </c>
      <c r="S114" s="37">
        <f>SUMIFS(СВЦЭМ!$D$34:$D$777,СВЦЭМ!$A$34:$A$777,$A114,СВЦЭМ!$B$34:$B$777,S$83)+'СЕТ СН'!$H$11+СВЦЭМ!$D$10+'СЕТ СН'!$H$5-'СЕТ СН'!$H$21</f>
        <v>3887.8874608999995</v>
      </c>
      <c r="T114" s="37">
        <f>SUMIFS(СВЦЭМ!$D$34:$D$777,СВЦЭМ!$A$34:$A$777,$A114,СВЦЭМ!$B$34:$B$777,T$83)+'СЕТ СН'!$H$11+СВЦЭМ!$D$10+'СЕТ СН'!$H$5-'СЕТ СН'!$H$21</f>
        <v>3887.8874608999995</v>
      </c>
      <c r="U114" s="37">
        <f>SUMIFS(СВЦЭМ!$D$34:$D$777,СВЦЭМ!$A$34:$A$777,$A114,СВЦЭМ!$B$34:$B$777,U$83)+'СЕТ СН'!$H$11+СВЦЭМ!$D$10+'СЕТ СН'!$H$5-'СЕТ СН'!$H$21</f>
        <v>3887.8874608999995</v>
      </c>
      <c r="V114" s="37">
        <f>SUMIFS(СВЦЭМ!$D$34:$D$777,СВЦЭМ!$A$34:$A$777,$A114,СВЦЭМ!$B$34:$B$777,V$83)+'СЕТ СН'!$H$11+СВЦЭМ!$D$10+'СЕТ СН'!$H$5-'СЕТ СН'!$H$21</f>
        <v>3887.8874608999995</v>
      </c>
      <c r="W114" s="37">
        <f>SUMIFS(СВЦЭМ!$D$34:$D$777,СВЦЭМ!$A$34:$A$777,$A114,СВЦЭМ!$B$34:$B$777,W$83)+'СЕТ СН'!$H$11+СВЦЭМ!$D$10+'СЕТ СН'!$H$5-'СЕТ СН'!$H$21</f>
        <v>3887.8874608999995</v>
      </c>
      <c r="X114" s="37">
        <f>SUMIFS(СВЦЭМ!$D$34:$D$777,СВЦЭМ!$A$34:$A$777,$A114,СВЦЭМ!$B$34:$B$777,X$83)+'СЕТ СН'!$H$11+СВЦЭМ!$D$10+'СЕТ СН'!$H$5-'СЕТ СН'!$H$21</f>
        <v>3887.8874608999995</v>
      </c>
      <c r="Y114" s="37">
        <f>SUMIFS(СВЦЭМ!$D$34:$D$777,СВЦЭМ!$A$34:$A$777,$A114,СВЦЭМ!$B$34:$B$777,Y$83)+'СЕТ СН'!$H$11+СВЦЭМ!$D$10+'СЕТ СН'!$H$5-'СЕТ СН'!$H$21</f>
        <v>3887.8874608999995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01.09.2017</v>
      </c>
      <c r="B120" s="37">
        <f>SUMIFS(СВЦЭМ!$D$34:$D$777,СВЦЭМ!$A$34:$A$777,$A120,СВЦЭМ!$B$34:$B$777,B$119)+'СЕТ СН'!$I$11+СВЦЭМ!$D$10+'СЕТ СН'!$I$5-'СЕТ СН'!$I$21</f>
        <v>4808.1856086499993</v>
      </c>
      <c r="C120" s="37">
        <f>SUMIFS(СВЦЭМ!$D$34:$D$777,СВЦЭМ!$A$34:$A$777,$A120,СВЦЭМ!$B$34:$B$777,C$119)+'СЕТ СН'!$I$11+СВЦЭМ!$D$10+'СЕТ СН'!$I$5-'СЕТ СН'!$I$21</f>
        <v>4849.9425571899992</v>
      </c>
      <c r="D120" s="37">
        <f>SUMIFS(СВЦЭМ!$D$34:$D$777,СВЦЭМ!$A$34:$A$777,$A120,СВЦЭМ!$B$34:$B$777,D$119)+'СЕТ СН'!$I$11+СВЦЭМ!$D$10+'СЕТ СН'!$I$5-'СЕТ СН'!$I$21</f>
        <v>4874.7112849099994</v>
      </c>
      <c r="E120" s="37">
        <f>SUMIFS(СВЦЭМ!$D$34:$D$777,СВЦЭМ!$A$34:$A$777,$A120,СВЦЭМ!$B$34:$B$777,E$119)+'СЕТ СН'!$I$11+СВЦЭМ!$D$10+'СЕТ СН'!$I$5-'СЕТ СН'!$I$21</f>
        <v>4879.7534239399993</v>
      </c>
      <c r="F120" s="37">
        <f>SUMIFS(СВЦЭМ!$D$34:$D$777,СВЦЭМ!$A$34:$A$777,$A120,СВЦЭМ!$B$34:$B$777,F$119)+'СЕТ СН'!$I$11+СВЦЭМ!$D$10+'СЕТ СН'!$I$5-'СЕТ СН'!$I$21</f>
        <v>4876.4157166799996</v>
      </c>
      <c r="G120" s="37">
        <f>SUMIFS(СВЦЭМ!$D$34:$D$777,СВЦЭМ!$A$34:$A$777,$A120,СВЦЭМ!$B$34:$B$777,G$119)+'СЕТ СН'!$I$11+СВЦЭМ!$D$10+'СЕТ СН'!$I$5-'СЕТ СН'!$I$21</f>
        <v>4858.7230645899999</v>
      </c>
      <c r="H120" s="37">
        <f>SUMIFS(СВЦЭМ!$D$34:$D$777,СВЦЭМ!$A$34:$A$777,$A120,СВЦЭМ!$B$34:$B$777,H$119)+'СЕТ СН'!$I$11+СВЦЭМ!$D$10+'СЕТ СН'!$I$5-'СЕТ СН'!$I$21</f>
        <v>4845.1911413999997</v>
      </c>
      <c r="I120" s="37">
        <f>SUMIFS(СВЦЭМ!$D$34:$D$777,СВЦЭМ!$A$34:$A$777,$A120,СВЦЭМ!$B$34:$B$777,I$119)+'СЕТ СН'!$I$11+СВЦЭМ!$D$10+'СЕТ СН'!$I$5-'СЕТ СН'!$I$21</f>
        <v>4794.3316340900001</v>
      </c>
      <c r="J120" s="37">
        <f>SUMIFS(СВЦЭМ!$D$34:$D$777,СВЦЭМ!$A$34:$A$777,$A120,СВЦЭМ!$B$34:$B$777,J$119)+'СЕТ СН'!$I$11+СВЦЭМ!$D$10+'СЕТ СН'!$I$5-'СЕТ СН'!$I$21</f>
        <v>4740.2634059399998</v>
      </c>
      <c r="K120" s="37">
        <f>SUMIFS(СВЦЭМ!$D$34:$D$777,СВЦЭМ!$A$34:$A$777,$A120,СВЦЭМ!$B$34:$B$777,K$119)+'СЕТ СН'!$I$11+СВЦЭМ!$D$10+'СЕТ СН'!$I$5-'СЕТ СН'!$I$21</f>
        <v>4687.4547956399992</v>
      </c>
      <c r="L120" s="37">
        <f>SUMIFS(СВЦЭМ!$D$34:$D$777,СВЦЭМ!$A$34:$A$777,$A120,СВЦЭМ!$B$34:$B$777,L$119)+'СЕТ СН'!$I$11+СВЦЭМ!$D$10+'СЕТ СН'!$I$5-'СЕТ СН'!$I$21</f>
        <v>4621.4800081499998</v>
      </c>
      <c r="M120" s="37">
        <f>SUMIFS(СВЦЭМ!$D$34:$D$777,СВЦЭМ!$A$34:$A$777,$A120,СВЦЭМ!$B$34:$B$777,M$119)+'СЕТ СН'!$I$11+СВЦЭМ!$D$10+'СЕТ СН'!$I$5-'СЕТ СН'!$I$21</f>
        <v>4618.6290807400001</v>
      </c>
      <c r="N120" s="37">
        <f>SUMIFS(СВЦЭМ!$D$34:$D$777,СВЦЭМ!$A$34:$A$777,$A120,СВЦЭМ!$B$34:$B$777,N$119)+'СЕТ СН'!$I$11+СВЦЭМ!$D$10+'СЕТ СН'!$I$5-'СЕТ СН'!$I$21</f>
        <v>4619.6306550699992</v>
      </c>
      <c r="O120" s="37">
        <f>SUMIFS(СВЦЭМ!$D$34:$D$777,СВЦЭМ!$A$34:$A$777,$A120,СВЦЭМ!$B$34:$B$777,O$119)+'СЕТ СН'!$I$11+СВЦЭМ!$D$10+'СЕТ СН'!$I$5-'СЕТ СН'!$I$21</f>
        <v>4627.7212594599996</v>
      </c>
      <c r="P120" s="37">
        <f>SUMIFS(СВЦЭМ!$D$34:$D$777,СВЦЭМ!$A$34:$A$777,$A120,СВЦЭМ!$B$34:$B$777,P$119)+'СЕТ СН'!$I$11+СВЦЭМ!$D$10+'СЕТ СН'!$I$5-'СЕТ СН'!$I$21</f>
        <v>4634.8972008000001</v>
      </c>
      <c r="Q120" s="37">
        <f>SUMIFS(СВЦЭМ!$D$34:$D$777,СВЦЭМ!$A$34:$A$777,$A120,СВЦЭМ!$B$34:$B$777,Q$119)+'СЕТ СН'!$I$11+СВЦЭМ!$D$10+'СЕТ СН'!$I$5-'СЕТ СН'!$I$21</f>
        <v>4661.4255584499997</v>
      </c>
      <c r="R120" s="37">
        <f>SUMIFS(СВЦЭМ!$D$34:$D$777,СВЦЭМ!$A$34:$A$777,$A120,СВЦЭМ!$B$34:$B$777,R$119)+'СЕТ СН'!$I$11+СВЦЭМ!$D$10+'СЕТ СН'!$I$5-'СЕТ СН'!$I$21</f>
        <v>4674.5795271799998</v>
      </c>
      <c r="S120" s="37">
        <f>SUMIFS(СВЦЭМ!$D$34:$D$777,СВЦЭМ!$A$34:$A$777,$A120,СВЦЭМ!$B$34:$B$777,S$119)+'СЕТ СН'!$I$11+СВЦЭМ!$D$10+'СЕТ СН'!$I$5-'СЕТ СН'!$I$21</f>
        <v>4657.4877134799999</v>
      </c>
      <c r="T120" s="37">
        <f>SUMIFS(СВЦЭМ!$D$34:$D$777,СВЦЭМ!$A$34:$A$777,$A120,СВЦЭМ!$B$34:$B$777,T$119)+'СЕТ СН'!$I$11+СВЦЭМ!$D$10+'СЕТ СН'!$I$5-'СЕТ СН'!$I$21</f>
        <v>4636.4680563299999</v>
      </c>
      <c r="U120" s="37">
        <f>SUMIFS(СВЦЭМ!$D$34:$D$777,СВЦЭМ!$A$34:$A$777,$A120,СВЦЭМ!$B$34:$B$777,U$119)+'СЕТ СН'!$I$11+СВЦЭМ!$D$10+'СЕТ СН'!$I$5-'СЕТ СН'!$I$21</f>
        <v>4632.1310215799995</v>
      </c>
      <c r="V120" s="37">
        <f>SUMIFS(СВЦЭМ!$D$34:$D$777,СВЦЭМ!$A$34:$A$777,$A120,СВЦЭМ!$B$34:$B$777,V$119)+'СЕТ СН'!$I$11+СВЦЭМ!$D$10+'СЕТ СН'!$I$5-'СЕТ СН'!$I$21</f>
        <v>4647.8618701999994</v>
      </c>
      <c r="W120" s="37">
        <f>SUMIFS(СВЦЭМ!$D$34:$D$777,СВЦЭМ!$A$34:$A$777,$A120,СВЦЭМ!$B$34:$B$777,W$119)+'СЕТ СН'!$I$11+СВЦЭМ!$D$10+'СЕТ СН'!$I$5-'СЕТ СН'!$I$21</f>
        <v>4722.9050423299996</v>
      </c>
      <c r="X120" s="37">
        <f>SUMIFS(СВЦЭМ!$D$34:$D$777,СВЦЭМ!$A$34:$A$777,$A120,СВЦЭМ!$B$34:$B$777,X$119)+'СЕТ СН'!$I$11+СВЦЭМ!$D$10+'СЕТ СН'!$I$5-'СЕТ СН'!$I$21</f>
        <v>4791.4923648200001</v>
      </c>
      <c r="Y120" s="37">
        <f>SUMIFS(СВЦЭМ!$D$34:$D$777,СВЦЭМ!$A$34:$A$777,$A120,СВЦЭМ!$B$34:$B$777,Y$119)+'СЕТ СН'!$I$11+СВЦЭМ!$D$10+'СЕТ СН'!$I$5-'СЕТ СН'!$I$21</f>
        <v>4838.1920727500001</v>
      </c>
      <c r="AA120" s="46"/>
    </row>
    <row r="121" spans="1:27" ht="15.75" x14ac:dyDescent="0.2">
      <c r="A121" s="36">
        <f>A120+1</f>
        <v>42980</v>
      </c>
      <c r="B121" s="37">
        <f>SUMIFS(СВЦЭМ!$D$34:$D$777,СВЦЭМ!$A$34:$A$777,$A121,СВЦЭМ!$B$34:$B$777,B$119)+'СЕТ СН'!$I$11+СВЦЭМ!$D$10+'СЕТ СН'!$I$5-'СЕТ СН'!$I$21</f>
        <v>4837.2628289200002</v>
      </c>
      <c r="C121" s="37">
        <f>SUMIFS(СВЦЭМ!$D$34:$D$777,СВЦЭМ!$A$34:$A$777,$A121,СВЦЭМ!$B$34:$B$777,C$119)+'СЕТ СН'!$I$11+СВЦЭМ!$D$10+'СЕТ СН'!$I$5-'СЕТ СН'!$I$21</f>
        <v>4864.0860276000003</v>
      </c>
      <c r="D121" s="37">
        <f>SUMIFS(СВЦЭМ!$D$34:$D$777,СВЦЭМ!$A$34:$A$777,$A121,СВЦЭМ!$B$34:$B$777,D$119)+'СЕТ СН'!$I$11+СВЦЭМ!$D$10+'СЕТ СН'!$I$5-'СЕТ СН'!$I$21</f>
        <v>4898.2439018099994</v>
      </c>
      <c r="E121" s="37">
        <f>SUMIFS(СВЦЭМ!$D$34:$D$777,СВЦЭМ!$A$34:$A$777,$A121,СВЦЭМ!$B$34:$B$777,E$119)+'СЕТ СН'!$I$11+СВЦЭМ!$D$10+'СЕТ СН'!$I$5-'СЕТ СН'!$I$21</f>
        <v>4911.1275741499994</v>
      </c>
      <c r="F121" s="37">
        <f>SUMIFS(СВЦЭМ!$D$34:$D$777,СВЦЭМ!$A$34:$A$777,$A121,СВЦЭМ!$B$34:$B$777,F$119)+'СЕТ СН'!$I$11+СВЦЭМ!$D$10+'СЕТ СН'!$I$5-'СЕТ СН'!$I$21</f>
        <v>4922.2277835499999</v>
      </c>
      <c r="G121" s="37">
        <f>SUMIFS(СВЦЭМ!$D$34:$D$777,СВЦЭМ!$A$34:$A$777,$A121,СВЦЭМ!$B$34:$B$777,G$119)+'СЕТ СН'!$I$11+СВЦЭМ!$D$10+'СЕТ СН'!$I$5-'СЕТ СН'!$I$21</f>
        <v>4909.5624545299997</v>
      </c>
      <c r="H121" s="37">
        <f>SUMIFS(СВЦЭМ!$D$34:$D$777,СВЦЭМ!$A$34:$A$777,$A121,СВЦЭМ!$B$34:$B$777,H$119)+'СЕТ СН'!$I$11+СВЦЭМ!$D$10+'СЕТ СН'!$I$5-'СЕТ СН'!$I$21</f>
        <v>4888.3036688399998</v>
      </c>
      <c r="I121" s="37">
        <f>SUMIFS(СВЦЭМ!$D$34:$D$777,СВЦЭМ!$A$34:$A$777,$A121,СВЦЭМ!$B$34:$B$777,I$119)+'СЕТ СН'!$I$11+СВЦЭМ!$D$10+'СЕТ СН'!$I$5-'СЕТ СН'!$I$21</f>
        <v>4838.6569512999995</v>
      </c>
      <c r="J121" s="37">
        <f>SUMIFS(СВЦЭМ!$D$34:$D$777,СВЦЭМ!$A$34:$A$777,$A121,СВЦЭМ!$B$34:$B$777,J$119)+'СЕТ СН'!$I$11+СВЦЭМ!$D$10+'СЕТ СН'!$I$5-'СЕТ СН'!$I$21</f>
        <v>4757.0459959799991</v>
      </c>
      <c r="K121" s="37">
        <f>SUMIFS(СВЦЭМ!$D$34:$D$777,СВЦЭМ!$A$34:$A$777,$A121,СВЦЭМ!$B$34:$B$777,K$119)+'СЕТ СН'!$I$11+СВЦЭМ!$D$10+'СЕТ СН'!$I$5-'СЕТ СН'!$I$21</f>
        <v>4687.2255657999995</v>
      </c>
      <c r="L121" s="37">
        <f>SUMIFS(СВЦЭМ!$D$34:$D$777,СВЦЭМ!$A$34:$A$777,$A121,СВЦЭМ!$B$34:$B$777,L$119)+'СЕТ СН'!$I$11+СВЦЭМ!$D$10+'СЕТ СН'!$I$5-'СЕТ СН'!$I$21</f>
        <v>4593.2381548499998</v>
      </c>
      <c r="M121" s="37">
        <f>SUMIFS(СВЦЭМ!$D$34:$D$777,СВЦЭМ!$A$34:$A$777,$A121,СВЦЭМ!$B$34:$B$777,M$119)+'СЕТ СН'!$I$11+СВЦЭМ!$D$10+'СЕТ СН'!$I$5-'СЕТ СН'!$I$21</f>
        <v>4580.7042840599997</v>
      </c>
      <c r="N121" s="37">
        <f>SUMIFS(СВЦЭМ!$D$34:$D$777,СВЦЭМ!$A$34:$A$777,$A121,СВЦЭМ!$B$34:$B$777,N$119)+'СЕТ СН'!$I$11+СВЦЭМ!$D$10+'СЕТ СН'!$I$5-'СЕТ СН'!$I$21</f>
        <v>4575.3417198999996</v>
      </c>
      <c r="O121" s="37">
        <f>SUMIFS(СВЦЭМ!$D$34:$D$777,СВЦЭМ!$A$34:$A$777,$A121,СВЦЭМ!$B$34:$B$777,O$119)+'СЕТ СН'!$I$11+СВЦЭМ!$D$10+'СЕТ СН'!$I$5-'СЕТ СН'!$I$21</f>
        <v>4574.8695220599993</v>
      </c>
      <c r="P121" s="37">
        <f>SUMIFS(СВЦЭМ!$D$34:$D$777,СВЦЭМ!$A$34:$A$777,$A121,СВЦЭМ!$B$34:$B$777,P$119)+'СЕТ СН'!$I$11+СВЦЭМ!$D$10+'СЕТ СН'!$I$5-'СЕТ СН'!$I$21</f>
        <v>4572.3525423899991</v>
      </c>
      <c r="Q121" s="37">
        <f>SUMIFS(СВЦЭМ!$D$34:$D$777,СВЦЭМ!$A$34:$A$777,$A121,СВЦЭМ!$B$34:$B$777,Q$119)+'СЕТ СН'!$I$11+СВЦЭМ!$D$10+'СЕТ СН'!$I$5-'СЕТ СН'!$I$21</f>
        <v>4579.7176326999997</v>
      </c>
      <c r="R121" s="37">
        <f>SUMIFS(СВЦЭМ!$D$34:$D$777,СВЦЭМ!$A$34:$A$777,$A121,СВЦЭМ!$B$34:$B$777,R$119)+'СЕТ СН'!$I$11+СВЦЭМ!$D$10+'СЕТ СН'!$I$5-'СЕТ СН'!$I$21</f>
        <v>4587.8049249699998</v>
      </c>
      <c r="S121" s="37">
        <f>SUMIFS(СВЦЭМ!$D$34:$D$777,СВЦЭМ!$A$34:$A$777,$A121,СВЦЭМ!$B$34:$B$777,S$119)+'СЕТ СН'!$I$11+СВЦЭМ!$D$10+'СЕТ СН'!$I$5-'СЕТ СН'!$I$21</f>
        <v>4575.61416293</v>
      </c>
      <c r="T121" s="37">
        <f>SUMIFS(СВЦЭМ!$D$34:$D$777,СВЦЭМ!$A$34:$A$777,$A121,СВЦЭМ!$B$34:$B$777,T$119)+'СЕТ СН'!$I$11+СВЦЭМ!$D$10+'СЕТ СН'!$I$5-'СЕТ СН'!$I$21</f>
        <v>4575.2878677699991</v>
      </c>
      <c r="U121" s="37">
        <f>SUMIFS(СВЦЭМ!$D$34:$D$777,СВЦЭМ!$A$34:$A$777,$A121,СВЦЭМ!$B$34:$B$777,U$119)+'СЕТ СН'!$I$11+СВЦЭМ!$D$10+'СЕТ СН'!$I$5-'СЕТ СН'!$I$21</f>
        <v>4576.0068770199996</v>
      </c>
      <c r="V121" s="37">
        <f>SUMIFS(СВЦЭМ!$D$34:$D$777,СВЦЭМ!$A$34:$A$777,$A121,СВЦЭМ!$B$34:$B$777,V$119)+'СЕТ СН'!$I$11+СВЦЭМ!$D$10+'СЕТ СН'!$I$5-'СЕТ СН'!$I$21</f>
        <v>4585.7524501499993</v>
      </c>
      <c r="W121" s="37">
        <f>SUMIFS(СВЦЭМ!$D$34:$D$777,СВЦЭМ!$A$34:$A$777,$A121,СВЦЭМ!$B$34:$B$777,W$119)+'СЕТ СН'!$I$11+СВЦЭМ!$D$10+'СЕТ СН'!$I$5-'СЕТ СН'!$I$21</f>
        <v>4630.8642101299993</v>
      </c>
      <c r="X121" s="37">
        <f>SUMIFS(СВЦЭМ!$D$34:$D$777,СВЦЭМ!$A$34:$A$777,$A121,СВЦЭМ!$B$34:$B$777,X$119)+'СЕТ СН'!$I$11+СВЦЭМ!$D$10+'СЕТ СН'!$I$5-'СЕТ СН'!$I$21</f>
        <v>4703.0097730599991</v>
      </c>
      <c r="Y121" s="37">
        <f>SUMIFS(СВЦЭМ!$D$34:$D$777,СВЦЭМ!$A$34:$A$777,$A121,СВЦЭМ!$B$34:$B$777,Y$119)+'СЕТ СН'!$I$11+СВЦЭМ!$D$10+'СЕТ СН'!$I$5-'СЕТ СН'!$I$21</f>
        <v>4754.94523811</v>
      </c>
    </row>
    <row r="122" spans="1:27" ht="15.75" x14ac:dyDescent="0.2">
      <c r="A122" s="36">
        <f t="shared" ref="A122:A150" si="3">A121+1</f>
        <v>42981</v>
      </c>
      <c r="B122" s="37">
        <f>SUMIFS(СВЦЭМ!$D$34:$D$777,СВЦЭМ!$A$34:$A$777,$A122,СВЦЭМ!$B$34:$B$777,B$119)+'СЕТ СН'!$I$11+СВЦЭМ!$D$10+'СЕТ СН'!$I$5-'СЕТ СН'!$I$21</f>
        <v>4814.7660936899993</v>
      </c>
      <c r="C122" s="37">
        <f>SUMIFS(СВЦЭМ!$D$34:$D$777,СВЦЭМ!$A$34:$A$777,$A122,СВЦЭМ!$B$34:$B$777,C$119)+'СЕТ СН'!$I$11+СВЦЭМ!$D$10+'СЕТ СН'!$I$5-'СЕТ СН'!$I$21</f>
        <v>4904.6826071799996</v>
      </c>
      <c r="D122" s="37">
        <f>SUMIFS(СВЦЭМ!$D$34:$D$777,СВЦЭМ!$A$34:$A$777,$A122,СВЦЭМ!$B$34:$B$777,D$119)+'СЕТ СН'!$I$11+СВЦЭМ!$D$10+'СЕТ СН'!$I$5-'СЕТ СН'!$I$21</f>
        <v>4932.8958194199995</v>
      </c>
      <c r="E122" s="37">
        <f>SUMIFS(СВЦЭМ!$D$34:$D$777,СВЦЭМ!$A$34:$A$777,$A122,СВЦЭМ!$B$34:$B$777,E$119)+'СЕТ СН'!$I$11+СВЦЭМ!$D$10+'СЕТ СН'!$I$5-'СЕТ СН'!$I$21</f>
        <v>4952.6060213799992</v>
      </c>
      <c r="F122" s="37">
        <f>SUMIFS(СВЦЭМ!$D$34:$D$777,СВЦЭМ!$A$34:$A$777,$A122,СВЦЭМ!$B$34:$B$777,F$119)+'СЕТ СН'!$I$11+СВЦЭМ!$D$10+'СЕТ СН'!$I$5-'СЕТ СН'!$I$21</f>
        <v>4963.9624985699993</v>
      </c>
      <c r="G122" s="37">
        <f>SUMIFS(СВЦЭМ!$D$34:$D$777,СВЦЭМ!$A$34:$A$777,$A122,СВЦЭМ!$B$34:$B$777,G$119)+'СЕТ СН'!$I$11+СВЦЭМ!$D$10+'СЕТ СН'!$I$5-'СЕТ СН'!$I$21</f>
        <v>4961.3076135599995</v>
      </c>
      <c r="H122" s="37">
        <f>SUMIFS(СВЦЭМ!$D$34:$D$777,СВЦЭМ!$A$34:$A$777,$A122,СВЦЭМ!$B$34:$B$777,H$119)+'СЕТ СН'!$I$11+СВЦЭМ!$D$10+'СЕТ СН'!$I$5-'СЕТ СН'!$I$21</f>
        <v>4936.3754382299994</v>
      </c>
      <c r="I122" s="37">
        <f>SUMIFS(СВЦЭМ!$D$34:$D$777,СВЦЭМ!$A$34:$A$777,$A122,СВЦЭМ!$B$34:$B$777,I$119)+'СЕТ СН'!$I$11+СВЦЭМ!$D$10+'СЕТ СН'!$I$5-'СЕТ СН'!$I$21</f>
        <v>4895.9133751899999</v>
      </c>
      <c r="J122" s="37">
        <f>SUMIFS(СВЦЭМ!$D$34:$D$777,СВЦЭМ!$A$34:$A$777,$A122,СВЦЭМ!$B$34:$B$777,J$119)+'СЕТ СН'!$I$11+СВЦЭМ!$D$10+'СЕТ СН'!$I$5-'СЕТ СН'!$I$21</f>
        <v>4770.4998238499993</v>
      </c>
      <c r="K122" s="37">
        <f>SUMIFS(СВЦЭМ!$D$34:$D$777,СВЦЭМ!$A$34:$A$777,$A122,СВЦЭМ!$B$34:$B$777,K$119)+'СЕТ СН'!$I$11+СВЦЭМ!$D$10+'СЕТ СН'!$I$5-'СЕТ СН'!$I$21</f>
        <v>4754.3382449599994</v>
      </c>
      <c r="L122" s="37">
        <f>SUMIFS(СВЦЭМ!$D$34:$D$777,СВЦЭМ!$A$34:$A$777,$A122,СВЦЭМ!$B$34:$B$777,L$119)+'СЕТ СН'!$I$11+СВЦЭМ!$D$10+'СЕТ СН'!$I$5-'СЕТ СН'!$I$21</f>
        <v>4647.5053969299997</v>
      </c>
      <c r="M122" s="37">
        <f>SUMIFS(СВЦЭМ!$D$34:$D$777,СВЦЭМ!$A$34:$A$777,$A122,СВЦЭМ!$B$34:$B$777,M$119)+'СЕТ СН'!$I$11+СВЦЭМ!$D$10+'СЕТ СН'!$I$5-'СЕТ СН'!$I$21</f>
        <v>4616.5437692299993</v>
      </c>
      <c r="N122" s="37">
        <f>SUMIFS(СВЦЭМ!$D$34:$D$777,СВЦЭМ!$A$34:$A$777,$A122,СВЦЭМ!$B$34:$B$777,N$119)+'СЕТ СН'!$I$11+СВЦЭМ!$D$10+'СЕТ СН'!$I$5-'СЕТ СН'!$I$21</f>
        <v>4621.2201546999995</v>
      </c>
      <c r="O122" s="37">
        <f>SUMIFS(СВЦЭМ!$D$34:$D$777,СВЦЭМ!$A$34:$A$777,$A122,СВЦЭМ!$B$34:$B$777,O$119)+'СЕТ СН'!$I$11+СВЦЭМ!$D$10+'СЕТ СН'!$I$5-'СЕТ СН'!$I$21</f>
        <v>4620.1781518399994</v>
      </c>
      <c r="P122" s="37">
        <f>SUMIFS(СВЦЭМ!$D$34:$D$777,СВЦЭМ!$A$34:$A$777,$A122,СВЦЭМ!$B$34:$B$777,P$119)+'СЕТ СН'!$I$11+СВЦЭМ!$D$10+'СЕТ СН'!$I$5-'СЕТ СН'!$I$21</f>
        <v>4624.6634314599996</v>
      </c>
      <c r="Q122" s="37">
        <f>SUMIFS(СВЦЭМ!$D$34:$D$777,СВЦЭМ!$A$34:$A$777,$A122,СВЦЭМ!$B$34:$B$777,Q$119)+'СЕТ СН'!$I$11+СВЦЭМ!$D$10+'СЕТ СН'!$I$5-'СЕТ СН'!$I$21</f>
        <v>4630.1682546399998</v>
      </c>
      <c r="R122" s="37">
        <f>SUMIFS(СВЦЭМ!$D$34:$D$777,СВЦЭМ!$A$34:$A$777,$A122,СВЦЭМ!$B$34:$B$777,R$119)+'СЕТ СН'!$I$11+СВЦЭМ!$D$10+'СЕТ СН'!$I$5-'СЕТ СН'!$I$21</f>
        <v>4630.6883398499995</v>
      </c>
      <c r="S122" s="37">
        <f>SUMIFS(СВЦЭМ!$D$34:$D$777,СВЦЭМ!$A$34:$A$777,$A122,СВЦЭМ!$B$34:$B$777,S$119)+'СЕТ СН'!$I$11+СВЦЭМ!$D$10+'СЕТ СН'!$I$5-'СЕТ СН'!$I$21</f>
        <v>4627.6338029399994</v>
      </c>
      <c r="T122" s="37">
        <f>SUMIFS(СВЦЭМ!$D$34:$D$777,СВЦЭМ!$A$34:$A$777,$A122,СВЦЭМ!$B$34:$B$777,T$119)+'СЕТ СН'!$I$11+СВЦЭМ!$D$10+'СЕТ СН'!$I$5-'СЕТ СН'!$I$21</f>
        <v>4618.4347527800001</v>
      </c>
      <c r="U122" s="37">
        <f>SUMIFS(СВЦЭМ!$D$34:$D$777,СВЦЭМ!$A$34:$A$777,$A122,СВЦЭМ!$B$34:$B$777,U$119)+'СЕТ СН'!$I$11+СВЦЭМ!$D$10+'СЕТ СН'!$I$5-'СЕТ СН'!$I$21</f>
        <v>4615.1694236099993</v>
      </c>
      <c r="V122" s="37">
        <f>SUMIFS(СВЦЭМ!$D$34:$D$777,СВЦЭМ!$A$34:$A$777,$A122,СВЦЭМ!$B$34:$B$777,V$119)+'СЕТ СН'!$I$11+СВЦЭМ!$D$10+'СЕТ СН'!$I$5-'СЕТ СН'!$I$21</f>
        <v>4620.46387452</v>
      </c>
      <c r="W122" s="37">
        <f>SUMIFS(СВЦЭМ!$D$34:$D$777,СВЦЭМ!$A$34:$A$777,$A122,СВЦЭМ!$B$34:$B$777,W$119)+'СЕТ СН'!$I$11+СВЦЭМ!$D$10+'СЕТ СН'!$I$5-'СЕТ СН'!$I$21</f>
        <v>4690.3347210499996</v>
      </c>
      <c r="X122" s="37">
        <f>SUMIFS(СВЦЭМ!$D$34:$D$777,СВЦЭМ!$A$34:$A$777,$A122,СВЦЭМ!$B$34:$B$777,X$119)+'СЕТ СН'!$I$11+СВЦЭМ!$D$10+'СЕТ СН'!$I$5-'СЕТ СН'!$I$21</f>
        <v>4753.4607349899998</v>
      </c>
      <c r="Y122" s="37">
        <f>SUMIFS(СВЦЭМ!$D$34:$D$777,СВЦЭМ!$A$34:$A$777,$A122,СВЦЭМ!$B$34:$B$777,Y$119)+'СЕТ СН'!$I$11+СВЦЭМ!$D$10+'СЕТ СН'!$I$5-'СЕТ СН'!$I$21</f>
        <v>4783.9056991799998</v>
      </c>
    </row>
    <row r="123" spans="1:27" ht="15.75" x14ac:dyDescent="0.2">
      <c r="A123" s="36">
        <f t="shared" si="3"/>
        <v>42982</v>
      </c>
      <c r="B123" s="37">
        <f>SUMIFS(СВЦЭМ!$D$34:$D$777,СВЦЭМ!$A$34:$A$777,$A123,СВЦЭМ!$B$34:$B$777,B$119)+'СЕТ СН'!$I$11+СВЦЭМ!$D$10+'СЕТ СН'!$I$5-'СЕТ СН'!$I$21</f>
        <v>4878.5131552399998</v>
      </c>
      <c r="C123" s="37">
        <f>SUMIFS(СВЦЭМ!$D$34:$D$777,СВЦЭМ!$A$34:$A$777,$A123,СВЦЭМ!$B$34:$B$777,C$119)+'СЕТ СН'!$I$11+СВЦЭМ!$D$10+'СЕТ СН'!$I$5-'СЕТ СН'!$I$21</f>
        <v>4914.4829427599998</v>
      </c>
      <c r="D123" s="37">
        <f>SUMIFS(СВЦЭМ!$D$34:$D$777,СВЦЭМ!$A$34:$A$777,$A123,СВЦЭМ!$B$34:$B$777,D$119)+'СЕТ СН'!$I$11+СВЦЭМ!$D$10+'СЕТ СН'!$I$5-'СЕТ СН'!$I$21</f>
        <v>4946.6005935100002</v>
      </c>
      <c r="E123" s="37">
        <f>SUMIFS(СВЦЭМ!$D$34:$D$777,СВЦЭМ!$A$34:$A$777,$A123,СВЦЭМ!$B$34:$B$777,E$119)+'СЕТ СН'!$I$11+СВЦЭМ!$D$10+'СЕТ СН'!$I$5-'СЕТ СН'!$I$21</f>
        <v>4962.2363442899996</v>
      </c>
      <c r="F123" s="37">
        <f>SUMIFS(СВЦЭМ!$D$34:$D$777,СВЦЭМ!$A$34:$A$777,$A123,СВЦЭМ!$B$34:$B$777,F$119)+'СЕТ СН'!$I$11+СВЦЭМ!$D$10+'СЕТ СН'!$I$5-'СЕТ СН'!$I$21</f>
        <v>4971.5258527200003</v>
      </c>
      <c r="G123" s="37">
        <f>SUMIFS(СВЦЭМ!$D$34:$D$777,СВЦЭМ!$A$34:$A$777,$A123,СВЦЭМ!$B$34:$B$777,G$119)+'СЕТ СН'!$I$11+СВЦЭМ!$D$10+'СЕТ СН'!$I$5-'СЕТ СН'!$I$21</f>
        <v>4962.1430702799998</v>
      </c>
      <c r="H123" s="37">
        <f>SUMIFS(СВЦЭМ!$D$34:$D$777,СВЦЭМ!$A$34:$A$777,$A123,СВЦЭМ!$B$34:$B$777,H$119)+'СЕТ СН'!$I$11+СВЦЭМ!$D$10+'СЕТ СН'!$I$5-'СЕТ СН'!$I$21</f>
        <v>4917.9256851499995</v>
      </c>
      <c r="I123" s="37">
        <f>SUMIFS(СВЦЭМ!$D$34:$D$777,СВЦЭМ!$A$34:$A$777,$A123,СВЦЭМ!$B$34:$B$777,I$119)+'СЕТ СН'!$I$11+СВЦЭМ!$D$10+'СЕТ СН'!$I$5-'СЕТ СН'!$I$21</f>
        <v>4856.8645720099994</v>
      </c>
      <c r="J123" s="37">
        <f>SUMIFS(СВЦЭМ!$D$34:$D$777,СВЦЭМ!$A$34:$A$777,$A123,СВЦЭМ!$B$34:$B$777,J$119)+'СЕТ СН'!$I$11+СВЦЭМ!$D$10+'СЕТ СН'!$I$5-'СЕТ СН'!$I$21</f>
        <v>4807.7640195099993</v>
      </c>
      <c r="K123" s="37">
        <f>SUMIFS(СВЦЭМ!$D$34:$D$777,СВЦЭМ!$A$34:$A$777,$A123,СВЦЭМ!$B$34:$B$777,K$119)+'СЕТ СН'!$I$11+СВЦЭМ!$D$10+'СЕТ СН'!$I$5-'СЕТ СН'!$I$21</f>
        <v>4749.09714222</v>
      </c>
      <c r="L123" s="37">
        <f>SUMIFS(СВЦЭМ!$D$34:$D$777,СВЦЭМ!$A$34:$A$777,$A123,СВЦЭМ!$B$34:$B$777,L$119)+'СЕТ СН'!$I$11+СВЦЭМ!$D$10+'СЕТ СН'!$I$5-'СЕТ СН'!$I$21</f>
        <v>4658.3946716699993</v>
      </c>
      <c r="M123" s="37">
        <f>SUMIFS(СВЦЭМ!$D$34:$D$777,СВЦЭМ!$A$34:$A$777,$A123,СВЦЭМ!$B$34:$B$777,M$119)+'СЕТ СН'!$I$11+СВЦЭМ!$D$10+'СЕТ СН'!$I$5-'СЕТ СН'!$I$21</f>
        <v>4628.9738381099996</v>
      </c>
      <c r="N123" s="37">
        <f>SUMIFS(СВЦЭМ!$D$34:$D$777,СВЦЭМ!$A$34:$A$777,$A123,СВЦЭМ!$B$34:$B$777,N$119)+'СЕТ СН'!$I$11+СВЦЭМ!$D$10+'СЕТ СН'!$I$5-'СЕТ СН'!$I$21</f>
        <v>4637.4017305599991</v>
      </c>
      <c r="O123" s="37">
        <f>SUMIFS(СВЦЭМ!$D$34:$D$777,СВЦЭМ!$A$34:$A$777,$A123,СВЦЭМ!$B$34:$B$777,O$119)+'СЕТ СН'!$I$11+СВЦЭМ!$D$10+'СЕТ СН'!$I$5-'СЕТ СН'!$I$21</f>
        <v>4636.1604946499992</v>
      </c>
      <c r="P123" s="37">
        <f>SUMIFS(СВЦЭМ!$D$34:$D$777,СВЦЭМ!$A$34:$A$777,$A123,СВЦЭМ!$B$34:$B$777,P$119)+'СЕТ СН'!$I$11+СВЦЭМ!$D$10+'СЕТ СН'!$I$5-'СЕТ СН'!$I$21</f>
        <v>4640.7390892499998</v>
      </c>
      <c r="Q123" s="37">
        <f>SUMIFS(СВЦЭМ!$D$34:$D$777,СВЦЭМ!$A$34:$A$777,$A123,СВЦЭМ!$B$34:$B$777,Q$119)+'СЕТ СН'!$I$11+СВЦЭМ!$D$10+'СЕТ СН'!$I$5-'СЕТ СН'!$I$21</f>
        <v>4647.6568056799997</v>
      </c>
      <c r="R123" s="37">
        <f>SUMIFS(СВЦЭМ!$D$34:$D$777,СВЦЭМ!$A$34:$A$777,$A123,СВЦЭМ!$B$34:$B$777,R$119)+'СЕТ СН'!$I$11+СВЦЭМ!$D$10+'СЕТ СН'!$I$5-'СЕТ СН'!$I$21</f>
        <v>4650.4015205899996</v>
      </c>
      <c r="S123" s="37">
        <f>SUMIFS(СВЦЭМ!$D$34:$D$777,СВЦЭМ!$A$34:$A$777,$A123,СВЦЭМ!$B$34:$B$777,S$119)+'СЕТ СН'!$I$11+СВЦЭМ!$D$10+'СЕТ СН'!$I$5-'СЕТ СН'!$I$21</f>
        <v>4645.3019332799995</v>
      </c>
      <c r="T123" s="37">
        <f>SUMIFS(СВЦЭМ!$D$34:$D$777,СВЦЭМ!$A$34:$A$777,$A123,СВЦЭМ!$B$34:$B$777,T$119)+'СЕТ СН'!$I$11+СВЦЭМ!$D$10+'СЕТ СН'!$I$5-'СЕТ СН'!$I$21</f>
        <v>4633.0626121299993</v>
      </c>
      <c r="U123" s="37">
        <f>SUMIFS(СВЦЭМ!$D$34:$D$777,СВЦЭМ!$A$34:$A$777,$A123,СВЦЭМ!$B$34:$B$777,U$119)+'СЕТ СН'!$I$11+СВЦЭМ!$D$10+'СЕТ СН'!$I$5-'СЕТ СН'!$I$21</f>
        <v>4643.7187715399996</v>
      </c>
      <c r="V123" s="37">
        <f>SUMIFS(СВЦЭМ!$D$34:$D$777,СВЦЭМ!$A$34:$A$777,$A123,СВЦЭМ!$B$34:$B$777,V$119)+'СЕТ СН'!$I$11+СВЦЭМ!$D$10+'СЕТ СН'!$I$5-'СЕТ СН'!$I$21</f>
        <v>4654.2365109399998</v>
      </c>
      <c r="W123" s="37">
        <f>SUMIFS(СВЦЭМ!$D$34:$D$777,СВЦЭМ!$A$34:$A$777,$A123,СВЦЭМ!$B$34:$B$777,W$119)+'СЕТ СН'!$I$11+СВЦЭМ!$D$10+'СЕТ СН'!$I$5-'СЕТ СН'!$I$21</f>
        <v>4736.8693757199999</v>
      </c>
      <c r="X123" s="37">
        <f>SUMIFS(СВЦЭМ!$D$34:$D$777,СВЦЭМ!$A$34:$A$777,$A123,СВЦЭМ!$B$34:$B$777,X$119)+'СЕТ СН'!$I$11+СВЦЭМ!$D$10+'СЕТ СН'!$I$5-'СЕТ СН'!$I$21</f>
        <v>4805.26014717</v>
      </c>
      <c r="Y123" s="37">
        <f>SUMIFS(СВЦЭМ!$D$34:$D$777,СВЦЭМ!$A$34:$A$777,$A123,СВЦЭМ!$B$34:$B$777,Y$119)+'СЕТ СН'!$I$11+СВЦЭМ!$D$10+'СЕТ СН'!$I$5-'СЕТ СН'!$I$21</f>
        <v>4848.60720107</v>
      </c>
    </row>
    <row r="124" spans="1:27" ht="15.75" x14ac:dyDescent="0.2">
      <c r="A124" s="36">
        <f t="shared" si="3"/>
        <v>42983</v>
      </c>
      <c r="B124" s="37">
        <f>SUMIFS(СВЦЭМ!$D$34:$D$777,СВЦЭМ!$A$34:$A$777,$A124,СВЦЭМ!$B$34:$B$777,B$119)+'СЕТ СН'!$I$11+СВЦЭМ!$D$10+'СЕТ СН'!$I$5-'СЕТ СН'!$I$21</f>
        <v>4822.5740638299994</v>
      </c>
      <c r="C124" s="37">
        <f>SUMIFS(СВЦЭМ!$D$34:$D$777,СВЦЭМ!$A$34:$A$777,$A124,СВЦЭМ!$B$34:$B$777,C$119)+'СЕТ СН'!$I$11+СВЦЭМ!$D$10+'СЕТ СН'!$I$5-'СЕТ СН'!$I$21</f>
        <v>4850.4036630399996</v>
      </c>
      <c r="D124" s="37">
        <f>SUMIFS(СВЦЭМ!$D$34:$D$777,СВЦЭМ!$A$34:$A$777,$A124,СВЦЭМ!$B$34:$B$777,D$119)+'СЕТ СН'!$I$11+СВЦЭМ!$D$10+'СЕТ СН'!$I$5-'СЕТ СН'!$I$21</f>
        <v>4867.4065555099996</v>
      </c>
      <c r="E124" s="37">
        <f>SUMIFS(СВЦЭМ!$D$34:$D$777,СВЦЭМ!$A$34:$A$777,$A124,СВЦЭМ!$B$34:$B$777,E$119)+'СЕТ СН'!$I$11+СВЦЭМ!$D$10+'СЕТ СН'!$I$5-'СЕТ СН'!$I$21</f>
        <v>4904.5428963599998</v>
      </c>
      <c r="F124" s="37">
        <f>SUMIFS(СВЦЭМ!$D$34:$D$777,СВЦЭМ!$A$34:$A$777,$A124,СВЦЭМ!$B$34:$B$777,F$119)+'СЕТ СН'!$I$11+СВЦЭМ!$D$10+'СЕТ СН'!$I$5-'СЕТ СН'!$I$21</f>
        <v>4902.7698972399994</v>
      </c>
      <c r="G124" s="37">
        <f>SUMIFS(СВЦЭМ!$D$34:$D$777,СВЦЭМ!$A$34:$A$777,$A124,СВЦЭМ!$B$34:$B$777,G$119)+'СЕТ СН'!$I$11+СВЦЭМ!$D$10+'СЕТ СН'!$I$5-'СЕТ СН'!$I$21</f>
        <v>4866.7482143199995</v>
      </c>
      <c r="H124" s="37">
        <f>SUMIFS(СВЦЭМ!$D$34:$D$777,СВЦЭМ!$A$34:$A$777,$A124,СВЦЭМ!$B$34:$B$777,H$119)+'СЕТ СН'!$I$11+СВЦЭМ!$D$10+'СЕТ СН'!$I$5-'СЕТ СН'!$I$21</f>
        <v>4833.6023007900003</v>
      </c>
      <c r="I124" s="37">
        <f>SUMIFS(СВЦЭМ!$D$34:$D$777,СВЦЭМ!$A$34:$A$777,$A124,СВЦЭМ!$B$34:$B$777,I$119)+'СЕТ СН'!$I$11+СВЦЭМ!$D$10+'СЕТ СН'!$I$5-'СЕТ СН'!$I$21</f>
        <v>4769.3794245199997</v>
      </c>
      <c r="J124" s="37">
        <f>SUMIFS(СВЦЭМ!$D$34:$D$777,СВЦЭМ!$A$34:$A$777,$A124,СВЦЭМ!$B$34:$B$777,J$119)+'СЕТ СН'!$I$11+СВЦЭМ!$D$10+'СЕТ СН'!$I$5-'СЕТ СН'!$I$21</f>
        <v>4730.8236580699995</v>
      </c>
      <c r="K124" s="37">
        <f>SUMIFS(СВЦЭМ!$D$34:$D$777,СВЦЭМ!$A$34:$A$777,$A124,СВЦЭМ!$B$34:$B$777,K$119)+'СЕТ СН'!$I$11+СВЦЭМ!$D$10+'СЕТ СН'!$I$5-'СЕТ СН'!$I$21</f>
        <v>4688.0668730599991</v>
      </c>
      <c r="L124" s="37">
        <f>SUMIFS(СВЦЭМ!$D$34:$D$777,СВЦЭМ!$A$34:$A$777,$A124,СВЦЭМ!$B$34:$B$777,L$119)+'СЕТ СН'!$I$11+СВЦЭМ!$D$10+'СЕТ СН'!$I$5-'СЕТ СН'!$I$21</f>
        <v>4610.3294842299993</v>
      </c>
      <c r="M124" s="37">
        <f>SUMIFS(СВЦЭМ!$D$34:$D$777,СВЦЭМ!$A$34:$A$777,$A124,СВЦЭМ!$B$34:$B$777,M$119)+'СЕТ СН'!$I$11+СВЦЭМ!$D$10+'СЕТ СН'!$I$5-'СЕТ СН'!$I$21</f>
        <v>4580.4834365799998</v>
      </c>
      <c r="N124" s="37">
        <f>SUMIFS(СВЦЭМ!$D$34:$D$777,СВЦЭМ!$A$34:$A$777,$A124,СВЦЭМ!$B$34:$B$777,N$119)+'СЕТ СН'!$I$11+СВЦЭМ!$D$10+'СЕТ СН'!$I$5-'СЕТ СН'!$I$21</f>
        <v>4592.8579108799995</v>
      </c>
      <c r="O124" s="37">
        <f>SUMIFS(СВЦЭМ!$D$34:$D$777,СВЦЭМ!$A$34:$A$777,$A124,СВЦЭМ!$B$34:$B$777,O$119)+'СЕТ СН'!$I$11+СВЦЭМ!$D$10+'СЕТ СН'!$I$5-'СЕТ СН'!$I$21</f>
        <v>4598.7175231199999</v>
      </c>
      <c r="P124" s="37">
        <f>SUMIFS(СВЦЭМ!$D$34:$D$777,СВЦЭМ!$A$34:$A$777,$A124,СВЦЭМ!$B$34:$B$777,P$119)+'СЕТ СН'!$I$11+СВЦЭМ!$D$10+'СЕТ СН'!$I$5-'СЕТ СН'!$I$21</f>
        <v>4606.3915403899991</v>
      </c>
      <c r="Q124" s="37">
        <f>SUMIFS(СВЦЭМ!$D$34:$D$777,СВЦЭМ!$A$34:$A$777,$A124,СВЦЭМ!$B$34:$B$777,Q$119)+'СЕТ СН'!$I$11+СВЦЭМ!$D$10+'СЕТ СН'!$I$5-'СЕТ СН'!$I$21</f>
        <v>4597.5901055899994</v>
      </c>
      <c r="R124" s="37">
        <f>SUMIFS(СВЦЭМ!$D$34:$D$777,СВЦЭМ!$A$34:$A$777,$A124,СВЦЭМ!$B$34:$B$777,R$119)+'СЕТ СН'!$I$11+СВЦЭМ!$D$10+'СЕТ СН'!$I$5-'СЕТ СН'!$I$21</f>
        <v>4598.4671543199993</v>
      </c>
      <c r="S124" s="37">
        <f>SUMIFS(СВЦЭМ!$D$34:$D$777,СВЦЭМ!$A$34:$A$777,$A124,СВЦЭМ!$B$34:$B$777,S$119)+'СЕТ СН'!$I$11+СВЦЭМ!$D$10+'СЕТ СН'!$I$5-'СЕТ СН'!$I$21</f>
        <v>4598.5374840799996</v>
      </c>
      <c r="T124" s="37">
        <f>SUMIFS(СВЦЭМ!$D$34:$D$777,СВЦЭМ!$A$34:$A$777,$A124,СВЦЭМ!$B$34:$B$777,T$119)+'СЕТ СН'!$I$11+СВЦЭМ!$D$10+'СЕТ СН'!$I$5-'СЕТ СН'!$I$21</f>
        <v>4595.8377000799992</v>
      </c>
      <c r="U124" s="37">
        <f>SUMIFS(СВЦЭМ!$D$34:$D$777,СВЦЭМ!$A$34:$A$777,$A124,СВЦЭМ!$B$34:$B$777,U$119)+'СЕТ СН'!$I$11+СВЦЭМ!$D$10+'СЕТ СН'!$I$5-'СЕТ СН'!$I$21</f>
        <v>4586.6391240099993</v>
      </c>
      <c r="V124" s="37">
        <f>SUMIFS(СВЦЭМ!$D$34:$D$777,СВЦЭМ!$A$34:$A$777,$A124,СВЦЭМ!$B$34:$B$777,V$119)+'СЕТ СН'!$I$11+СВЦЭМ!$D$10+'СЕТ СН'!$I$5-'СЕТ СН'!$I$21</f>
        <v>4594.7332590799997</v>
      </c>
      <c r="W124" s="37">
        <f>SUMIFS(СВЦЭМ!$D$34:$D$777,СВЦЭМ!$A$34:$A$777,$A124,СВЦЭМ!$B$34:$B$777,W$119)+'СЕТ СН'!$I$11+СВЦЭМ!$D$10+'СЕТ СН'!$I$5-'СЕТ СН'!$I$21</f>
        <v>4654.4373144900001</v>
      </c>
      <c r="X124" s="37">
        <f>SUMIFS(СВЦЭМ!$D$34:$D$777,СВЦЭМ!$A$34:$A$777,$A124,СВЦЭМ!$B$34:$B$777,X$119)+'СЕТ СН'!$I$11+СВЦЭМ!$D$10+'СЕТ СН'!$I$5-'СЕТ СН'!$I$21</f>
        <v>4710.8470497599992</v>
      </c>
      <c r="Y124" s="37">
        <f>SUMIFS(СВЦЭМ!$D$34:$D$777,СВЦЭМ!$A$34:$A$777,$A124,СВЦЭМ!$B$34:$B$777,Y$119)+'СЕТ СН'!$I$11+СВЦЭМ!$D$10+'СЕТ СН'!$I$5-'СЕТ СН'!$I$21</f>
        <v>4762.4727387200001</v>
      </c>
    </row>
    <row r="125" spans="1:27" ht="15.75" x14ac:dyDescent="0.2">
      <c r="A125" s="36">
        <f t="shared" si="3"/>
        <v>42984</v>
      </c>
      <c r="B125" s="37">
        <f>SUMIFS(СВЦЭМ!$D$34:$D$777,СВЦЭМ!$A$34:$A$777,$A125,СВЦЭМ!$B$34:$B$777,B$119)+'СЕТ СН'!$I$11+СВЦЭМ!$D$10+'СЕТ СН'!$I$5-'СЕТ СН'!$I$21</f>
        <v>4903.9862773299992</v>
      </c>
      <c r="C125" s="37">
        <f>SUMIFS(СВЦЭМ!$D$34:$D$777,СВЦЭМ!$A$34:$A$777,$A125,СВЦЭМ!$B$34:$B$777,C$119)+'СЕТ СН'!$I$11+СВЦЭМ!$D$10+'СЕТ СН'!$I$5-'СЕТ СН'!$I$21</f>
        <v>4943.4389625399999</v>
      </c>
      <c r="D125" s="37">
        <f>SUMIFS(СВЦЭМ!$D$34:$D$777,СВЦЭМ!$A$34:$A$777,$A125,СВЦЭМ!$B$34:$B$777,D$119)+'СЕТ СН'!$I$11+СВЦЭМ!$D$10+'СЕТ СН'!$I$5-'СЕТ СН'!$I$21</f>
        <v>4972.1845832199997</v>
      </c>
      <c r="E125" s="37">
        <f>SUMIFS(СВЦЭМ!$D$34:$D$777,СВЦЭМ!$A$34:$A$777,$A125,СВЦЭМ!$B$34:$B$777,E$119)+'СЕТ СН'!$I$11+СВЦЭМ!$D$10+'СЕТ СН'!$I$5-'СЕТ СН'!$I$21</f>
        <v>4981.9112119000001</v>
      </c>
      <c r="F125" s="37">
        <f>SUMIFS(СВЦЭМ!$D$34:$D$777,СВЦЭМ!$A$34:$A$777,$A125,СВЦЭМ!$B$34:$B$777,F$119)+'СЕТ СН'!$I$11+СВЦЭМ!$D$10+'СЕТ СН'!$I$5-'СЕТ СН'!$I$21</f>
        <v>4987.2112504199995</v>
      </c>
      <c r="G125" s="37">
        <f>SUMIFS(СВЦЭМ!$D$34:$D$777,СВЦЭМ!$A$34:$A$777,$A125,СВЦЭМ!$B$34:$B$777,G$119)+'СЕТ СН'!$I$11+СВЦЭМ!$D$10+'СЕТ СН'!$I$5-'СЕТ СН'!$I$21</f>
        <v>4967.6472293799998</v>
      </c>
      <c r="H125" s="37">
        <f>SUMIFS(СВЦЭМ!$D$34:$D$777,СВЦЭМ!$A$34:$A$777,$A125,СВЦЭМ!$B$34:$B$777,H$119)+'СЕТ СН'!$I$11+СВЦЭМ!$D$10+'СЕТ СН'!$I$5-'СЕТ СН'!$I$21</f>
        <v>4916.2695241099991</v>
      </c>
      <c r="I125" s="37">
        <f>SUMIFS(СВЦЭМ!$D$34:$D$777,СВЦЭМ!$A$34:$A$777,$A125,СВЦЭМ!$B$34:$B$777,I$119)+'СЕТ СН'!$I$11+СВЦЭМ!$D$10+'СЕТ СН'!$I$5-'СЕТ СН'!$I$21</f>
        <v>4853.3769512999997</v>
      </c>
      <c r="J125" s="37">
        <f>SUMIFS(СВЦЭМ!$D$34:$D$777,СВЦЭМ!$A$34:$A$777,$A125,СВЦЭМ!$B$34:$B$777,J$119)+'СЕТ СН'!$I$11+СВЦЭМ!$D$10+'СЕТ СН'!$I$5-'СЕТ СН'!$I$21</f>
        <v>4801.6856953899996</v>
      </c>
      <c r="K125" s="37">
        <f>SUMIFS(СВЦЭМ!$D$34:$D$777,СВЦЭМ!$A$34:$A$777,$A125,СВЦЭМ!$B$34:$B$777,K$119)+'СЕТ СН'!$I$11+СВЦЭМ!$D$10+'СЕТ СН'!$I$5-'СЕТ СН'!$I$21</f>
        <v>4729.9401772900001</v>
      </c>
      <c r="L125" s="37">
        <f>SUMIFS(СВЦЭМ!$D$34:$D$777,СВЦЭМ!$A$34:$A$777,$A125,СВЦЭМ!$B$34:$B$777,L$119)+'СЕТ СН'!$I$11+СВЦЭМ!$D$10+'СЕТ СН'!$I$5-'СЕТ СН'!$I$21</f>
        <v>4636.8541639899995</v>
      </c>
      <c r="M125" s="37">
        <f>SUMIFS(СВЦЭМ!$D$34:$D$777,СВЦЭМ!$A$34:$A$777,$A125,СВЦЭМ!$B$34:$B$777,M$119)+'СЕТ СН'!$I$11+СВЦЭМ!$D$10+'СЕТ СН'!$I$5-'СЕТ СН'!$I$21</f>
        <v>4623.9644726299994</v>
      </c>
      <c r="N125" s="37">
        <f>SUMIFS(СВЦЭМ!$D$34:$D$777,СВЦЭМ!$A$34:$A$777,$A125,СВЦЭМ!$B$34:$B$777,N$119)+'СЕТ СН'!$I$11+СВЦЭМ!$D$10+'СЕТ СН'!$I$5-'СЕТ СН'!$I$21</f>
        <v>4623.0443877499993</v>
      </c>
      <c r="O125" s="37">
        <f>SUMIFS(СВЦЭМ!$D$34:$D$777,СВЦЭМ!$A$34:$A$777,$A125,СВЦЭМ!$B$34:$B$777,O$119)+'СЕТ СН'!$I$11+СВЦЭМ!$D$10+'СЕТ СН'!$I$5-'СЕТ СН'!$I$21</f>
        <v>4632.1242559299999</v>
      </c>
      <c r="P125" s="37">
        <f>SUMIFS(СВЦЭМ!$D$34:$D$777,СВЦЭМ!$A$34:$A$777,$A125,СВЦЭМ!$B$34:$B$777,P$119)+'СЕТ СН'!$I$11+СВЦЭМ!$D$10+'СЕТ СН'!$I$5-'СЕТ СН'!$I$21</f>
        <v>4634.9123312599995</v>
      </c>
      <c r="Q125" s="37">
        <f>SUMIFS(СВЦЭМ!$D$34:$D$777,СВЦЭМ!$A$34:$A$777,$A125,СВЦЭМ!$B$34:$B$777,Q$119)+'СЕТ СН'!$I$11+СВЦЭМ!$D$10+'СЕТ СН'!$I$5-'СЕТ СН'!$I$21</f>
        <v>4641.5586762299999</v>
      </c>
      <c r="R125" s="37">
        <f>SUMIFS(СВЦЭМ!$D$34:$D$777,СВЦЭМ!$A$34:$A$777,$A125,СВЦЭМ!$B$34:$B$777,R$119)+'СЕТ СН'!$I$11+СВЦЭМ!$D$10+'СЕТ СН'!$I$5-'СЕТ СН'!$I$21</f>
        <v>4646.1266290599997</v>
      </c>
      <c r="S125" s="37">
        <f>SUMIFS(СВЦЭМ!$D$34:$D$777,СВЦЭМ!$A$34:$A$777,$A125,СВЦЭМ!$B$34:$B$777,S$119)+'СЕТ СН'!$I$11+СВЦЭМ!$D$10+'СЕТ СН'!$I$5-'СЕТ СН'!$I$21</f>
        <v>4645.6776566799999</v>
      </c>
      <c r="T125" s="37">
        <f>SUMIFS(СВЦЭМ!$D$34:$D$777,СВЦЭМ!$A$34:$A$777,$A125,СВЦЭМ!$B$34:$B$777,T$119)+'СЕТ СН'!$I$11+СВЦЭМ!$D$10+'СЕТ СН'!$I$5-'СЕТ СН'!$I$21</f>
        <v>4640.0305030499994</v>
      </c>
      <c r="U125" s="37">
        <f>SUMIFS(СВЦЭМ!$D$34:$D$777,СВЦЭМ!$A$34:$A$777,$A125,СВЦЭМ!$B$34:$B$777,U$119)+'СЕТ СН'!$I$11+СВЦЭМ!$D$10+'СЕТ СН'!$I$5-'СЕТ СН'!$I$21</f>
        <v>4628.31291547</v>
      </c>
      <c r="V125" s="37">
        <f>SUMIFS(СВЦЭМ!$D$34:$D$777,СВЦЭМ!$A$34:$A$777,$A125,СВЦЭМ!$B$34:$B$777,V$119)+'СЕТ СН'!$I$11+СВЦЭМ!$D$10+'СЕТ СН'!$I$5-'СЕТ СН'!$I$21</f>
        <v>4633.3414199199997</v>
      </c>
      <c r="W125" s="37">
        <f>SUMIFS(СВЦЭМ!$D$34:$D$777,СВЦЭМ!$A$34:$A$777,$A125,СВЦЭМ!$B$34:$B$777,W$119)+'СЕТ СН'!$I$11+СВЦЭМ!$D$10+'СЕТ СН'!$I$5-'СЕТ СН'!$I$21</f>
        <v>4709.3328391899995</v>
      </c>
      <c r="X125" s="37">
        <f>SUMIFS(СВЦЭМ!$D$34:$D$777,СВЦЭМ!$A$34:$A$777,$A125,СВЦЭМ!$B$34:$B$777,X$119)+'СЕТ СН'!$I$11+СВЦЭМ!$D$10+'СЕТ СН'!$I$5-'СЕТ СН'!$I$21</f>
        <v>4779.01540862</v>
      </c>
      <c r="Y125" s="37">
        <f>SUMIFS(СВЦЭМ!$D$34:$D$777,СВЦЭМ!$A$34:$A$777,$A125,СВЦЭМ!$B$34:$B$777,Y$119)+'СЕТ СН'!$I$11+СВЦЭМ!$D$10+'СЕТ СН'!$I$5-'СЕТ СН'!$I$21</f>
        <v>4834.1603532600002</v>
      </c>
    </row>
    <row r="126" spans="1:27" ht="15.75" x14ac:dyDescent="0.2">
      <c r="A126" s="36">
        <f t="shared" si="3"/>
        <v>42985</v>
      </c>
      <c r="B126" s="37">
        <f>SUMIFS(СВЦЭМ!$D$34:$D$777,СВЦЭМ!$A$34:$A$777,$A126,СВЦЭМ!$B$34:$B$777,B$119)+'СЕТ СН'!$I$11+СВЦЭМ!$D$10+'СЕТ СН'!$I$5-'СЕТ СН'!$I$21</f>
        <v>4856.09249447</v>
      </c>
      <c r="C126" s="37">
        <f>SUMIFS(СВЦЭМ!$D$34:$D$777,СВЦЭМ!$A$34:$A$777,$A126,СВЦЭМ!$B$34:$B$777,C$119)+'СЕТ СН'!$I$11+СВЦЭМ!$D$10+'СЕТ СН'!$I$5-'СЕТ СН'!$I$21</f>
        <v>4909.5928790899998</v>
      </c>
      <c r="D126" s="37">
        <f>SUMIFS(СВЦЭМ!$D$34:$D$777,СВЦЭМ!$A$34:$A$777,$A126,СВЦЭМ!$B$34:$B$777,D$119)+'СЕТ СН'!$I$11+СВЦЭМ!$D$10+'СЕТ СН'!$I$5-'СЕТ СН'!$I$21</f>
        <v>4913.4551323999995</v>
      </c>
      <c r="E126" s="37">
        <f>SUMIFS(СВЦЭМ!$D$34:$D$777,СВЦЭМ!$A$34:$A$777,$A126,СВЦЭМ!$B$34:$B$777,E$119)+'СЕТ СН'!$I$11+СВЦЭМ!$D$10+'СЕТ СН'!$I$5-'СЕТ СН'!$I$21</f>
        <v>4920.3914502499993</v>
      </c>
      <c r="F126" s="37">
        <f>SUMIFS(СВЦЭМ!$D$34:$D$777,СВЦЭМ!$A$34:$A$777,$A126,СВЦЭМ!$B$34:$B$777,F$119)+'СЕТ СН'!$I$11+СВЦЭМ!$D$10+'СЕТ СН'!$I$5-'СЕТ СН'!$I$21</f>
        <v>4918.2391238799992</v>
      </c>
      <c r="G126" s="37">
        <f>SUMIFS(СВЦЭМ!$D$34:$D$777,СВЦЭМ!$A$34:$A$777,$A126,СВЦЭМ!$B$34:$B$777,G$119)+'СЕТ СН'!$I$11+СВЦЭМ!$D$10+'СЕТ СН'!$I$5-'СЕТ СН'!$I$21</f>
        <v>4913.5697757799999</v>
      </c>
      <c r="H126" s="37">
        <f>SUMIFS(СВЦЭМ!$D$34:$D$777,СВЦЭМ!$A$34:$A$777,$A126,СВЦЭМ!$B$34:$B$777,H$119)+'СЕТ СН'!$I$11+СВЦЭМ!$D$10+'СЕТ СН'!$I$5-'СЕТ СН'!$I$21</f>
        <v>4883.8253396199998</v>
      </c>
      <c r="I126" s="37">
        <f>SUMIFS(СВЦЭМ!$D$34:$D$777,СВЦЭМ!$A$34:$A$777,$A126,СВЦЭМ!$B$34:$B$777,I$119)+'СЕТ СН'!$I$11+СВЦЭМ!$D$10+'СЕТ СН'!$I$5-'СЕТ СН'!$I$21</f>
        <v>4764.0487298499993</v>
      </c>
      <c r="J126" s="37">
        <f>SUMIFS(СВЦЭМ!$D$34:$D$777,СВЦЭМ!$A$34:$A$777,$A126,СВЦЭМ!$B$34:$B$777,J$119)+'СЕТ СН'!$I$11+СВЦЭМ!$D$10+'СЕТ СН'!$I$5-'СЕТ СН'!$I$21</f>
        <v>4770.28403334</v>
      </c>
      <c r="K126" s="37">
        <f>SUMIFS(СВЦЭМ!$D$34:$D$777,СВЦЭМ!$A$34:$A$777,$A126,СВЦЭМ!$B$34:$B$777,K$119)+'СЕТ СН'!$I$11+СВЦЭМ!$D$10+'СЕТ СН'!$I$5-'СЕТ СН'!$I$21</f>
        <v>4720.2343648999995</v>
      </c>
      <c r="L126" s="37">
        <f>SUMIFS(СВЦЭМ!$D$34:$D$777,СВЦЭМ!$A$34:$A$777,$A126,СВЦЭМ!$B$34:$B$777,L$119)+'СЕТ СН'!$I$11+СВЦЭМ!$D$10+'СЕТ СН'!$I$5-'СЕТ СН'!$I$21</f>
        <v>4632.1782968299995</v>
      </c>
      <c r="M126" s="37">
        <f>SUMIFS(СВЦЭМ!$D$34:$D$777,СВЦЭМ!$A$34:$A$777,$A126,СВЦЭМ!$B$34:$B$777,M$119)+'СЕТ СН'!$I$11+СВЦЭМ!$D$10+'СЕТ СН'!$I$5-'СЕТ СН'!$I$21</f>
        <v>4604.7697981199999</v>
      </c>
      <c r="N126" s="37">
        <f>SUMIFS(СВЦЭМ!$D$34:$D$777,СВЦЭМ!$A$34:$A$777,$A126,СВЦЭМ!$B$34:$B$777,N$119)+'СЕТ СН'!$I$11+СВЦЭМ!$D$10+'СЕТ СН'!$I$5-'СЕТ СН'!$I$21</f>
        <v>4616.6129396299993</v>
      </c>
      <c r="O126" s="37">
        <f>SUMIFS(СВЦЭМ!$D$34:$D$777,СВЦЭМ!$A$34:$A$777,$A126,СВЦЭМ!$B$34:$B$777,O$119)+'СЕТ СН'!$I$11+СВЦЭМ!$D$10+'СЕТ СН'!$I$5-'СЕТ СН'!$I$21</f>
        <v>4616.1198969999996</v>
      </c>
      <c r="P126" s="37">
        <f>SUMIFS(СВЦЭМ!$D$34:$D$777,СВЦЭМ!$A$34:$A$777,$A126,СВЦЭМ!$B$34:$B$777,P$119)+'СЕТ СН'!$I$11+СВЦЭМ!$D$10+'СЕТ СН'!$I$5-'СЕТ СН'!$I$21</f>
        <v>4619.8791170299992</v>
      </c>
      <c r="Q126" s="37">
        <f>SUMIFS(СВЦЭМ!$D$34:$D$777,СВЦЭМ!$A$34:$A$777,$A126,СВЦЭМ!$B$34:$B$777,Q$119)+'СЕТ СН'!$I$11+СВЦЭМ!$D$10+'СЕТ СН'!$I$5-'СЕТ СН'!$I$21</f>
        <v>4620.8280549699994</v>
      </c>
      <c r="R126" s="37">
        <f>SUMIFS(СВЦЭМ!$D$34:$D$777,СВЦЭМ!$A$34:$A$777,$A126,СВЦЭМ!$B$34:$B$777,R$119)+'СЕТ СН'!$I$11+СВЦЭМ!$D$10+'СЕТ СН'!$I$5-'СЕТ СН'!$I$21</f>
        <v>4628.8194378600001</v>
      </c>
      <c r="S126" s="37">
        <f>SUMIFS(СВЦЭМ!$D$34:$D$777,СВЦЭМ!$A$34:$A$777,$A126,СВЦЭМ!$B$34:$B$777,S$119)+'СЕТ СН'!$I$11+СВЦЭМ!$D$10+'СЕТ СН'!$I$5-'СЕТ СН'!$I$21</f>
        <v>4625.4325534299996</v>
      </c>
      <c r="T126" s="37">
        <f>SUMIFS(СВЦЭМ!$D$34:$D$777,СВЦЭМ!$A$34:$A$777,$A126,СВЦЭМ!$B$34:$B$777,T$119)+'СЕТ СН'!$I$11+СВЦЭМ!$D$10+'СЕТ СН'!$I$5-'СЕТ СН'!$I$21</f>
        <v>4616.6716310299998</v>
      </c>
      <c r="U126" s="37">
        <f>SUMIFS(СВЦЭМ!$D$34:$D$777,СВЦЭМ!$A$34:$A$777,$A126,СВЦЭМ!$B$34:$B$777,U$119)+'СЕТ СН'!$I$11+СВЦЭМ!$D$10+'СЕТ СН'!$I$5-'СЕТ СН'!$I$21</f>
        <v>4603.1908292799999</v>
      </c>
      <c r="V126" s="37">
        <f>SUMIFS(СВЦЭМ!$D$34:$D$777,СВЦЭМ!$A$34:$A$777,$A126,СВЦЭМ!$B$34:$B$777,V$119)+'СЕТ СН'!$I$11+СВЦЭМ!$D$10+'СЕТ СН'!$I$5-'СЕТ СН'!$I$21</f>
        <v>4612.9938820699999</v>
      </c>
      <c r="W126" s="37">
        <f>SUMIFS(СВЦЭМ!$D$34:$D$777,СВЦЭМ!$A$34:$A$777,$A126,СВЦЭМ!$B$34:$B$777,W$119)+'СЕТ СН'!$I$11+СВЦЭМ!$D$10+'СЕТ СН'!$I$5-'СЕТ СН'!$I$21</f>
        <v>4684.2352737199999</v>
      </c>
      <c r="X126" s="37">
        <f>SUMIFS(СВЦЭМ!$D$34:$D$777,СВЦЭМ!$A$34:$A$777,$A126,СВЦЭМ!$B$34:$B$777,X$119)+'СЕТ СН'!$I$11+СВЦЭМ!$D$10+'СЕТ СН'!$I$5-'СЕТ СН'!$I$21</f>
        <v>4747.73745418</v>
      </c>
      <c r="Y126" s="37">
        <f>SUMIFS(СВЦЭМ!$D$34:$D$777,СВЦЭМ!$A$34:$A$777,$A126,СВЦЭМ!$B$34:$B$777,Y$119)+'СЕТ СН'!$I$11+СВЦЭМ!$D$10+'СЕТ СН'!$I$5-'СЕТ СН'!$I$21</f>
        <v>4782.5462859899999</v>
      </c>
    </row>
    <row r="127" spans="1:27" ht="15.75" x14ac:dyDescent="0.2">
      <c r="A127" s="36">
        <f t="shared" si="3"/>
        <v>42986</v>
      </c>
      <c r="B127" s="37">
        <f>SUMIFS(СВЦЭМ!$D$34:$D$777,СВЦЭМ!$A$34:$A$777,$A127,СВЦЭМ!$B$34:$B$777,B$119)+'СЕТ СН'!$I$11+СВЦЭМ!$D$10+'СЕТ СН'!$I$5-'СЕТ СН'!$I$21</f>
        <v>4792.3185797799997</v>
      </c>
      <c r="C127" s="37">
        <f>SUMIFS(СВЦЭМ!$D$34:$D$777,СВЦЭМ!$A$34:$A$777,$A127,СВЦЭМ!$B$34:$B$777,C$119)+'СЕТ СН'!$I$11+СВЦЭМ!$D$10+'СЕТ СН'!$I$5-'СЕТ СН'!$I$21</f>
        <v>4816.2304030799996</v>
      </c>
      <c r="D127" s="37">
        <f>SUMIFS(СВЦЭМ!$D$34:$D$777,СВЦЭМ!$A$34:$A$777,$A127,СВЦЭМ!$B$34:$B$777,D$119)+'СЕТ СН'!$I$11+СВЦЭМ!$D$10+'СЕТ СН'!$I$5-'СЕТ СН'!$I$21</f>
        <v>4825.2072986200001</v>
      </c>
      <c r="E127" s="37">
        <f>SUMIFS(СВЦЭМ!$D$34:$D$777,СВЦЭМ!$A$34:$A$777,$A127,СВЦЭМ!$B$34:$B$777,E$119)+'СЕТ СН'!$I$11+СВЦЭМ!$D$10+'СЕТ СН'!$I$5-'СЕТ СН'!$I$21</f>
        <v>4887.0140745600002</v>
      </c>
      <c r="F127" s="37">
        <f>SUMIFS(СВЦЭМ!$D$34:$D$777,СВЦЭМ!$A$34:$A$777,$A127,СВЦЭМ!$B$34:$B$777,F$119)+'СЕТ СН'!$I$11+СВЦЭМ!$D$10+'СЕТ СН'!$I$5-'СЕТ СН'!$I$21</f>
        <v>4895.03812612</v>
      </c>
      <c r="G127" s="37">
        <f>SUMIFS(СВЦЭМ!$D$34:$D$777,СВЦЭМ!$A$34:$A$777,$A127,СВЦЭМ!$B$34:$B$777,G$119)+'СЕТ СН'!$I$11+СВЦЭМ!$D$10+'СЕТ СН'!$I$5-'СЕТ СН'!$I$21</f>
        <v>4846.3277162300001</v>
      </c>
      <c r="H127" s="37">
        <f>SUMIFS(СВЦЭМ!$D$34:$D$777,СВЦЭМ!$A$34:$A$777,$A127,СВЦЭМ!$B$34:$B$777,H$119)+'СЕТ СН'!$I$11+СВЦЭМ!$D$10+'СЕТ СН'!$I$5-'СЕТ СН'!$I$21</f>
        <v>4805.5625487699999</v>
      </c>
      <c r="I127" s="37">
        <f>SUMIFS(СВЦЭМ!$D$34:$D$777,СВЦЭМ!$A$34:$A$777,$A127,СВЦЭМ!$B$34:$B$777,I$119)+'СЕТ СН'!$I$11+СВЦЭМ!$D$10+'СЕТ СН'!$I$5-'СЕТ СН'!$I$21</f>
        <v>4756.2653489900003</v>
      </c>
      <c r="J127" s="37">
        <f>SUMIFS(СВЦЭМ!$D$34:$D$777,СВЦЭМ!$A$34:$A$777,$A127,СВЦЭМ!$B$34:$B$777,J$119)+'СЕТ СН'!$I$11+СВЦЭМ!$D$10+'СЕТ СН'!$I$5-'СЕТ СН'!$I$21</f>
        <v>4735.90613579</v>
      </c>
      <c r="K127" s="37">
        <f>SUMIFS(СВЦЭМ!$D$34:$D$777,СВЦЭМ!$A$34:$A$777,$A127,СВЦЭМ!$B$34:$B$777,K$119)+'СЕТ СН'!$I$11+СВЦЭМ!$D$10+'СЕТ СН'!$I$5-'СЕТ СН'!$I$21</f>
        <v>4717.7877231599996</v>
      </c>
      <c r="L127" s="37">
        <f>SUMIFS(СВЦЭМ!$D$34:$D$777,СВЦЭМ!$A$34:$A$777,$A127,СВЦЭМ!$B$34:$B$777,L$119)+'СЕТ СН'!$I$11+СВЦЭМ!$D$10+'СЕТ СН'!$I$5-'СЕТ СН'!$I$21</f>
        <v>4653.2844446399995</v>
      </c>
      <c r="M127" s="37">
        <f>SUMIFS(СВЦЭМ!$D$34:$D$777,СВЦЭМ!$A$34:$A$777,$A127,СВЦЭМ!$B$34:$B$777,M$119)+'СЕТ СН'!$I$11+СВЦЭМ!$D$10+'СЕТ СН'!$I$5-'СЕТ СН'!$I$21</f>
        <v>4624.8077248399995</v>
      </c>
      <c r="N127" s="37">
        <f>SUMIFS(СВЦЭМ!$D$34:$D$777,СВЦЭМ!$A$34:$A$777,$A127,СВЦЭМ!$B$34:$B$777,N$119)+'СЕТ СН'!$I$11+СВЦЭМ!$D$10+'СЕТ СН'!$I$5-'СЕТ СН'!$I$21</f>
        <v>4630.0373680599996</v>
      </c>
      <c r="O127" s="37">
        <f>SUMIFS(СВЦЭМ!$D$34:$D$777,СВЦЭМ!$A$34:$A$777,$A127,СВЦЭМ!$B$34:$B$777,O$119)+'СЕТ СН'!$I$11+СВЦЭМ!$D$10+'СЕТ СН'!$I$5-'СЕТ СН'!$I$21</f>
        <v>4627.4207521799999</v>
      </c>
      <c r="P127" s="37">
        <f>SUMIFS(СВЦЭМ!$D$34:$D$777,СВЦЭМ!$A$34:$A$777,$A127,СВЦЭМ!$B$34:$B$777,P$119)+'СЕТ СН'!$I$11+СВЦЭМ!$D$10+'СЕТ СН'!$I$5-'СЕТ СН'!$I$21</f>
        <v>4634.1968739899994</v>
      </c>
      <c r="Q127" s="37">
        <f>SUMIFS(СВЦЭМ!$D$34:$D$777,СВЦЭМ!$A$34:$A$777,$A127,СВЦЭМ!$B$34:$B$777,Q$119)+'СЕТ СН'!$I$11+СВЦЭМ!$D$10+'СЕТ СН'!$I$5-'СЕТ СН'!$I$21</f>
        <v>4638.6199978699997</v>
      </c>
      <c r="R127" s="37">
        <f>SUMIFS(СВЦЭМ!$D$34:$D$777,СВЦЭМ!$A$34:$A$777,$A127,СВЦЭМ!$B$34:$B$777,R$119)+'СЕТ СН'!$I$11+СВЦЭМ!$D$10+'СЕТ СН'!$I$5-'СЕТ СН'!$I$21</f>
        <v>4639.75594697</v>
      </c>
      <c r="S127" s="37">
        <f>SUMIFS(СВЦЭМ!$D$34:$D$777,СВЦЭМ!$A$34:$A$777,$A127,СВЦЭМ!$B$34:$B$777,S$119)+'СЕТ СН'!$I$11+СВЦЭМ!$D$10+'СЕТ СН'!$I$5-'СЕТ СН'!$I$21</f>
        <v>4639.3171058099997</v>
      </c>
      <c r="T127" s="37">
        <f>SUMIFS(СВЦЭМ!$D$34:$D$777,СВЦЭМ!$A$34:$A$777,$A127,СВЦЭМ!$B$34:$B$777,T$119)+'СЕТ СН'!$I$11+СВЦЭМ!$D$10+'СЕТ СН'!$I$5-'СЕТ СН'!$I$21</f>
        <v>4625.7816902599998</v>
      </c>
      <c r="U127" s="37">
        <f>SUMIFS(СВЦЭМ!$D$34:$D$777,СВЦЭМ!$A$34:$A$777,$A127,СВЦЭМ!$B$34:$B$777,U$119)+'СЕТ СН'!$I$11+СВЦЭМ!$D$10+'СЕТ СН'!$I$5-'СЕТ СН'!$I$21</f>
        <v>4626.0664279699995</v>
      </c>
      <c r="V127" s="37">
        <f>SUMIFS(СВЦЭМ!$D$34:$D$777,СВЦЭМ!$A$34:$A$777,$A127,СВЦЭМ!$B$34:$B$777,V$119)+'СЕТ СН'!$I$11+СВЦЭМ!$D$10+'СЕТ СН'!$I$5-'СЕТ СН'!$I$21</f>
        <v>4632.7682818399999</v>
      </c>
      <c r="W127" s="37">
        <f>SUMIFS(СВЦЭМ!$D$34:$D$777,СВЦЭМ!$A$34:$A$777,$A127,СВЦЭМ!$B$34:$B$777,W$119)+'СЕТ СН'!$I$11+СВЦЭМ!$D$10+'СЕТ СН'!$I$5-'СЕТ СН'!$I$21</f>
        <v>4712.2895084199999</v>
      </c>
      <c r="X127" s="37">
        <f>SUMIFS(СВЦЭМ!$D$34:$D$777,СВЦЭМ!$A$34:$A$777,$A127,СВЦЭМ!$B$34:$B$777,X$119)+'СЕТ СН'!$I$11+СВЦЭМ!$D$10+'СЕТ СН'!$I$5-'СЕТ СН'!$I$21</f>
        <v>4779.4783650899999</v>
      </c>
      <c r="Y127" s="37">
        <f>SUMIFS(СВЦЭМ!$D$34:$D$777,СВЦЭМ!$A$34:$A$777,$A127,СВЦЭМ!$B$34:$B$777,Y$119)+'СЕТ СН'!$I$11+СВЦЭМ!$D$10+'СЕТ СН'!$I$5-'СЕТ СН'!$I$21</f>
        <v>4838.1066931999994</v>
      </c>
    </row>
    <row r="128" spans="1:27" ht="15.75" x14ac:dyDescent="0.2">
      <c r="A128" s="36">
        <f t="shared" si="3"/>
        <v>42987</v>
      </c>
      <c r="B128" s="37">
        <f>SUMIFS(СВЦЭМ!$D$34:$D$777,СВЦЭМ!$A$34:$A$777,$A128,СВЦЭМ!$B$34:$B$777,B$119)+'СЕТ СН'!$I$11+СВЦЭМ!$D$10+'СЕТ СН'!$I$5-'СЕТ СН'!$I$21</f>
        <v>4858.7625066599994</v>
      </c>
      <c r="C128" s="37">
        <f>SUMIFS(СВЦЭМ!$D$34:$D$777,СВЦЭМ!$A$34:$A$777,$A128,СВЦЭМ!$B$34:$B$777,C$119)+'СЕТ СН'!$I$11+СВЦЭМ!$D$10+'СЕТ СН'!$I$5-'СЕТ СН'!$I$21</f>
        <v>4890.1949360999997</v>
      </c>
      <c r="D128" s="37">
        <f>SUMIFS(СВЦЭМ!$D$34:$D$777,СВЦЭМ!$A$34:$A$777,$A128,СВЦЭМ!$B$34:$B$777,D$119)+'СЕТ СН'!$I$11+СВЦЭМ!$D$10+'СЕТ СН'!$I$5-'СЕТ СН'!$I$21</f>
        <v>4930.4342252199995</v>
      </c>
      <c r="E128" s="37">
        <f>SUMIFS(СВЦЭМ!$D$34:$D$777,СВЦЭМ!$A$34:$A$777,$A128,СВЦЭМ!$B$34:$B$777,E$119)+'СЕТ СН'!$I$11+СВЦЭМ!$D$10+'СЕТ СН'!$I$5-'СЕТ СН'!$I$21</f>
        <v>4945.4593080599998</v>
      </c>
      <c r="F128" s="37">
        <f>SUMIFS(СВЦЭМ!$D$34:$D$777,СВЦЭМ!$A$34:$A$777,$A128,СВЦЭМ!$B$34:$B$777,F$119)+'СЕТ СН'!$I$11+СВЦЭМ!$D$10+'СЕТ СН'!$I$5-'СЕТ СН'!$I$21</f>
        <v>4951.1490809499992</v>
      </c>
      <c r="G128" s="37">
        <f>SUMIFS(СВЦЭМ!$D$34:$D$777,СВЦЭМ!$A$34:$A$777,$A128,СВЦЭМ!$B$34:$B$777,G$119)+'СЕТ СН'!$I$11+СВЦЭМ!$D$10+'СЕТ СН'!$I$5-'СЕТ СН'!$I$21</f>
        <v>4933.15509294</v>
      </c>
      <c r="H128" s="37">
        <f>SUMIFS(СВЦЭМ!$D$34:$D$777,СВЦЭМ!$A$34:$A$777,$A128,СВЦЭМ!$B$34:$B$777,H$119)+'СЕТ СН'!$I$11+СВЦЭМ!$D$10+'СЕТ СН'!$I$5-'СЕТ СН'!$I$21</f>
        <v>4918.8064281999996</v>
      </c>
      <c r="I128" s="37">
        <f>SUMIFS(СВЦЭМ!$D$34:$D$777,СВЦЭМ!$A$34:$A$777,$A128,СВЦЭМ!$B$34:$B$777,I$119)+'СЕТ СН'!$I$11+СВЦЭМ!$D$10+'СЕТ СН'!$I$5-'СЕТ СН'!$I$21</f>
        <v>4857.9346982099996</v>
      </c>
      <c r="J128" s="37">
        <f>SUMIFS(СВЦЭМ!$D$34:$D$777,СВЦЭМ!$A$34:$A$777,$A128,СВЦЭМ!$B$34:$B$777,J$119)+'СЕТ СН'!$I$11+СВЦЭМ!$D$10+'СЕТ СН'!$I$5-'СЕТ СН'!$I$21</f>
        <v>4773.1548049499997</v>
      </c>
      <c r="K128" s="37">
        <f>SUMIFS(СВЦЭМ!$D$34:$D$777,СВЦЭМ!$A$34:$A$777,$A128,СВЦЭМ!$B$34:$B$777,K$119)+'СЕТ СН'!$I$11+СВЦЭМ!$D$10+'СЕТ СН'!$I$5-'СЕТ СН'!$I$21</f>
        <v>4714.8056571799998</v>
      </c>
      <c r="L128" s="37">
        <f>SUMIFS(СВЦЭМ!$D$34:$D$777,СВЦЭМ!$A$34:$A$777,$A128,СВЦЭМ!$B$34:$B$777,L$119)+'СЕТ СН'!$I$11+СВЦЭМ!$D$10+'СЕТ СН'!$I$5-'СЕТ СН'!$I$21</f>
        <v>4624.0857077000001</v>
      </c>
      <c r="M128" s="37">
        <f>SUMIFS(СВЦЭМ!$D$34:$D$777,СВЦЭМ!$A$34:$A$777,$A128,СВЦЭМ!$B$34:$B$777,M$119)+'СЕТ СН'!$I$11+СВЦЭМ!$D$10+'СЕТ СН'!$I$5-'СЕТ СН'!$I$21</f>
        <v>4596.3624401500001</v>
      </c>
      <c r="N128" s="37">
        <f>SUMIFS(СВЦЭМ!$D$34:$D$777,СВЦЭМ!$A$34:$A$777,$A128,СВЦЭМ!$B$34:$B$777,N$119)+'СЕТ СН'!$I$11+СВЦЭМ!$D$10+'СЕТ СН'!$I$5-'СЕТ СН'!$I$21</f>
        <v>4598.2680180099997</v>
      </c>
      <c r="O128" s="37">
        <f>SUMIFS(СВЦЭМ!$D$34:$D$777,СВЦЭМ!$A$34:$A$777,$A128,СВЦЭМ!$B$34:$B$777,O$119)+'СЕТ СН'!$I$11+СВЦЭМ!$D$10+'СЕТ СН'!$I$5-'СЕТ СН'!$I$21</f>
        <v>4600.75828387</v>
      </c>
      <c r="P128" s="37">
        <f>SUMIFS(СВЦЭМ!$D$34:$D$777,СВЦЭМ!$A$34:$A$777,$A128,СВЦЭМ!$B$34:$B$777,P$119)+'СЕТ СН'!$I$11+СВЦЭМ!$D$10+'СЕТ СН'!$I$5-'СЕТ СН'!$I$21</f>
        <v>4605.55972759</v>
      </c>
      <c r="Q128" s="37">
        <f>SUMIFS(СВЦЭМ!$D$34:$D$777,СВЦЭМ!$A$34:$A$777,$A128,СВЦЭМ!$B$34:$B$777,Q$119)+'СЕТ СН'!$I$11+СВЦЭМ!$D$10+'СЕТ СН'!$I$5-'СЕТ СН'!$I$21</f>
        <v>4609.3454704699998</v>
      </c>
      <c r="R128" s="37">
        <f>SUMIFS(СВЦЭМ!$D$34:$D$777,СВЦЭМ!$A$34:$A$777,$A128,СВЦЭМ!$B$34:$B$777,R$119)+'СЕТ СН'!$I$11+СВЦЭМ!$D$10+'СЕТ СН'!$I$5-'СЕТ СН'!$I$21</f>
        <v>4613.6967486599997</v>
      </c>
      <c r="S128" s="37">
        <f>SUMIFS(СВЦЭМ!$D$34:$D$777,СВЦЭМ!$A$34:$A$777,$A128,СВЦЭМ!$B$34:$B$777,S$119)+'СЕТ СН'!$I$11+СВЦЭМ!$D$10+'СЕТ СН'!$I$5-'СЕТ СН'!$I$21</f>
        <v>4613.5792660499992</v>
      </c>
      <c r="T128" s="37">
        <f>SUMIFS(СВЦЭМ!$D$34:$D$777,СВЦЭМ!$A$34:$A$777,$A128,СВЦЭМ!$B$34:$B$777,T$119)+'СЕТ СН'!$I$11+СВЦЭМ!$D$10+'СЕТ СН'!$I$5-'СЕТ СН'!$I$21</f>
        <v>4604.6298741999999</v>
      </c>
      <c r="U128" s="37">
        <f>SUMIFS(СВЦЭМ!$D$34:$D$777,СВЦЭМ!$A$34:$A$777,$A128,СВЦЭМ!$B$34:$B$777,U$119)+'СЕТ СН'!$I$11+СВЦЭМ!$D$10+'СЕТ СН'!$I$5-'СЕТ СН'!$I$21</f>
        <v>4598.4892331699994</v>
      </c>
      <c r="V128" s="37">
        <f>SUMIFS(СВЦЭМ!$D$34:$D$777,СВЦЭМ!$A$34:$A$777,$A128,СВЦЭМ!$B$34:$B$777,V$119)+'СЕТ СН'!$I$11+СВЦЭМ!$D$10+'СЕТ СН'!$I$5-'СЕТ СН'!$I$21</f>
        <v>4609.72910099</v>
      </c>
      <c r="W128" s="37">
        <f>SUMIFS(СВЦЭМ!$D$34:$D$777,СВЦЭМ!$A$34:$A$777,$A128,СВЦЭМ!$B$34:$B$777,W$119)+'СЕТ СН'!$I$11+СВЦЭМ!$D$10+'СЕТ СН'!$I$5-'СЕТ СН'!$I$21</f>
        <v>4680.2859487199994</v>
      </c>
      <c r="X128" s="37">
        <f>SUMIFS(СВЦЭМ!$D$34:$D$777,СВЦЭМ!$A$34:$A$777,$A128,СВЦЭМ!$B$34:$B$777,X$119)+'СЕТ СН'!$I$11+СВЦЭМ!$D$10+'СЕТ СН'!$I$5-'СЕТ СН'!$I$21</f>
        <v>4758.7288995999997</v>
      </c>
      <c r="Y128" s="37">
        <f>SUMIFS(СВЦЭМ!$D$34:$D$777,СВЦЭМ!$A$34:$A$777,$A128,СВЦЭМ!$B$34:$B$777,Y$119)+'СЕТ СН'!$I$11+СВЦЭМ!$D$10+'СЕТ СН'!$I$5-'СЕТ СН'!$I$21</f>
        <v>4810.4521051299998</v>
      </c>
    </row>
    <row r="129" spans="1:25" ht="15.75" x14ac:dyDescent="0.2">
      <c r="A129" s="36">
        <f t="shared" si="3"/>
        <v>42988</v>
      </c>
      <c r="B129" s="37">
        <f>SUMIFS(СВЦЭМ!$D$34:$D$777,СВЦЭМ!$A$34:$A$777,$A129,СВЦЭМ!$B$34:$B$777,B$119)+'СЕТ СН'!$I$11+СВЦЭМ!$D$10+'СЕТ СН'!$I$5-'СЕТ СН'!$I$21</f>
        <v>4846.1312891099997</v>
      </c>
      <c r="C129" s="37">
        <f>SUMIFS(СВЦЭМ!$D$34:$D$777,СВЦЭМ!$A$34:$A$777,$A129,СВЦЭМ!$B$34:$B$777,C$119)+'СЕТ СН'!$I$11+СВЦЭМ!$D$10+'СЕТ СН'!$I$5-'СЕТ СН'!$I$21</f>
        <v>4892.1405850399997</v>
      </c>
      <c r="D129" s="37">
        <f>SUMIFS(СВЦЭМ!$D$34:$D$777,СВЦЭМ!$A$34:$A$777,$A129,СВЦЭМ!$B$34:$B$777,D$119)+'СЕТ СН'!$I$11+СВЦЭМ!$D$10+'СЕТ СН'!$I$5-'СЕТ СН'!$I$21</f>
        <v>4923.76458826</v>
      </c>
      <c r="E129" s="37">
        <f>SUMIFS(СВЦЭМ!$D$34:$D$777,СВЦЭМ!$A$34:$A$777,$A129,СВЦЭМ!$B$34:$B$777,E$119)+'СЕТ СН'!$I$11+СВЦЭМ!$D$10+'СЕТ СН'!$I$5-'СЕТ СН'!$I$21</f>
        <v>4935.1859382799994</v>
      </c>
      <c r="F129" s="37">
        <f>SUMIFS(СВЦЭМ!$D$34:$D$777,СВЦЭМ!$A$34:$A$777,$A129,СВЦЭМ!$B$34:$B$777,F$119)+'СЕТ СН'!$I$11+СВЦЭМ!$D$10+'СЕТ СН'!$I$5-'СЕТ СН'!$I$21</f>
        <v>4949.2835346299998</v>
      </c>
      <c r="G129" s="37">
        <f>SUMIFS(СВЦЭМ!$D$34:$D$777,СВЦЭМ!$A$34:$A$777,$A129,СВЦЭМ!$B$34:$B$777,G$119)+'СЕТ СН'!$I$11+СВЦЭМ!$D$10+'СЕТ СН'!$I$5-'СЕТ СН'!$I$21</f>
        <v>4942.33680525</v>
      </c>
      <c r="H129" s="37">
        <f>SUMIFS(СВЦЭМ!$D$34:$D$777,СВЦЭМ!$A$34:$A$777,$A129,СВЦЭМ!$B$34:$B$777,H$119)+'СЕТ СН'!$I$11+СВЦЭМ!$D$10+'СЕТ СН'!$I$5-'СЕТ СН'!$I$21</f>
        <v>4918.8355921900002</v>
      </c>
      <c r="I129" s="37">
        <f>SUMIFS(СВЦЭМ!$D$34:$D$777,СВЦЭМ!$A$34:$A$777,$A129,СВЦЭМ!$B$34:$B$777,I$119)+'СЕТ СН'!$I$11+СВЦЭМ!$D$10+'СЕТ СН'!$I$5-'СЕТ СН'!$I$21</f>
        <v>4867.0109417599997</v>
      </c>
      <c r="J129" s="37">
        <f>SUMIFS(СВЦЭМ!$D$34:$D$777,СВЦЭМ!$A$34:$A$777,$A129,СВЦЭМ!$B$34:$B$777,J$119)+'СЕТ СН'!$I$11+СВЦЭМ!$D$10+'СЕТ СН'!$I$5-'СЕТ СН'!$I$21</f>
        <v>4800.9076033700003</v>
      </c>
      <c r="K129" s="37">
        <f>SUMIFS(СВЦЭМ!$D$34:$D$777,СВЦЭМ!$A$34:$A$777,$A129,СВЦЭМ!$B$34:$B$777,K$119)+'СЕТ СН'!$I$11+СВЦЭМ!$D$10+'СЕТ СН'!$I$5-'СЕТ СН'!$I$21</f>
        <v>4720.7883557699997</v>
      </c>
      <c r="L129" s="37">
        <f>SUMIFS(СВЦЭМ!$D$34:$D$777,СВЦЭМ!$A$34:$A$777,$A129,СВЦЭМ!$B$34:$B$777,L$119)+'СЕТ СН'!$I$11+СВЦЭМ!$D$10+'СЕТ СН'!$I$5-'СЕТ СН'!$I$21</f>
        <v>4621.2512157599995</v>
      </c>
      <c r="M129" s="37">
        <f>SUMIFS(СВЦЭМ!$D$34:$D$777,СВЦЭМ!$A$34:$A$777,$A129,СВЦЭМ!$B$34:$B$777,M$119)+'СЕТ СН'!$I$11+СВЦЭМ!$D$10+'СЕТ СН'!$I$5-'СЕТ СН'!$I$21</f>
        <v>4593.9264473799994</v>
      </c>
      <c r="N129" s="37">
        <f>SUMIFS(СВЦЭМ!$D$34:$D$777,СВЦЭМ!$A$34:$A$777,$A129,СВЦЭМ!$B$34:$B$777,N$119)+'СЕТ СН'!$I$11+СВЦЭМ!$D$10+'СЕТ СН'!$I$5-'СЕТ СН'!$I$21</f>
        <v>4596.8271177399993</v>
      </c>
      <c r="O129" s="37">
        <f>SUMIFS(СВЦЭМ!$D$34:$D$777,СВЦЭМ!$A$34:$A$777,$A129,СВЦЭМ!$B$34:$B$777,O$119)+'СЕТ СН'!$I$11+СВЦЭМ!$D$10+'СЕТ СН'!$I$5-'СЕТ СН'!$I$21</f>
        <v>4584.8992567400001</v>
      </c>
      <c r="P129" s="37">
        <f>SUMIFS(СВЦЭМ!$D$34:$D$777,СВЦЭМ!$A$34:$A$777,$A129,СВЦЭМ!$B$34:$B$777,P$119)+'СЕТ СН'!$I$11+СВЦЭМ!$D$10+'СЕТ СН'!$I$5-'СЕТ СН'!$I$21</f>
        <v>4592.3749582499995</v>
      </c>
      <c r="Q129" s="37">
        <f>SUMIFS(СВЦЭМ!$D$34:$D$777,СВЦЭМ!$A$34:$A$777,$A129,СВЦЭМ!$B$34:$B$777,Q$119)+'СЕТ СН'!$I$11+СВЦЭМ!$D$10+'СЕТ СН'!$I$5-'СЕТ СН'!$I$21</f>
        <v>4597.1131632099996</v>
      </c>
      <c r="R129" s="37">
        <f>SUMIFS(СВЦЭМ!$D$34:$D$777,СВЦЭМ!$A$34:$A$777,$A129,СВЦЭМ!$B$34:$B$777,R$119)+'СЕТ СН'!$I$11+СВЦЭМ!$D$10+'СЕТ СН'!$I$5-'СЕТ СН'!$I$21</f>
        <v>4599.7827361599993</v>
      </c>
      <c r="S129" s="37">
        <f>SUMIFS(СВЦЭМ!$D$34:$D$777,СВЦЭМ!$A$34:$A$777,$A129,СВЦЭМ!$B$34:$B$777,S$119)+'СЕТ СН'!$I$11+СВЦЭМ!$D$10+'СЕТ СН'!$I$5-'СЕТ СН'!$I$21</f>
        <v>4596.4831243699991</v>
      </c>
      <c r="T129" s="37">
        <f>SUMIFS(СВЦЭМ!$D$34:$D$777,СВЦЭМ!$A$34:$A$777,$A129,СВЦЭМ!$B$34:$B$777,T$119)+'СЕТ СН'!$I$11+СВЦЭМ!$D$10+'СЕТ СН'!$I$5-'СЕТ СН'!$I$21</f>
        <v>4582.8063448499997</v>
      </c>
      <c r="U129" s="37">
        <f>SUMIFS(СВЦЭМ!$D$34:$D$777,СВЦЭМ!$A$34:$A$777,$A129,СВЦЭМ!$B$34:$B$777,U$119)+'СЕТ СН'!$I$11+СВЦЭМ!$D$10+'СЕТ СН'!$I$5-'СЕТ СН'!$I$21</f>
        <v>4572.6371208799992</v>
      </c>
      <c r="V129" s="37">
        <f>SUMIFS(СВЦЭМ!$D$34:$D$777,СВЦЭМ!$A$34:$A$777,$A129,СВЦЭМ!$B$34:$B$777,V$119)+'СЕТ СН'!$I$11+СВЦЭМ!$D$10+'СЕТ СН'!$I$5-'СЕТ СН'!$I$21</f>
        <v>4576.85970567</v>
      </c>
      <c r="W129" s="37">
        <f>SUMIFS(СВЦЭМ!$D$34:$D$777,СВЦЭМ!$A$34:$A$777,$A129,СВЦЭМ!$B$34:$B$777,W$119)+'СЕТ СН'!$I$11+СВЦЭМ!$D$10+'СЕТ СН'!$I$5-'СЕТ СН'!$I$21</f>
        <v>4647.23616279</v>
      </c>
      <c r="X129" s="37">
        <f>SUMIFS(СВЦЭМ!$D$34:$D$777,СВЦЭМ!$A$34:$A$777,$A129,СВЦЭМ!$B$34:$B$777,X$119)+'СЕТ СН'!$I$11+СВЦЭМ!$D$10+'СЕТ СН'!$I$5-'СЕТ СН'!$I$21</f>
        <v>4700.3398699599993</v>
      </c>
      <c r="Y129" s="37">
        <f>SUMIFS(СВЦЭМ!$D$34:$D$777,СВЦЭМ!$A$34:$A$777,$A129,СВЦЭМ!$B$34:$B$777,Y$119)+'СЕТ СН'!$I$11+СВЦЭМ!$D$10+'СЕТ СН'!$I$5-'СЕТ СН'!$I$21</f>
        <v>4758.6424627300003</v>
      </c>
    </row>
    <row r="130" spans="1:25" ht="15.75" x14ac:dyDescent="0.2">
      <c r="A130" s="36">
        <f t="shared" si="3"/>
        <v>42989</v>
      </c>
      <c r="B130" s="37">
        <f>SUMIFS(СВЦЭМ!$D$34:$D$777,СВЦЭМ!$A$34:$A$777,$A130,СВЦЭМ!$B$34:$B$777,B$119)+'СЕТ СН'!$I$11+СВЦЭМ!$D$10+'СЕТ СН'!$I$5-'СЕТ СН'!$I$21</f>
        <v>4809.9341752399996</v>
      </c>
      <c r="C130" s="37">
        <f>SUMIFS(СВЦЭМ!$D$34:$D$777,СВЦЭМ!$A$34:$A$777,$A130,СВЦЭМ!$B$34:$B$777,C$119)+'СЕТ СН'!$I$11+СВЦЭМ!$D$10+'СЕТ СН'!$I$5-'СЕТ СН'!$I$21</f>
        <v>4870.8058363799992</v>
      </c>
      <c r="D130" s="37">
        <f>SUMIFS(СВЦЭМ!$D$34:$D$777,СВЦЭМ!$A$34:$A$777,$A130,СВЦЭМ!$B$34:$B$777,D$119)+'СЕТ СН'!$I$11+СВЦЭМ!$D$10+'СЕТ СН'!$I$5-'СЕТ СН'!$I$21</f>
        <v>4893.19216314</v>
      </c>
      <c r="E130" s="37">
        <f>SUMIFS(СВЦЭМ!$D$34:$D$777,СВЦЭМ!$A$34:$A$777,$A130,СВЦЭМ!$B$34:$B$777,E$119)+'СЕТ СН'!$I$11+СВЦЭМ!$D$10+'СЕТ СН'!$I$5-'СЕТ СН'!$I$21</f>
        <v>4902.1094931199996</v>
      </c>
      <c r="F130" s="37">
        <f>SUMIFS(СВЦЭМ!$D$34:$D$777,СВЦЭМ!$A$34:$A$777,$A130,СВЦЭМ!$B$34:$B$777,F$119)+'СЕТ СН'!$I$11+СВЦЭМ!$D$10+'СЕТ СН'!$I$5-'СЕТ СН'!$I$21</f>
        <v>4906.8863513899996</v>
      </c>
      <c r="G130" s="37">
        <f>SUMIFS(СВЦЭМ!$D$34:$D$777,СВЦЭМ!$A$34:$A$777,$A130,СВЦЭМ!$B$34:$B$777,G$119)+'СЕТ СН'!$I$11+СВЦЭМ!$D$10+'СЕТ СН'!$I$5-'СЕТ СН'!$I$21</f>
        <v>4895.4066859599998</v>
      </c>
      <c r="H130" s="37">
        <f>SUMIFS(СВЦЭМ!$D$34:$D$777,СВЦЭМ!$A$34:$A$777,$A130,СВЦЭМ!$B$34:$B$777,H$119)+'СЕТ СН'!$I$11+СВЦЭМ!$D$10+'СЕТ СН'!$I$5-'СЕТ СН'!$I$21</f>
        <v>4837.3613256199997</v>
      </c>
      <c r="I130" s="37">
        <f>SUMIFS(СВЦЭМ!$D$34:$D$777,СВЦЭМ!$A$34:$A$777,$A130,СВЦЭМ!$B$34:$B$777,I$119)+'СЕТ СН'!$I$11+СВЦЭМ!$D$10+'СЕТ СН'!$I$5-'СЕТ СН'!$I$21</f>
        <v>4779.4980776399998</v>
      </c>
      <c r="J130" s="37">
        <f>SUMIFS(СВЦЭМ!$D$34:$D$777,СВЦЭМ!$A$34:$A$777,$A130,СВЦЭМ!$B$34:$B$777,J$119)+'СЕТ СН'!$I$11+СВЦЭМ!$D$10+'СЕТ СН'!$I$5-'СЕТ СН'!$I$21</f>
        <v>4730.1479857699997</v>
      </c>
      <c r="K130" s="37">
        <f>SUMIFS(СВЦЭМ!$D$34:$D$777,СВЦЭМ!$A$34:$A$777,$A130,СВЦЭМ!$B$34:$B$777,K$119)+'СЕТ СН'!$I$11+СВЦЭМ!$D$10+'СЕТ СН'!$I$5-'СЕТ СН'!$I$21</f>
        <v>4696.7369940099998</v>
      </c>
      <c r="L130" s="37">
        <f>SUMIFS(СВЦЭМ!$D$34:$D$777,СВЦЭМ!$A$34:$A$777,$A130,СВЦЭМ!$B$34:$B$777,L$119)+'СЕТ СН'!$I$11+СВЦЭМ!$D$10+'СЕТ СН'!$I$5-'СЕТ СН'!$I$21</f>
        <v>4630.5224395899995</v>
      </c>
      <c r="M130" s="37">
        <f>SUMIFS(СВЦЭМ!$D$34:$D$777,СВЦЭМ!$A$34:$A$777,$A130,СВЦЭМ!$B$34:$B$777,M$119)+'СЕТ СН'!$I$11+СВЦЭМ!$D$10+'СЕТ СН'!$I$5-'СЕТ СН'!$I$21</f>
        <v>4613.8722569099991</v>
      </c>
      <c r="N130" s="37">
        <f>SUMIFS(СВЦЭМ!$D$34:$D$777,СВЦЭМ!$A$34:$A$777,$A130,СВЦЭМ!$B$34:$B$777,N$119)+'СЕТ СН'!$I$11+СВЦЭМ!$D$10+'СЕТ СН'!$I$5-'СЕТ СН'!$I$21</f>
        <v>4640.3153077099996</v>
      </c>
      <c r="O130" s="37">
        <f>SUMIFS(СВЦЭМ!$D$34:$D$777,СВЦЭМ!$A$34:$A$777,$A130,СВЦЭМ!$B$34:$B$777,O$119)+'СЕТ СН'!$I$11+СВЦЭМ!$D$10+'СЕТ СН'!$I$5-'СЕТ СН'!$I$21</f>
        <v>4655.1334168699996</v>
      </c>
      <c r="P130" s="37">
        <f>SUMIFS(СВЦЭМ!$D$34:$D$777,СВЦЭМ!$A$34:$A$777,$A130,СВЦЭМ!$B$34:$B$777,P$119)+'СЕТ СН'!$I$11+СВЦЭМ!$D$10+'СЕТ СН'!$I$5-'СЕТ СН'!$I$21</f>
        <v>4665.4069597799999</v>
      </c>
      <c r="Q130" s="37">
        <f>SUMIFS(СВЦЭМ!$D$34:$D$777,СВЦЭМ!$A$34:$A$777,$A130,СВЦЭМ!$B$34:$B$777,Q$119)+'СЕТ СН'!$I$11+СВЦЭМ!$D$10+'СЕТ СН'!$I$5-'СЕТ СН'!$I$21</f>
        <v>4668.7221311199992</v>
      </c>
      <c r="R130" s="37">
        <f>SUMIFS(СВЦЭМ!$D$34:$D$777,СВЦЭМ!$A$34:$A$777,$A130,СВЦЭМ!$B$34:$B$777,R$119)+'СЕТ СН'!$I$11+СВЦЭМ!$D$10+'СЕТ СН'!$I$5-'СЕТ СН'!$I$21</f>
        <v>4667.49488466</v>
      </c>
      <c r="S130" s="37">
        <f>SUMIFS(СВЦЭМ!$D$34:$D$777,СВЦЭМ!$A$34:$A$777,$A130,СВЦЭМ!$B$34:$B$777,S$119)+'СЕТ СН'!$I$11+СВЦЭМ!$D$10+'СЕТ СН'!$I$5-'СЕТ СН'!$I$21</f>
        <v>4665.5164582799998</v>
      </c>
      <c r="T130" s="37">
        <f>SUMIFS(СВЦЭМ!$D$34:$D$777,СВЦЭМ!$A$34:$A$777,$A130,СВЦЭМ!$B$34:$B$777,T$119)+'СЕТ СН'!$I$11+СВЦЭМ!$D$10+'СЕТ СН'!$I$5-'СЕТ СН'!$I$21</f>
        <v>4664.7884987099997</v>
      </c>
      <c r="U130" s="37">
        <f>SUMIFS(СВЦЭМ!$D$34:$D$777,СВЦЭМ!$A$34:$A$777,$A130,СВЦЭМ!$B$34:$B$777,U$119)+'СЕТ СН'!$I$11+СВЦЭМ!$D$10+'СЕТ СН'!$I$5-'СЕТ СН'!$I$21</f>
        <v>4655.0979874099994</v>
      </c>
      <c r="V130" s="37">
        <f>SUMIFS(СВЦЭМ!$D$34:$D$777,СВЦЭМ!$A$34:$A$777,$A130,СВЦЭМ!$B$34:$B$777,V$119)+'СЕТ СН'!$I$11+СВЦЭМ!$D$10+'СЕТ СН'!$I$5-'СЕТ СН'!$I$21</f>
        <v>4665.73387611</v>
      </c>
      <c r="W130" s="37">
        <f>SUMIFS(СВЦЭМ!$D$34:$D$777,СВЦЭМ!$A$34:$A$777,$A130,СВЦЭМ!$B$34:$B$777,W$119)+'СЕТ СН'!$I$11+СВЦЭМ!$D$10+'СЕТ СН'!$I$5-'СЕТ СН'!$I$21</f>
        <v>4752.9225270099996</v>
      </c>
      <c r="X130" s="37">
        <f>SUMIFS(СВЦЭМ!$D$34:$D$777,СВЦЭМ!$A$34:$A$777,$A130,СВЦЭМ!$B$34:$B$777,X$119)+'СЕТ СН'!$I$11+СВЦЭМ!$D$10+'СЕТ СН'!$I$5-'СЕТ СН'!$I$21</f>
        <v>4780.2081614399995</v>
      </c>
      <c r="Y130" s="37">
        <f>SUMIFS(СВЦЭМ!$D$34:$D$777,СВЦЭМ!$A$34:$A$777,$A130,СВЦЭМ!$B$34:$B$777,Y$119)+'СЕТ СН'!$I$11+СВЦЭМ!$D$10+'СЕТ СН'!$I$5-'СЕТ СН'!$I$21</f>
        <v>4810.2047971499996</v>
      </c>
    </row>
    <row r="131" spans="1:25" ht="15.75" x14ac:dyDescent="0.2">
      <c r="A131" s="36">
        <f t="shared" si="3"/>
        <v>42990</v>
      </c>
      <c r="B131" s="37">
        <f>SUMIFS(СВЦЭМ!$D$34:$D$777,СВЦЭМ!$A$34:$A$777,$A131,СВЦЭМ!$B$34:$B$777,B$119)+'СЕТ СН'!$I$11+СВЦЭМ!$D$10+'СЕТ СН'!$I$5-'СЕТ СН'!$I$21</f>
        <v>4843.13746722</v>
      </c>
      <c r="C131" s="37">
        <f>SUMIFS(СВЦЭМ!$D$34:$D$777,СВЦЭМ!$A$34:$A$777,$A131,СВЦЭМ!$B$34:$B$777,C$119)+'СЕТ СН'!$I$11+СВЦЭМ!$D$10+'СЕТ СН'!$I$5-'СЕТ СН'!$I$21</f>
        <v>4889.6447002699997</v>
      </c>
      <c r="D131" s="37">
        <f>SUMIFS(СВЦЭМ!$D$34:$D$777,СВЦЭМ!$A$34:$A$777,$A131,СВЦЭМ!$B$34:$B$777,D$119)+'СЕТ СН'!$I$11+СВЦЭМ!$D$10+'СЕТ СН'!$I$5-'СЕТ СН'!$I$21</f>
        <v>4920.13246437</v>
      </c>
      <c r="E131" s="37">
        <f>SUMIFS(СВЦЭМ!$D$34:$D$777,СВЦЭМ!$A$34:$A$777,$A131,СВЦЭМ!$B$34:$B$777,E$119)+'СЕТ СН'!$I$11+СВЦЭМ!$D$10+'СЕТ СН'!$I$5-'СЕТ СН'!$I$21</f>
        <v>4920.2233260899993</v>
      </c>
      <c r="F131" s="37">
        <f>SUMIFS(СВЦЭМ!$D$34:$D$777,СВЦЭМ!$A$34:$A$777,$A131,СВЦЭМ!$B$34:$B$777,F$119)+'СЕТ СН'!$I$11+СВЦЭМ!$D$10+'СЕТ СН'!$I$5-'СЕТ СН'!$I$21</f>
        <v>4921.3191485299994</v>
      </c>
      <c r="G131" s="37">
        <f>SUMIFS(СВЦЭМ!$D$34:$D$777,СВЦЭМ!$A$34:$A$777,$A131,СВЦЭМ!$B$34:$B$777,G$119)+'СЕТ СН'!$I$11+СВЦЭМ!$D$10+'СЕТ СН'!$I$5-'СЕТ СН'!$I$21</f>
        <v>4918.46728867</v>
      </c>
      <c r="H131" s="37">
        <f>SUMIFS(СВЦЭМ!$D$34:$D$777,СВЦЭМ!$A$34:$A$777,$A131,СВЦЭМ!$B$34:$B$777,H$119)+'СЕТ СН'!$I$11+СВЦЭМ!$D$10+'СЕТ СН'!$I$5-'СЕТ СН'!$I$21</f>
        <v>4860.8063269100003</v>
      </c>
      <c r="I131" s="37">
        <f>SUMIFS(СВЦЭМ!$D$34:$D$777,СВЦЭМ!$A$34:$A$777,$A131,СВЦЭМ!$B$34:$B$777,I$119)+'СЕТ СН'!$I$11+СВЦЭМ!$D$10+'СЕТ СН'!$I$5-'СЕТ СН'!$I$21</f>
        <v>4796.5895395299995</v>
      </c>
      <c r="J131" s="37">
        <f>SUMIFS(СВЦЭМ!$D$34:$D$777,СВЦЭМ!$A$34:$A$777,$A131,СВЦЭМ!$B$34:$B$777,J$119)+'СЕТ СН'!$I$11+СВЦЭМ!$D$10+'СЕТ СН'!$I$5-'СЕТ СН'!$I$21</f>
        <v>4764.9042016699996</v>
      </c>
      <c r="K131" s="37">
        <f>SUMIFS(СВЦЭМ!$D$34:$D$777,СВЦЭМ!$A$34:$A$777,$A131,СВЦЭМ!$B$34:$B$777,K$119)+'СЕТ СН'!$I$11+СВЦЭМ!$D$10+'СЕТ СН'!$I$5-'СЕТ СН'!$I$21</f>
        <v>4718.8297442599996</v>
      </c>
      <c r="L131" s="37">
        <f>SUMIFS(СВЦЭМ!$D$34:$D$777,СВЦЭМ!$A$34:$A$777,$A131,СВЦЭМ!$B$34:$B$777,L$119)+'СЕТ СН'!$I$11+СВЦЭМ!$D$10+'СЕТ СН'!$I$5-'СЕТ СН'!$I$21</f>
        <v>4635.2202956199999</v>
      </c>
      <c r="M131" s="37">
        <f>SUMIFS(СВЦЭМ!$D$34:$D$777,СВЦЭМ!$A$34:$A$777,$A131,СВЦЭМ!$B$34:$B$777,M$119)+'СЕТ СН'!$I$11+СВЦЭМ!$D$10+'СЕТ СН'!$I$5-'СЕТ СН'!$I$21</f>
        <v>4614.7001787899999</v>
      </c>
      <c r="N131" s="37">
        <f>SUMIFS(СВЦЭМ!$D$34:$D$777,СВЦЭМ!$A$34:$A$777,$A131,СВЦЭМ!$B$34:$B$777,N$119)+'СЕТ СН'!$I$11+СВЦЭМ!$D$10+'СЕТ СН'!$I$5-'СЕТ СН'!$I$21</f>
        <v>4619.8289303799993</v>
      </c>
      <c r="O131" s="37">
        <f>SUMIFS(СВЦЭМ!$D$34:$D$777,СВЦЭМ!$A$34:$A$777,$A131,СВЦЭМ!$B$34:$B$777,O$119)+'СЕТ СН'!$I$11+СВЦЭМ!$D$10+'СЕТ СН'!$I$5-'СЕТ СН'!$I$21</f>
        <v>4626.43969913</v>
      </c>
      <c r="P131" s="37">
        <f>SUMIFS(СВЦЭМ!$D$34:$D$777,СВЦЭМ!$A$34:$A$777,$A131,СВЦЭМ!$B$34:$B$777,P$119)+'СЕТ СН'!$I$11+СВЦЭМ!$D$10+'СЕТ СН'!$I$5-'СЕТ СН'!$I$21</f>
        <v>4627.2304026900001</v>
      </c>
      <c r="Q131" s="37">
        <f>SUMIFS(СВЦЭМ!$D$34:$D$777,СВЦЭМ!$A$34:$A$777,$A131,СВЦЭМ!$B$34:$B$777,Q$119)+'СЕТ СН'!$I$11+СВЦЭМ!$D$10+'СЕТ СН'!$I$5-'СЕТ СН'!$I$21</f>
        <v>4634.0869985499994</v>
      </c>
      <c r="R131" s="37">
        <f>SUMIFS(СВЦЭМ!$D$34:$D$777,СВЦЭМ!$A$34:$A$777,$A131,СВЦЭМ!$B$34:$B$777,R$119)+'СЕТ СН'!$I$11+СВЦЭМ!$D$10+'СЕТ СН'!$I$5-'СЕТ СН'!$I$21</f>
        <v>4632.0982072299994</v>
      </c>
      <c r="S131" s="37">
        <f>SUMIFS(СВЦЭМ!$D$34:$D$777,СВЦЭМ!$A$34:$A$777,$A131,СВЦЭМ!$B$34:$B$777,S$119)+'СЕТ СН'!$I$11+СВЦЭМ!$D$10+'СЕТ СН'!$I$5-'СЕТ СН'!$I$21</f>
        <v>4630.8283872499997</v>
      </c>
      <c r="T131" s="37">
        <f>SUMIFS(СВЦЭМ!$D$34:$D$777,СВЦЭМ!$A$34:$A$777,$A131,СВЦЭМ!$B$34:$B$777,T$119)+'СЕТ СН'!$I$11+СВЦЭМ!$D$10+'СЕТ СН'!$I$5-'СЕТ СН'!$I$21</f>
        <v>4621.1102958299998</v>
      </c>
      <c r="U131" s="37">
        <f>SUMIFS(СВЦЭМ!$D$34:$D$777,СВЦЭМ!$A$34:$A$777,$A131,СВЦЭМ!$B$34:$B$777,U$119)+'СЕТ СН'!$I$11+СВЦЭМ!$D$10+'СЕТ СН'!$I$5-'СЕТ СН'!$I$21</f>
        <v>4606.5184345999996</v>
      </c>
      <c r="V131" s="37">
        <f>SUMIFS(СВЦЭМ!$D$34:$D$777,СВЦЭМ!$A$34:$A$777,$A131,СВЦЭМ!$B$34:$B$777,V$119)+'СЕТ СН'!$I$11+СВЦЭМ!$D$10+'СЕТ СН'!$I$5-'СЕТ СН'!$I$21</f>
        <v>4621.25860801</v>
      </c>
      <c r="W131" s="37">
        <f>SUMIFS(СВЦЭМ!$D$34:$D$777,СВЦЭМ!$A$34:$A$777,$A131,СВЦЭМ!$B$34:$B$777,W$119)+'СЕТ СН'!$I$11+СВЦЭМ!$D$10+'СЕТ СН'!$I$5-'СЕТ СН'!$I$21</f>
        <v>4699.3796450999998</v>
      </c>
      <c r="X131" s="37">
        <f>SUMIFS(СВЦЭМ!$D$34:$D$777,СВЦЭМ!$A$34:$A$777,$A131,СВЦЭМ!$B$34:$B$777,X$119)+'СЕТ СН'!$I$11+СВЦЭМ!$D$10+'СЕТ СН'!$I$5-'СЕТ СН'!$I$21</f>
        <v>4775.1659495699996</v>
      </c>
      <c r="Y131" s="37">
        <f>SUMIFS(СВЦЭМ!$D$34:$D$777,СВЦЭМ!$A$34:$A$777,$A131,СВЦЭМ!$B$34:$B$777,Y$119)+'СЕТ СН'!$I$11+СВЦЭМ!$D$10+'СЕТ СН'!$I$5-'СЕТ СН'!$I$21</f>
        <v>4849.2927709399992</v>
      </c>
    </row>
    <row r="132" spans="1:25" ht="15.75" x14ac:dyDescent="0.2">
      <c r="A132" s="36">
        <f t="shared" si="3"/>
        <v>42991</v>
      </c>
      <c r="B132" s="37">
        <f>SUMIFS(СВЦЭМ!$D$34:$D$777,СВЦЭМ!$A$34:$A$777,$A132,СВЦЭМ!$B$34:$B$777,B$119)+'СЕТ СН'!$I$11+СВЦЭМ!$D$10+'СЕТ СН'!$I$5-'СЕТ СН'!$I$21</f>
        <v>4850.6569368199998</v>
      </c>
      <c r="C132" s="37">
        <f>SUMIFS(СВЦЭМ!$D$34:$D$777,СВЦЭМ!$A$34:$A$777,$A132,СВЦЭМ!$B$34:$B$777,C$119)+'СЕТ СН'!$I$11+СВЦЭМ!$D$10+'СЕТ СН'!$I$5-'СЕТ СН'!$I$21</f>
        <v>4905.4661614199995</v>
      </c>
      <c r="D132" s="37">
        <f>SUMIFS(СВЦЭМ!$D$34:$D$777,СВЦЭМ!$A$34:$A$777,$A132,СВЦЭМ!$B$34:$B$777,D$119)+'СЕТ СН'!$I$11+СВЦЭМ!$D$10+'СЕТ СН'!$I$5-'СЕТ СН'!$I$21</f>
        <v>4907.4462266099999</v>
      </c>
      <c r="E132" s="37">
        <f>SUMIFS(СВЦЭМ!$D$34:$D$777,СВЦЭМ!$A$34:$A$777,$A132,СВЦЭМ!$B$34:$B$777,E$119)+'СЕТ СН'!$I$11+СВЦЭМ!$D$10+'СЕТ СН'!$I$5-'СЕТ СН'!$I$21</f>
        <v>4905.8494656499997</v>
      </c>
      <c r="F132" s="37">
        <f>SUMIFS(СВЦЭМ!$D$34:$D$777,СВЦЭМ!$A$34:$A$777,$A132,СВЦЭМ!$B$34:$B$777,F$119)+'СЕТ СН'!$I$11+СВЦЭМ!$D$10+'СЕТ СН'!$I$5-'СЕТ СН'!$I$21</f>
        <v>4904.8611056</v>
      </c>
      <c r="G132" s="37">
        <f>SUMIFS(СВЦЭМ!$D$34:$D$777,СВЦЭМ!$A$34:$A$777,$A132,СВЦЭМ!$B$34:$B$777,G$119)+'СЕТ СН'!$I$11+СВЦЭМ!$D$10+'СЕТ СН'!$I$5-'СЕТ СН'!$I$21</f>
        <v>4895.3049495599998</v>
      </c>
      <c r="H132" s="37">
        <f>SUMIFS(СВЦЭМ!$D$34:$D$777,СВЦЭМ!$A$34:$A$777,$A132,СВЦЭМ!$B$34:$B$777,H$119)+'СЕТ СН'!$I$11+СВЦЭМ!$D$10+'СЕТ СН'!$I$5-'СЕТ СН'!$I$21</f>
        <v>4828.7344044000001</v>
      </c>
      <c r="I132" s="37">
        <f>SUMIFS(СВЦЭМ!$D$34:$D$777,СВЦЭМ!$A$34:$A$777,$A132,СВЦЭМ!$B$34:$B$777,I$119)+'СЕТ СН'!$I$11+СВЦЭМ!$D$10+'СЕТ СН'!$I$5-'СЕТ СН'!$I$21</f>
        <v>4769.6424234299993</v>
      </c>
      <c r="J132" s="37">
        <f>SUMIFS(СВЦЭМ!$D$34:$D$777,СВЦЭМ!$A$34:$A$777,$A132,СВЦЭМ!$B$34:$B$777,J$119)+'СЕТ СН'!$I$11+СВЦЭМ!$D$10+'СЕТ СН'!$I$5-'СЕТ СН'!$I$21</f>
        <v>4743.0026024999997</v>
      </c>
      <c r="K132" s="37">
        <f>SUMIFS(СВЦЭМ!$D$34:$D$777,СВЦЭМ!$A$34:$A$777,$A132,СВЦЭМ!$B$34:$B$777,K$119)+'СЕТ СН'!$I$11+СВЦЭМ!$D$10+'СЕТ СН'!$I$5-'СЕТ СН'!$I$21</f>
        <v>4727.0041494399993</v>
      </c>
      <c r="L132" s="37">
        <f>SUMIFS(СВЦЭМ!$D$34:$D$777,СВЦЭМ!$A$34:$A$777,$A132,СВЦЭМ!$B$34:$B$777,L$119)+'СЕТ СН'!$I$11+СВЦЭМ!$D$10+'СЕТ СН'!$I$5-'СЕТ СН'!$I$21</f>
        <v>4636.8804939799993</v>
      </c>
      <c r="M132" s="37">
        <f>SUMIFS(СВЦЭМ!$D$34:$D$777,СВЦЭМ!$A$34:$A$777,$A132,СВЦЭМ!$B$34:$B$777,M$119)+'СЕТ СН'!$I$11+СВЦЭМ!$D$10+'СЕТ СН'!$I$5-'СЕТ СН'!$I$21</f>
        <v>4603.0543979599997</v>
      </c>
      <c r="N132" s="37">
        <f>SUMIFS(СВЦЭМ!$D$34:$D$777,СВЦЭМ!$A$34:$A$777,$A132,СВЦЭМ!$B$34:$B$777,N$119)+'СЕТ СН'!$I$11+СВЦЭМ!$D$10+'СЕТ СН'!$I$5-'СЕТ СН'!$I$21</f>
        <v>4606.0632320099994</v>
      </c>
      <c r="O132" s="37">
        <f>SUMIFS(СВЦЭМ!$D$34:$D$777,СВЦЭМ!$A$34:$A$777,$A132,СВЦЭМ!$B$34:$B$777,O$119)+'СЕТ СН'!$I$11+СВЦЭМ!$D$10+'СЕТ СН'!$I$5-'СЕТ СН'!$I$21</f>
        <v>4605.7646954100001</v>
      </c>
      <c r="P132" s="37">
        <f>SUMIFS(СВЦЭМ!$D$34:$D$777,СВЦЭМ!$A$34:$A$777,$A132,СВЦЭМ!$B$34:$B$777,P$119)+'СЕТ СН'!$I$11+СВЦЭМ!$D$10+'СЕТ СН'!$I$5-'СЕТ СН'!$I$21</f>
        <v>4605.3044386299998</v>
      </c>
      <c r="Q132" s="37">
        <f>SUMIFS(СВЦЭМ!$D$34:$D$777,СВЦЭМ!$A$34:$A$777,$A132,СВЦЭМ!$B$34:$B$777,Q$119)+'СЕТ СН'!$I$11+СВЦЭМ!$D$10+'СЕТ СН'!$I$5-'СЕТ СН'!$I$21</f>
        <v>4606.1429944499996</v>
      </c>
      <c r="R132" s="37">
        <f>SUMIFS(СВЦЭМ!$D$34:$D$777,СВЦЭМ!$A$34:$A$777,$A132,СВЦЭМ!$B$34:$B$777,R$119)+'СЕТ СН'!$I$11+СВЦЭМ!$D$10+'СЕТ СН'!$I$5-'СЕТ СН'!$I$21</f>
        <v>4604.5544201899993</v>
      </c>
      <c r="S132" s="37">
        <f>SUMIFS(СВЦЭМ!$D$34:$D$777,СВЦЭМ!$A$34:$A$777,$A132,СВЦЭМ!$B$34:$B$777,S$119)+'СЕТ СН'!$I$11+СВЦЭМ!$D$10+'СЕТ СН'!$I$5-'СЕТ СН'!$I$21</f>
        <v>4605.8730440899999</v>
      </c>
      <c r="T132" s="37">
        <f>SUMIFS(СВЦЭМ!$D$34:$D$777,СВЦЭМ!$A$34:$A$777,$A132,СВЦЭМ!$B$34:$B$777,T$119)+'СЕТ СН'!$I$11+СВЦЭМ!$D$10+'СЕТ СН'!$I$5-'СЕТ СН'!$I$21</f>
        <v>4602.3271905599995</v>
      </c>
      <c r="U132" s="37">
        <f>SUMIFS(СВЦЭМ!$D$34:$D$777,СВЦЭМ!$A$34:$A$777,$A132,СВЦЭМ!$B$34:$B$777,U$119)+'СЕТ СН'!$I$11+СВЦЭМ!$D$10+'СЕТ СН'!$I$5-'СЕТ СН'!$I$21</f>
        <v>4616.2563549099996</v>
      </c>
      <c r="V132" s="37">
        <f>SUMIFS(СВЦЭМ!$D$34:$D$777,СВЦЭМ!$A$34:$A$777,$A132,СВЦЭМ!$B$34:$B$777,V$119)+'СЕТ СН'!$I$11+СВЦЭМ!$D$10+'СЕТ СН'!$I$5-'СЕТ СН'!$I$21</f>
        <v>4632.3983189399996</v>
      </c>
      <c r="W132" s="37">
        <f>SUMIFS(СВЦЭМ!$D$34:$D$777,СВЦЭМ!$A$34:$A$777,$A132,СВЦЭМ!$B$34:$B$777,W$119)+'СЕТ СН'!$I$11+СВЦЭМ!$D$10+'СЕТ СН'!$I$5-'СЕТ СН'!$I$21</f>
        <v>4693.4441723699993</v>
      </c>
      <c r="X132" s="37">
        <f>SUMIFS(СВЦЭМ!$D$34:$D$777,СВЦЭМ!$A$34:$A$777,$A132,СВЦЭМ!$B$34:$B$777,X$119)+'СЕТ СН'!$I$11+СВЦЭМ!$D$10+'СЕТ СН'!$I$5-'СЕТ СН'!$I$21</f>
        <v>4738.1728439599992</v>
      </c>
      <c r="Y132" s="37">
        <f>SUMIFS(СВЦЭМ!$D$34:$D$777,СВЦЭМ!$A$34:$A$777,$A132,СВЦЭМ!$B$34:$B$777,Y$119)+'СЕТ СН'!$I$11+СВЦЭМ!$D$10+'СЕТ СН'!$I$5-'СЕТ СН'!$I$21</f>
        <v>4796.3316067199994</v>
      </c>
    </row>
    <row r="133" spans="1:25" ht="15.75" x14ac:dyDescent="0.2">
      <c r="A133" s="36">
        <f t="shared" si="3"/>
        <v>42992</v>
      </c>
      <c r="B133" s="37">
        <f>SUMIFS(СВЦЭМ!$D$34:$D$777,СВЦЭМ!$A$34:$A$777,$A133,СВЦЭМ!$B$34:$B$777,B$119)+'СЕТ СН'!$I$11+СВЦЭМ!$D$10+'СЕТ СН'!$I$5-'СЕТ СН'!$I$21</f>
        <v>4860.1090604199999</v>
      </c>
      <c r="C133" s="37">
        <f>SUMIFS(СВЦЭМ!$D$34:$D$777,СВЦЭМ!$A$34:$A$777,$A133,СВЦЭМ!$B$34:$B$777,C$119)+'СЕТ СН'!$I$11+СВЦЭМ!$D$10+'СЕТ СН'!$I$5-'СЕТ СН'!$I$21</f>
        <v>4900.4298246799999</v>
      </c>
      <c r="D133" s="37">
        <f>SUMIFS(СВЦЭМ!$D$34:$D$777,СВЦЭМ!$A$34:$A$777,$A133,СВЦЭМ!$B$34:$B$777,D$119)+'СЕТ СН'!$I$11+СВЦЭМ!$D$10+'СЕТ СН'!$I$5-'СЕТ СН'!$I$21</f>
        <v>4912.6447786999997</v>
      </c>
      <c r="E133" s="37">
        <f>SUMIFS(СВЦЭМ!$D$34:$D$777,СВЦЭМ!$A$34:$A$777,$A133,СВЦЭМ!$B$34:$B$777,E$119)+'СЕТ СН'!$I$11+СВЦЭМ!$D$10+'СЕТ СН'!$I$5-'СЕТ СН'!$I$21</f>
        <v>4904.9129263899995</v>
      </c>
      <c r="F133" s="37">
        <f>SUMIFS(СВЦЭМ!$D$34:$D$777,СВЦЭМ!$A$34:$A$777,$A133,СВЦЭМ!$B$34:$B$777,F$119)+'СЕТ СН'!$I$11+СВЦЭМ!$D$10+'СЕТ СН'!$I$5-'СЕТ СН'!$I$21</f>
        <v>4906.7088534300001</v>
      </c>
      <c r="G133" s="37">
        <f>SUMIFS(СВЦЭМ!$D$34:$D$777,СВЦЭМ!$A$34:$A$777,$A133,СВЦЭМ!$B$34:$B$777,G$119)+'СЕТ СН'!$I$11+СВЦЭМ!$D$10+'СЕТ СН'!$I$5-'СЕТ СН'!$I$21</f>
        <v>4914.2320240999998</v>
      </c>
      <c r="H133" s="37">
        <f>SUMIFS(СВЦЭМ!$D$34:$D$777,СВЦЭМ!$A$34:$A$777,$A133,СВЦЭМ!$B$34:$B$777,H$119)+'СЕТ СН'!$I$11+СВЦЭМ!$D$10+'СЕТ СН'!$I$5-'СЕТ СН'!$I$21</f>
        <v>4864.4837944299998</v>
      </c>
      <c r="I133" s="37">
        <f>SUMIFS(СВЦЭМ!$D$34:$D$777,СВЦЭМ!$A$34:$A$777,$A133,СВЦЭМ!$B$34:$B$777,I$119)+'СЕТ СН'!$I$11+СВЦЭМ!$D$10+'СЕТ СН'!$I$5-'СЕТ СН'!$I$21</f>
        <v>4785.0415029300002</v>
      </c>
      <c r="J133" s="37">
        <f>SUMIFS(СВЦЭМ!$D$34:$D$777,СВЦЭМ!$A$34:$A$777,$A133,СВЦЭМ!$B$34:$B$777,J$119)+'СЕТ СН'!$I$11+СВЦЭМ!$D$10+'СЕТ СН'!$I$5-'СЕТ СН'!$I$21</f>
        <v>4749.4184635799993</v>
      </c>
      <c r="K133" s="37">
        <f>SUMIFS(СВЦЭМ!$D$34:$D$777,СВЦЭМ!$A$34:$A$777,$A133,СВЦЭМ!$B$34:$B$777,K$119)+'СЕТ СН'!$I$11+СВЦЭМ!$D$10+'СЕТ СН'!$I$5-'СЕТ СН'!$I$21</f>
        <v>4714.9783152499995</v>
      </c>
      <c r="L133" s="37">
        <f>SUMIFS(СВЦЭМ!$D$34:$D$777,СВЦЭМ!$A$34:$A$777,$A133,СВЦЭМ!$B$34:$B$777,L$119)+'СЕТ СН'!$I$11+СВЦЭМ!$D$10+'СЕТ СН'!$I$5-'СЕТ СН'!$I$21</f>
        <v>4628.9053224599993</v>
      </c>
      <c r="M133" s="37">
        <f>SUMIFS(СВЦЭМ!$D$34:$D$777,СВЦЭМ!$A$34:$A$777,$A133,СВЦЭМ!$B$34:$B$777,M$119)+'СЕТ СН'!$I$11+СВЦЭМ!$D$10+'СЕТ СН'!$I$5-'СЕТ СН'!$I$21</f>
        <v>4596.5352895799997</v>
      </c>
      <c r="N133" s="37">
        <f>SUMIFS(СВЦЭМ!$D$34:$D$777,СВЦЭМ!$A$34:$A$777,$A133,СВЦЭМ!$B$34:$B$777,N$119)+'СЕТ СН'!$I$11+СВЦЭМ!$D$10+'СЕТ СН'!$I$5-'СЕТ СН'!$I$21</f>
        <v>4606.3671246899994</v>
      </c>
      <c r="O133" s="37">
        <f>SUMIFS(СВЦЭМ!$D$34:$D$777,СВЦЭМ!$A$34:$A$777,$A133,СВЦЭМ!$B$34:$B$777,O$119)+'СЕТ СН'!$I$11+СВЦЭМ!$D$10+'СЕТ СН'!$I$5-'СЕТ СН'!$I$21</f>
        <v>4603.9893114499991</v>
      </c>
      <c r="P133" s="37">
        <f>SUMIFS(СВЦЭМ!$D$34:$D$777,СВЦЭМ!$A$34:$A$777,$A133,СВЦЭМ!$B$34:$B$777,P$119)+'СЕТ СН'!$I$11+СВЦЭМ!$D$10+'СЕТ СН'!$I$5-'СЕТ СН'!$I$21</f>
        <v>4601.16928138</v>
      </c>
      <c r="Q133" s="37">
        <f>SUMIFS(СВЦЭМ!$D$34:$D$777,СВЦЭМ!$A$34:$A$777,$A133,СВЦЭМ!$B$34:$B$777,Q$119)+'СЕТ СН'!$I$11+СВЦЭМ!$D$10+'СЕТ СН'!$I$5-'СЕТ СН'!$I$21</f>
        <v>4605.0213013399998</v>
      </c>
      <c r="R133" s="37">
        <f>SUMIFS(СВЦЭМ!$D$34:$D$777,СВЦЭМ!$A$34:$A$777,$A133,СВЦЭМ!$B$34:$B$777,R$119)+'СЕТ СН'!$I$11+СВЦЭМ!$D$10+'СЕТ СН'!$I$5-'СЕТ СН'!$I$21</f>
        <v>4604.8163832399996</v>
      </c>
      <c r="S133" s="37">
        <f>SUMIFS(СВЦЭМ!$D$34:$D$777,СВЦЭМ!$A$34:$A$777,$A133,СВЦЭМ!$B$34:$B$777,S$119)+'СЕТ СН'!$I$11+СВЦЭМ!$D$10+'СЕТ СН'!$I$5-'СЕТ СН'!$I$21</f>
        <v>4600.8721175299997</v>
      </c>
      <c r="T133" s="37">
        <f>SUMIFS(СВЦЭМ!$D$34:$D$777,СВЦЭМ!$A$34:$A$777,$A133,СВЦЭМ!$B$34:$B$777,T$119)+'СЕТ СН'!$I$11+СВЦЭМ!$D$10+'СЕТ СН'!$I$5-'СЕТ СН'!$I$21</f>
        <v>4598.2131455399995</v>
      </c>
      <c r="U133" s="37">
        <f>SUMIFS(СВЦЭМ!$D$34:$D$777,СВЦЭМ!$A$34:$A$777,$A133,СВЦЭМ!$B$34:$B$777,U$119)+'СЕТ СН'!$I$11+СВЦЭМ!$D$10+'СЕТ СН'!$I$5-'СЕТ СН'!$I$21</f>
        <v>4612.2870446199995</v>
      </c>
      <c r="V133" s="37">
        <f>SUMIFS(СВЦЭМ!$D$34:$D$777,СВЦЭМ!$A$34:$A$777,$A133,СВЦЭМ!$B$34:$B$777,V$119)+'СЕТ СН'!$I$11+СВЦЭМ!$D$10+'СЕТ СН'!$I$5-'СЕТ СН'!$I$21</f>
        <v>4638.29849913</v>
      </c>
      <c r="W133" s="37">
        <f>SUMIFS(СВЦЭМ!$D$34:$D$777,СВЦЭМ!$A$34:$A$777,$A133,СВЦЭМ!$B$34:$B$777,W$119)+'СЕТ СН'!$I$11+СВЦЭМ!$D$10+'СЕТ СН'!$I$5-'СЕТ СН'!$I$21</f>
        <v>4692.5627995999994</v>
      </c>
      <c r="X133" s="37">
        <f>SUMIFS(СВЦЭМ!$D$34:$D$777,СВЦЭМ!$A$34:$A$777,$A133,СВЦЭМ!$B$34:$B$777,X$119)+'СЕТ СН'!$I$11+СВЦЭМ!$D$10+'СЕТ СН'!$I$5-'СЕТ СН'!$I$21</f>
        <v>4742.5339374599998</v>
      </c>
      <c r="Y133" s="37">
        <f>SUMIFS(СВЦЭМ!$D$34:$D$777,СВЦЭМ!$A$34:$A$777,$A133,СВЦЭМ!$B$34:$B$777,Y$119)+'СЕТ СН'!$I$11+СВЦЭМ!$D$10+'СЕТ СН'!$I$5-'СЕТ СН'!$I$21</f>
        <v>4805.9956117000002</v>
      </c>
    </row>
    <row r="134" spans="1:25" ht="15.75" x14ac:dyDescent="0.2">
      <c r="A134" s="36">
        <f t="shared" si="3"/>
        <v>42993</v>
      </c>
      <c r="B134" s="37">
        <f>SUMIFS(СВЦЭМ!$D$34:$D$777,СВЦЭМ!$A$34:$A$777,$A134,СВЦЭМ!$B$34:$B$777,B$119)+'СЕТ СН'!$I$11+СВЦЭМ!$D$10+'СЕТ СН'!$I$5-'СЕТ СН'!$I$21</f>
        <v>4905.6663858800002</v>
      </c>
      <c r="C134" s="37">
        <f>SUMIFS(СВЦЭМ!$D$34:$D$777,СВЦЭМ!$A$34:$A$777,$A134,СВЦЭМ!$B$34:$B$777,C$119)+'СЕТ СН'!$I$11+СВЦЭМ!$D$10+'СЕТ СН'!$I$5-'СЕТ СН'!$I$21</f>
        <v>4899.3607754299992</v>
      </c>
      <c r="D134" s="37">
        <f>SUMIFS(СВЦЭМ!$D$34:$D$777,СВЦЭМ!$A$34:$A$777,$A134,СВЦЭМ!$B$34:$B$777,D$119)+'СЕТ СН'!$I$11+СВЦЭМ!$D$10+'СЕТ СН'!$I$5-'СЕТ СН'!$I$21</f>
        <v>4879.9791993099998</v>
      </c>
      <c r="E134" s="37">
        <f>SUMIFS(СВЦЭМ!$D$34:$D$777,СВЦЭМ!$A$34:$A$777,$A134,СВЦЭМ!$B$34:$B$777,E$119)+'СЕТ СН'!$I$11+СВЦЭМ!$D$10+'СЕТ СН'!$I$5-'СЕТ СН'!$I$21</f>
        <v>4873.0125848899997</v>
      </c>
      <c r="F134" s="37">
        <f>SUMIFS(СВЦЭМ!$D$34:$D$777,СВЦЭМ!$A$34:$A$777,$A134,СВЦЭМ!$B$34:$B$777,F$119)+'СЕТ СН'!$I$11+СВЦЭМ!$D$10+'СЕТ СН'!$I$5-'СЕТ СН'!$I$21</f>
        <v>4873.2311141600003</v>
      </c>
      <c r="G134" s="37">
        <f>SUMIFS(СВЦЭМ!$D$34:$D$777,СВЦЭМ!$A$34:$A$777,$A134,СВЦЭМ!$B$34:$B$777,G$119)+'СЕТ СН'!$I$11+СВЦЭМ!$D$10+'СЕТ СН'!$I$5-'СЕТ СН'!$I$21</f>
        <v>4872.3564100799995</v>
      </c>
      <c r="H134" s="37">
        <f>SUMIFS(СВЦЭМ!$D$34:$D$777,СВЦЭМ!$A$34:$A$777,$A134,СВЦЭМ!$B$34:$B$777,H$119)+'СЕТ СН'!$I$11+СВЦЭМ!$D$10+'СЕТ СН'!$I$5-'СЕТ СН'!$I$21</f>
        <v>4884.5310713700001</v>
      </c>
      <c r="I134" s="37">
        <f>SUMIFS(СВЦЭМ!$D$34:$D$777,СВЦЭМ!$A$34:$A$777,$A134,СВЦЭМ!$B$34:$B$777,I$119)+'СЕТ СН'!$I$11+СВЦЭМ!$D$10+'СЕТ СН'!$I$5-'СЕТ СН'!$I$21</f>
        <v>4816.3764568799998</v>
      </c>
      <c r="J134" s="37">
        <f>SUMIFS(СВЦЭМ!$D$34:$D$777,СВЦЭМ!$A$34:$A$777,$A134,СВЦЭМ!$B$34:$B$777,J$119)+'СЕТ СН'!$I$11+СВЦЭМ!$D$10+'СЕТ СН'!$I$5-'СЕТ СН'!$I$21</f>
        <v>4795.8924176599994</v>
      </c>
      <c r="K134" s="37">
        <f>SUMIFS(СВЦЭМ!$D$34:$D$777,СВЦЭМ!$A$34:$A$777,$A134,СВЦЭМ!$B$34:$B$777,K$119)+'СЕТ СН'!$I$11+СВЦЭМ!$D$10+'СЕТ СН'!$I$5-'СЕТ СН'!$I$21</f>
        <v>4748.6043275599995</v>
      </c>
      <c r="L134" s="37">
        <f>SUMIFS(СВЦЭМ!$D$34:$D$777,СВЦЭМ!$A$34:$A$777,$A134,СВЦЭМ!$B$34:$B$777,L$119)+'СЕТ СН'!$I$11+СВЦЭМ!$D$10+'СЕТ СН'!$I$5-'СЕТ СН'!$I$21</f>
        <v>4663.2258875699999</v>
      </c>
      <c r="M134" s="37">
        <f>SUMIFS(СВЦЭМ!$D$34:$D$777,СВЦЭМ!$A$34:$A$777,$A134,СВЦЭМ!$B$34:$B$777,M$119)+'СЕТ СН'!$I$11+СВЦЭМ!$D$10+'СЕТ СН'!$I$5-'СЕТ СН'!$I$21</f>
        <v>4636.2819702199995</v>
      </c>
      <c r="N134" s="37">
        <f>SUMIFS(СВЦЭМ!$D$34:$D$777,СВЦЭМ!$A$34:$A$777,$A134,СВЦЭМ!$B$34:$B$777,N$119)+'СЕТ СН'!$I$11+СВЦЭМ!$D$10+'СЕТ СН'!$I$5-'СЕТ СН'!$I$21</f>
        <v>4635.4833032199995</v>
      </c>
      <c r="O134" s="37">
        <f>SUMIFS(СВЦЭМ!$D$34:$D$777,СВЦЭМ!$A$34:$A$777,$A134,СВЦЭМ!$B$34:$B$777,O$119)+'СЕТ СН'!$I$11+СВЦЭМ!$D$10+'СЕТ СН'!$I$5-'СЕТ СН'!$I$21</f>
        <v>4632.43315962</v>
      </c>
      <c r="P134" s="37">
        <f>SUMIFS(СВЦЭМ!$D$34:$D$777,СВЦЭМ!$A$34:$A$777,$A134,СВЦЭМ!$B$34:$B$777,P$119)+'СЕТ СН'!$I$11+СВЦЭМ!$D$10+'СЕТ СН'!$I$5-'СЕТ СН'!$I$21</f>
        <v>4638.9417418099993</v>
      </c>
      <c r="Q134" s="37">
        <f>SUMIFS(СВЦЭМ!$D$34:$D$777,СВЦЭМ!$A$34:$A$777,$A134,СВЦЭМ!$B$34:$B$777,Q$119)+'СЕТ СН'!$I$11+СВЦЭМ!$D$10+'СЕТ СН'!$I$5-'СЕТ СН'!$I$21</f>
        <v>4647.0664737399993</v>
      </c>
      <c r="R134" s="37">
        <f>SUMIFS(СВЦЭМ!$D$34:$D$777,СВЦЭМ!$A$34:$A$777,$A134,СВЦЭМ!$B$34:$B$777,R$119)+'СЕТ СН'!$I$11+СВЦЭМ!$D$10+'СЕТ СН'!$I$5-'СЕТ СН'!$I$21</f>
        <v>4647.74084236</v>
      </c>
      <c r="S134" s="37">
        <f>SUMIFS(СВЦЭМ!$D$34:$D$777,СВЦЭМ!$A$34:$A$777,$A134,СВЦЭМ!$B$34:$B$777,S$119)+'СЕТ СН'!$I$11+СВЦЭМ!$D$10+'СЕТ СН'!$I$5-'СЕТ СН'!$I$21</f>
        <v>4645.2841210699999</v>
      </c>
      <c r="T134" s="37">
        <f>SUMIFS(СВЦЭМ!$D$34:$D$777,СВЦЭМ!$A$34:$A$777,$A134,СВЦЭМ!$B$34:$B$777,T$119)+'СЕТ СН'!$I$11+СВЦЭМ!$D$10+'СЕТ СН'!$I$5-'СЕТ СН'!$I$21</f>
        <v>4646.4667349899992</v>
      </c>
      <c r="U134" s="37">
        <f>SUMIFS(СВЦЭМ!$D$34:$D$777,СВЦЭМ!$A$34:$A$777,$A134,СВЦЭМ!$B$34:$B$777,U$119)+'СЕТ СН'!$I$11+СВЦЭМ!$D$10+'СЕТ СН'!$I$5-'СЕТ СН'!$I$21</f>
        <v>4639.3773050399996</v>
      </c>
      <c r="V134" s="37">
        <f>SUMIFS(СВЦЭМ!$D$34:$D$777,СВЦЭМ!$A$34:$A$777,$A134,СВЦЭМ!$B$34:$B$777,V$119)+'СЕТ СН'!$I$11+СВЦЭМ!$D$10+'СЕТ СН'!$I$5-'СЕТ СН'!$I$21</f>
        <v>4651.8981811799995</v>
      </c>
      <c r="W134" s="37">
        <f>SUMIFS(СВЦЭМ!$D$34:$D$777,СВЦЭМ!$A$34:$A$777,$A134,СВЦЭМ!$B$34:$B$777,W$119)+'СЕТ СН'!$I$11+СВЦЭМ!$D$10+'СЕТ СН'!$I$5-'СЕТ СН'!$I$21</f>
        <v>4741.9754951599998</v>
      </c>
      <c r="X134" s="37">
        <f>SUMIFS(СВЦЭМ!$D$34:$D$777,СВЦЭМ!$A$34:$A$777,$A134,СВЦЭМ!$B$34:$B$777,X$119)+'СЕТ СН'!$I$11+СВЦЭМ!$D$10+'СЕТ СН'!$I$5-'СЕТ СН'!$I$21</f>
        <v>4805.1373658699995</v>
      </c>
      <c r="Y134" s="37">
        <f>SUMIFS(СВЦЭМ!$D$34:$D$777,СВЦЭМ!$A$34:$A$777,$A134,СВЦЭМ!$B$34:$B$777,Y$119)+'СЕТ СН'!$I$11+СВЦЭМ!$D$10+'СЕТ СН'!$I$5-'СЕТ СН'!$I$21</f>
        <v>4861.5584703899995</v>
      </c>
    </row>
    <row r="135" spans="1:25" ht="15.75" x14ac:dyDescent="0.2">
      <c r="A135" s="36">
        <f t="shared" si="3"/>
        <v>42994</v>
      </c>
      <c r="B135" s="37">
        <f>SUMIFS(СВЦЭМ!$D$34:$D$777,СВЦЭМ!$A$34:$A$777,$A135,СВЦЭМ!$B$34:$B$777,B$119)+'СЕТ СН'!$I$11+СВЦЭМ!$D$10+'СЕТ СН'!$I$5-'СЕТ СН'!$I$21</f>
        <v>4864.7760849699998</v>
      </c>
      <c r="C135" s="37">
        <f>SUMIFS(СВЦЭМ!$D$34:$D$777,СВЦЭМ!$A$34:$A$777,$A135,СВЦЭМ!$B$34:$B$777,C$119)+'СЕТ СН'!$I$11+СВЦЭМ!$D$10+'СЕТ СН'!$I$5-'СЕТ СН'!$I$21</f>
        <v>4861.2503939299995</v>
      </c>
      <c r="D135" s="37">
        <f>SUMIFS(СВЦЭМ!$D$34:$D$777,СВЦЭМ!$A$34:$A$777,$A135,СВЦЭМ!$B$34:$B$777,D$119)+'СЕТ СН'!$I$11+СВЦЭМ!$D$10+'СЕТ СН'!$I$5-'СЕТ СН'!$I$21</f>
        <v>4873.9274252399991</v>
      </c>
      <c r="E135" s="37">
        <f>SUMIFS(СВЦЭМ!$D$34:$D$777,СВЦЭМ!$A$34:$A$777,$A135,СВЦЭМ!$B$34:$B$777,E$119)+'СЕТ СН'!$I$11+СВЦЭМ!$D$10+'СЕТ СН'!$I$5-'СЕТ СН'!$I$21</f>
        <v>4862.4744857400001</v>
      </c>
      <c r="F135" s="37">
        <f>SUMIFS(СВЦЭМ!$D$34:$D$777,СВЦЭМ!$A$34:$A$777,$A135,СВЦЭМ!$B$34:$B$777,F$119)+'СЕТ СН'!$I$11+СВЦЭМ!$D$10+'СЕТ СН'!$I$5-'СЕТ СН'!$I$21</f>
        <v>4859.2446269499997</v>
      </c>
      <c r="G135" s="37">
        <f>SUMIFS(СВЦЭМ!$D$34:$D$777,СВЦЭМ!$A$34:$A$777,$A135,СВЦЭМ!$B$34:$B$777,G$119)+'СЕТ СН'!$I$11+СВЦЭМ!$D$10+'СЕТ СН'!$I$5-'СЕТ СН'!$I$21</f>
        <v>4864.1689683299992</v>
      </c>
      <c r="H135" s="37">
        <f>SUMIFS(СВЦЭМ!$D$34:$D$777,СВЦЭМ!$A$34:$A$777,$A135,СВЦЭМ!$B$34:$B$777,H$119)+'СЕТ СН'!$I$11+СВЦЭМ!$D$10+'СЕТ СН'!$I$5-'СЕТ СН'!$I$21</f>
        <v>4865.5933904199992</v>
      </c>
      <c r="I135" s="37">
        <f>SUMIFS(СВЦЭМ!$D$34:$D$777,СВЦЭМ!$A$34:$A$777,$A135,СВЦЭМ!$B$34:$B$777,I$119)+'СЕТ СН'!$I$11+СВЦЭМ!$D$10+'СЕТ СН'!$I$5-'СЕТ СН'!$I$21</f>
        <v>4844.2063971699999</v>
      </c>
      <c r="J135" s="37">
        <f>SUMIFS(СВЦЭМ!$D$34:$D$777,СВЦЭМ!$A$34:$A$777,$A135,СВЦЭМ!$B$34:$B$777,J$119)+'СЕТ СН'!$I$11+СВЦЭМ!$D$10+'СЕТ СН'!$I$5-'СЕТ СН'!$I$21</f>
        <v>4793.6117271499998</v>
      </c>
      <c r="K135" s="37">
        <f>SUMIFS(СВЦЭМ!$D$34:$D$777,СВЦЭМ!$A$34:$A$777,$A135,СВЦЭМ!$B$34:$B$777,K$119)+'СЕТ СН'!$I$11+СВЦЭМ!$D$10+'СЕТ СН'!$I$5-'СЕТ СН'!$I$21</f>
        <v>4753.3837084899997</v>
      </c>
      <c r="L135" s="37">
        <f>SUMIFS(СВЦЭМ!$D$34:$D$777,СВЦЭМ!$A$34:$A$777,$A135,СВЦЭМ!$B$34:$B$777,L$119)+'СЕТ СН'!$I$11+СВЦЭМ!$D$10+'СЕТ СН'!$I$5-'СЕТ СН'!$I$21</f>
        <v>4659.9028607399996</v>
      </c>
      <c r="M135" s="37">
        <f>SUMIFS(СВЦЭМ!$D$34:$D$777,СВЦЭМ!$A$34:$A$777,$A135,СВЦЭМ!$B$34:$B$777,M$119)+'СЕТ СН'!$I$11+СВЦЭМ!$D$10+'СЕТ СН'!$I$5-'СЕТ СН'!$I$21</f>
        <v>4632.0360731799992</v>
      </c>
      <c r="N135" s="37">
        <f>SUMIFS(СВЦЭМ!$D$34:$D$777,СВЦЭМ!$A$34:$A$777,$A135,СВЦЭМ!$B$34:$B$777,N$119)+'СЕТ СН'!$I$11+СВЦЭМ!$D$10+'СЕТ СН'!$I$5-'СЕТ СН'!$I$21</f>
        <v>4638.7704946399999</v>
      </c>
      <c r="O135" s="37">
        <f>SUMIFS(СВЦЭМ!$D$34:$D$777,СВЦЭМ!$A$34:$A$777,$A135,СВЦЭМ!$B$34:$B$777,O$119)+'СЕТ СН'!$I$11+СВЦЭМ!$D$10+'СЕТ СН'!$I$5-'СЕТ СН'!$I$21</f>
        <v>4638.6417036899993</v>
      </c>
      <c r="P135" s="37">
        <f>SUMIFS(СВЦЭМ!$D$34:$D$777,СВЦЭМ!$A$34:$A$777,$A135,СВЦЭМ!$B$34:$B$777,P$119)+'СЕТ СН'!$I$11+СВЦЭМ!$D$10+'СЕТ СН'!$I$5-'СЕТ СН'!$I$21</f>
        <v>4646.2184719299994</v>
      </c>
      <c r="Q135" s="37">
        <f>SUMIFS(СВЦЭМ!$D$34:$D$777,СВЦЭМ!$A$34:$A$777,$A135,СВЦЭМ!$B$34:$B$777,Q$119)+'СЕТ СН'!$I$11+СВЦЭМ!$D$10+'СЕТ СН'!$I$5-'СЕТ СН'!$I$21</f>
        <v>4648.7002820499993</v>
      </c>
      <c r="R135" s="37">
        <f>SUMIFS(СВЦЭМ!$D$34:$D$777,СВЦЭМ!$A$34:$A$777,$A135,СВЦЭМ!$B$34:$B$777,R$119)+'СЕТ СН'!$I$11+СВЦЭМ!$D$10+'СЕТ СН'!$I$5-'СЕТ СН'!$I$21</f>
        <v>4646.1106271899998</v>
      </c>
      <c r="S135" s="37">
        <f>SUMIFS(СВЦЭМ!$D$34:$D$777,СВЦЭМ!$A$34:$A$777,$A135,СВЦЭМ!$B$34:$B$777,S$119)+'СЕТ СН'!$I$11+СВЦЭМ!$D$10+'СЕТ СН'!$I$5-'СЕТ СН'!$I$21</f>
        <v>4643.5235266099999</v>
      </c>
      <c r="T135" s="37">
        <f>SUMIFS(СВЦЭМ!$D$34:$D$777,СВЦЭМ!$A$34:$A$777,$A135,СВЦЭМ!$B$34:$B$777,T$119)+'СЕТ СН'!$I$11+СВЦЭМ!$D$10+'СЕТ СН'!$I$5-'СЕТ СН'!$I$21</f>
        <v>4642.1730081299993</v>
      </c>
      <c r="U135" s="37">
        <f>SUMIFS(СВЦЭМ!$D$34:$D$777,СВЦЭМ!$A$34:$A$777,$A135,СВЦЭМ!$B$34:$B$777,U$119)+'СЕТ СН'!$I$11+СВЦЭМ!$D$10+'СЕТ СН'!$I$5-'СЕТ СН'!$I$21</f>
        <v>4633.9497031799992</v>
      </c>
      <c r="V135" s="37">
        <f>SUMIFS(СВЦЭМ!$D$34:$D$777,СВЦЭМ!$A$34:$A$777,$A135,СВЦЭМ!$B$34:$B$777,V$119)+'СЕТ СН'!$I$11+СВЦЭМ!$D$10+'СЕТ СН'!$I$5-'СЕТ СН'!$I$21</f>
        <v>4646.6943754399999</v>
      </c>
      <c r="W135" s="37">
        <f>SUMIFS(СВЦЭМ!$D$34:$D$777,СВЦЭМ!$A$34:$A$777,$A135,СВЦЭМ!$B$34:$B$777,W$119)+'СЕТ СН'!$I$11+СВЦЭМ!$D$10+'СЕТ СН'!$I$5-'СЕТ СН'!$I$21</f>
        <v>4720.8485575799996</v>
      </c>
      <c r="X135" s="37">
        <f>SUMIFS(СВЦЭМ!$D$34:$D$777,СВЦЭМ!$A$34:$A$777,$A135,СВЦЭМ!$B$34:$B$777,X$119)+'СЕТ СН'!$I$11+СВЦЭМ!$D$10+'СЕТ СН'!$I$5-'СЕТ СН'!$I$21</f>
        <v>4785.7127504399996</v>
      </c>
      <c r="Y135" s="37">
        <f>SUMIFS(СВЦЭМ!$D$34:$D$777,СВЦЭМ!$A$34:$A$777,$A135,СВЦЭМ!$B$34:$B$777,Y$119)+'СЕТ СН'!$I$11+СВЦЭМ!$D$10+'СЕТ СН'!$I$5-'СЕТ СН'!$I$21</f>
        <v>4825.7622216599993</v>
      </c>
    </row>
    <row r="136" spans="1:25" ht="15.75" x14ac:dyDescent="0.2">
      <c r="A136" s="36">
        <f t="shared" si="3"/>
        <v>42995</v>
      </c>
      <c r="B136" s="37">
        <f>SUMIFS(СВЦЭМ!$D$34:$D$777,СВЦЭМ!$A$34:$A$777,$A136,СВЦЭМ!$B$34:$B$777,B$119)+'СЕТ СН'!$I$11+СВЦЭМ!$D$10+'СЕТ СН'!$I$5-'СЕТ СН'!$I$21</f>
        <v>4802.7309816399993</v>
      </c>
      <c r="C136" s="37">
        <f>SUMIFS(СВЦЭМ!$D$34:$D$777,СВЦЭМ!$A$34:$A$777,$A136,СВЦЭМ!$B$34:$B$777,C$119)+'СЕТ СН'!$I$11+СВЦЭМ!$D$10+'СЕТ СН'!$I$5-'СЕТ СН'!$I$21</f>
        <v>4852.1717806099996</v>
      </c>
      <c r="D136" s="37">
        <f>SUMIFS(СВЦЭМ!$D$34:$D$777,СВЦЭМ!$A$34:$A$777,$A136,СВЦЭМ!$B$34:$B$777,D$119)+'СЕТ СН'!$I$11+СВЦЭМ!$D$10+'СЕТ СН'!$I$5-'СЕТ СН'!$I$21</f>
        <v>4870.7322354799999</v>
      </c>
      <c r="E136" s="37">
        <f>SUMIFS(СВЦЭМ!$D$34:$D$777,СВЦЭМ!$A$34:$A$777,$A136,СВЦЭМ!$B$34:$B$777,E$119)+'СЕТ СН'!$I$11+СВЦЭМ!$D$10+'СЕТ СН'!$I$5-'СЕТ СН'!$I$21</f>
        <v>4861.6501360000002</v>
      </c>
      <c r="F136" s="37">
        <f>SUMIFS(СВЦЭМ!$D$34:$D$777,СВЦЭМ!$A$34:$A$777,$A136,СВЦЭМ!$B$34:$B$777,F$119)+'СЕТ СН'!$I$11+СВЦЭМ!$D$10+'СЕТ СН'!$I$5-'СЕТ СН'!$I$21</f>
        <v>4855.4816438899998</v>
      </c>
      <c r="G136" s="37">
        <f>SUMIFS(СВЦЭМ!$D$34:$D$777,СВЦЭМ!$A$34:$A$777,$A136,СВЦЭМ!$B$34:$B$777,G$119)+'СЕТ СН'!$I$11+СВЦЭМ!$D$10+'СЕТ СН'!$I$5-'СЕТ СН'!$I$21</f>
        <v>4863.0089387899998</v>
      </c>
      <c r="H136" s="37">
        <f>SUMIFS(СВЦЭМ!$D$34:$D$777,СВЦЭМ!$A$34:$A$777,$A136,СВЦЭМ!$B$34:$B$777,H$119)+'СЕТ СН'!$I$11+СВЦЭМ!$D$10+'СЕТ СН'!$I$5-'СЕТ СН'!$I$21</f>
        <v>4857.6062512999997</v>
      </c>
      <c r="I136" s="37">
        <f>SUMIFS(СВЦЭМ!$D$34:$D$777,СВЦЭМ!$A$34:$A$777,$A136,СВЦЭМ!$B$34:$B$777,I$119)+'СЕТ СН'!$I$11+СВЦЭМ!$D$10+'СЕТ СН'!$I$5-'СЕТ СН'!$I$21</f>
        <v>4838.6726934799999</v>
      </c>
      <c r="J136" s="37">
        <f>SUMIFS(СВЦЭМ!$D$34:$D$777,СВЦЭМ!$A$34:$A$777,$A136,СВЦЭМ!$B$34:$B$777,J$119)+'СЕТ СН'!$I$11+СВЦЭМ!$D$10+'СЕТ СН'!$I$5-'СЕТ СН'!$I$21</f>
        <v>4789.4396225700002</v>
      </c>
      <c r="K136" s="37">
        <f>SUMIFS(СВЦЭМ!$D$34:$D$777,СВЦЭМ!$A$34:$A$777,$A136,СВЦЭМ!$B$34:$B$777,K$119)+'СЕТ СН'!$I$11+СВЦЭМ!$D$10+'СЕТ СН'!$I$5-'СЕТ СН'!$I$21</f>
        <v>4757.1601645800001</v>
      </c>
      <c r="L136" s="37">
        <f>SUMIFS(СВЦЭМ!$D$34:$D$777,СВЦЭМ!$A$34:$A$777,$A136,СВЦЭМ!$B$34:$B$777,L$119)+'СЕТ СН'!$I$11+СВЦЭМ!$D$10+'СЕТ СН'!$I$5-'СЕТ СН'!$I$21</f>
        <v>4666.0674349999999</v>
      </c>
      <c r="M136" s="37">
        <f>SUMIFS(СВЦЭМ!$D$34:$D$777,СВЦЭМ!$A$34:$A$777,$A136,СВЦЭМ!$B$34:$B$777,M$119)+'СЕТ СН'!$I$11+СВЦЭМ!$D$10+'СЕТ СН'!$I$5-'СЕТ СН'!$I$21</f>
        <v>4639.62061722</v>
      </c>
      <c r="N136" s="37">
        <f>SUMIFS(СВЦЭМ!$D$34:$D$777,СВЦЭМ!$A$34:$A$777,$A136,СВЦЭМ!$B$34:$B$777,N$119)+'СЕТ СН'!$I$11+СВЦЭМ!$D$10+'СЕТ СН'!$I$5-'СЕТ СН'!$I$21</f>
        <v>4638.2206526099999</v>
      </c>
      <c r="O136" s="37">
        <f>SUMIFS(СВЦЭМ!$D$34:$D$777,СВЦЭМ!$A$34:$A$777,$A136,СВЦЭМ!$B$34:$B$777,O$119)+'СЕТ СН'!$I$11+СВЦЭМ!$D$10+'СЕТ СН'!$I$5-'СЕТ СН'!$I$21</f>
        <v>4637.4314174799993</v>
      </c>
      <c r="P136" s="37">
        <f>SUMIFS(СВЦЭМ!$D$34:$D$777,СВЦЭМ!$A$34:$A$777,$A136,СВЦЭМ!$B$34:$B$777,P$119)+'СЕТ СН'!$I$11+СВЦЭМ!$D$10+'СЕТ СН'!$I$5-'СЕТ СН'!$I$21</f>
        <v>4637.0639511299996</v>
      </c>
      <c r="Q136" s="37">
        <f>SUMIFS(СВЦЭМ!$D$34:$D$777,СВЦЭМ!$A$34:$A$777,$A136,СВЦЭМ!$B$34:$B$777,Q$119)+'СЕТ СН'!$I$11+СВЦЭМ!$D$10+'СЕТ СН'!$I$5-'СЕТ СН'!$I$21</f>
        <v>4636.6986532299998</v>
      </c>
      <c r="R136" s="37">
        <f>SUMIFS(СВЦЭМ!$D$34:$D$777,СВЦЭМ!$A$34:$A$777,$A136,СВЦЭМ!$B$34:$B$777,R$119)+'СЕТ СН'!$I$11+СВЦЭМ!$D$10+'СЕТ СН'!$I$5-'СЕТ СН'!$I$21</f>
        <v>4633.7383144699998</v>
      </c>
      <c r="S136" s="37">
        <f>SUMIFS(СВЦЭМ!$D$34:$D$777,СВЦЭМ!$A$34:$A$777,$A136,СВЦЭМ!$B$34:$B$777,S$119)+'СЕТ СН'!$I$11+СВЦЭМ!$D$10+'СЕТ СН'!$I$5-'СЕТ СН'!$I$21</f>
        <v>4633.1930749899993</v>
      </c>
      <c r="T136" s="37">
        <f>SUMIFS(СВЦЭМ!$D$34:$D$777,СВЦЭМ!$A$34:$A$777,$A136,СВЦЭМ!$B$34:$B$777,T$119)+'СЕТ СН'!$I$11+СВЦЭМ!$D$10+'СЕТ СН'!$I$5-'СЕТ СН'!$I$21</f>
        <v>4630.8613135599999</v>
      </c>
      <c r="U136" s="37">
        <f>SUMIFS(СВЦЭМ!$D$34:$D$777,СВЦЭМ!$A$34:$A$777,$A136,СВЦЭМ!$B$34:$B$777,U$119)+'СЕТ СН'!$I$11+СВЦЭМ!$D$10+'СЕТ СН'!$I$5-'СЕТ СН'!$I$21</f>
        <v>4627.5941647199998</v>
      </c>
      <c r="V136" s="37">
        <f>SUMIFS(СВЦЭМ!$D$34:$D$777,СВЦЭМ!$A$34:$A$777,$A136,СВЦЭМ!$B$34:$B$777,V$119)+'СЕТ СН'!$I$11+СВЦЭМ!$D$10+'СЕТ СН'!$I$5-'СЕТ СН'!$I$21</f>
        <v>4638.7998159799999</v>
      </c>
      <c r="W136" s="37">
        <f>SUMIFS(СВЦЭМ!$D$34:$D$777,СВЦЭМ!$A$34:$A$777,$A136,СВЦЭМ!$B$34:$B$777,W$119)+'СЕТ СН'!$I$11+СВЦЭМ!$D$10+'СЕТ СН'!$I$5-'СЕТ СН'!$I$21</f>
        <v>4712.0081710799996</v>
      </c>
      <c r="X136" s="37">
        <f>SUMIFS(СВЦЭМ!$D$34:$D$777,СВЦЭМ!$A$34:$A$777,$A136,СВЦЭМ!$B$34:$B$777,X$119)+'СЕТ СН'!$I$11+СВЦЭМ!$D$10+'СЕТ СН'!$I$5-'СЕТ СН'!$I$21</f>
        <v>4766.5555495299996</v>
      </c>
      <c r="Y136" s="37">
        <f>SUMIFS(СВЦЭМ!$D$34:$D$777,СВЦЭМ!$A$34:$A$777,$A136,СВЦЭМ!$B$34:$B$777,Y$119)+'СЕТ СН'!$I$11+СВЦЭМ!$D$10+'СЕТ СН'!$I$5-'СЕТ СН'!$I$21</f>
        <v>4763.4732660899999</v>
      </c>
    </row>
    <row r="137" spans="1:25" ht="15.75" x14ac:dyDescent="0.2">
      <c r="A137" s="36">
        <f t="shared" si="3"/>
        <v>42996</v>
      </c>
      <c r="B137" s="37">
        <f>SUMIFS(СВЦЭМ!$D$34:$D$777,СВЦЭМ!$A$34:$A$777,$A137,СВЦЭМ!$B$34:$B$777,B$119)+'СЕТ СН'!$I$11+СВЦЭМ!$D$10+'СЕТ СН'!$I$5-'СЕТ СН'!$I$21</f>
        <v>4787.0297938099993</v>
      </c>
      <c r="C137" s="37">
        <f>SUMIFS(СВЦЭМ!$D$34:$D$777,СВЦЭМ!$A$34:$A$777,$A137,СВЦЭМ!$B$34:$B$777,C$119)+'СЕТ СН'!$I$11+СВЦЭМ!$D$10+'СЕТ СН'!$I$5-'СЕТ СН'!$I$21</f>
        <v>4865.7467467699998</v>
      </c>
      <c r="D137" s="37">
        <f>SUMIFS(СВЦЭМ!$D$34:$D$777,СВЦЭМ!$A$34:$A$777,$A137,СВЦЭМ!$B$34:$B$777,D$119)+'СЕТ СН'!$I$11+СВЦЭМ!$D$10+'СЕТ СН'!$I$5-'СЕТ СН'!$I$21</f>
        <v>4900.1551909699992</v>
      </c>
      <c r="E137" s="37">
        <f>SUMIFS(СВЦЭМ!$D$34:$D$777,СВЦЭМ!$A$34:$A$777,$A137,СВЦЭМ!$B$34:$B$777,E$119)+'СЕТ СН'!$I$11+СВЦЭМ!$D$10+'СЕТ СН'!$I$5-'СЕТ СН'!$I$21</f>
        <v>4909.3379077399995</v>
      </c>
      <c r="F137" s="37">
        <f>SUMIFS(СВЦЭМ!$D$34:$D$777,СВЦЭМ!$A$34:$A$777,$A137,СВЦЭМ!$B$34:$B$777,F$119)+'СЕТ СН'!$I$11+СВЦЭМ!$D$10+'СЕТ СН'!$I$5-'СЕТ СН'!$I$21</f>
        <v>4909.3391882699998</v>
      </c>
      <c r="G137" s="37">
        <f>SUMIFS(СВЦЭМ!$D$34:$D$777,СВЦЭМ!$A$34:$A$777,$A137,СВЦЭМ!$B$34:$B$777,G$119)+'СЕТ СН'!$I$11+СВЦЭМ!$D$10+'СЕТ СН'!$I$5-'СЕТ СН'!$I$21</f>
        <v>4893.6514957099998</v>
      </c>
      <c r="H137" s="37">
        <f>SUMIFS(СВЦЭМ!$D$34:$D$777,СВЦЭМ!$A$34:$A$777,$A137,СВЦЭМ!$B$34:$B$777,H$119)+'СЕТ СН'!$I$11+СВЦЭМ!$D$10+'СЕТ СН'!$I$5-'СЕТ СН'!$I$21</f>
        <v>4848.0359434299999</v>
      </c>
      <c r="I137" s="37">
        <f>SUMIFS(СВЦЭМ!$D$34:$D$777,СВЦЭМ!$A$34:$A$777,$A137,СВЦЭМ!$B$34:$B$777,I$119)+'СЕТ СН'!$I$11+СВЦЭМ!$D$10+'СЕТ СН'!$I$5-'СЕТ СН'!$I$21</f>
        <v>4817.8533078999999</v>
      </c>
      <c r="J137" s="37">
        <f>SUMIFS(СВЦЭМ!$D$34:$D$777,СВЦЭМ!$A$34:$A$777,$A137,СВЦЭМ!$B$34:$B$777,J$119)+'СЕТ СН'!$I$11+СВЦЭМ!$D$10+'СЕТ СН'!$I$5-'СЕТ СН'!$I$21</f>
        <v>4782.6656469499994</v>
      </c>
      <c r="K137" s="37">
        <f>SUMIFS(СВЦЭМ!$D$34:$D$777,СВЦЭМ!$A$34:$A$777,$A137,СВЦЭМ!$B$34:$B$777,K$119)+'СЕТ СН'!$I$11+СВЦЭМ!$D$10+'СЕТ СН'!$I$5-'СЕТ СН'!$I$21</f>
        <v>4718.3725277999993</v>
      </c>
      <c r="L137" s="37">
        <f>SUMIFS(СВЦЭМ!$D$34:$D$777,СВЦЭМ!$A$34:$A$777,$A137,СВЦЭМ!$B$34:$B$777,L$119)+'СЕТ СН'!$I$11+СВЦЭМ!$D$10+'СЕТ СН'!$I$5-'СЕТ СН'!$I$21</f>
        <v>4658.6905478999997</v>
      </c>
      <c r="M137" s="37">
        <f>SUMIFS(СВЦЭМ!$D$34:$D$777,СВЦЭМ!$A$34:$A$777,$A137,СВЦЭМ!$B$34:$B$777,M$119)+'СЕТ СН'!$I$11+СВЦЭМ!$D$10+'СЕТ СН'!$I$5-'СЕТ СН'!$I$21</f>
        <v>4637.7972636300001</v>
      </c>
      <c r="N137" s="37">
        <f>SUMIFS(СВЦЭМ!$D$34:$D$777,СВЦЭМ!$A$34:$A$777,$A137,СВЦЭМ!$B$34:$B$777,N$119)+'СЕТ СН'!$I$11+СВЦЭМ!$D$10+'СЕТ СН'!$I$5-'СЕТ СН'!$I$21</f>
        <v>4640.9088919599999</v>
      </c>
      <c r="O137" s="37">
        <f>SUMIFS(СВЦЭМ!$D$34:$D$777,СВЦЭМ!$A$34:$A$777,$A137,СВЦЭМ!$B$34:$B$777,O$119)+'СЕТ СН'!$I$11+СВЦЭМ!$D$10+'СЕТ СН'!$I$5-'СЕТ СН'!$I$21</f>
        <v>4638.5448593000001</v>
      </c>
      <c r="P137" s="37">
        <f>SUMIFS(СВЦЭМ!$D$34:$D$777,СВЦЭМ!$A$34:$A$777,$A137,СВЦЭМ!$B$34:$B$777,P$119)+'СЕТ СН'!$I$11+СВЦЭМ!$D$10+'СЕТ СН'!$I$5-'СЕТ СН'!$I$21</f>
        <v>4640.1918776099992</v>
      </c>
      <c r="Q137" s="37">
        <f>SUMIFS(СВЦЭМ!$D$34:$D$777,СВЦЭМ!$A$34:$A$777,$A137,СВЦЭМ!$B$34:$B$777,Q$119)+'СЕТ СН'!$I$11+СВЦЭМ!$D$10+'СЕТ СН'!$I$5-'СЕТ СН'!$I$21</f>
        <v>4638.2294364299996</v>
      </c>
      <c r="R137" s="37">
        <f>SUMIFS(СВЦЭМ!$D$34:$D$777,СВЦЭМ!$A$34:$A$777,$A137,СВЦЭМ!$B$34:$B$777,R$119)+'СЕТ СН'!$I$11+СВЦЭМ!$D$10+'СЕТ СН'!$I$5-'СЕТ СН'!$I$21</f>
        <v>4636.5802142499997</v>
      </c>
      <c r="S137" s="37">
        <f>SUMIFS(СВЦЭМ!$D$34:$D$777,СВЦЭМ!$A$34:$A$777,$A137,СВЦЭМ!$B$34:$B$777,S$119)+'СЕТ СН'!$I$11+СВЦЭМ!$D$10+'СЕТ СН'!$I$5-'СЕТ СН'!$I$21</f>
        <v>4635.8577715299998</v>
      </c>
      <c r="T137" s="37">
        <f>SUMIFS(СВЦЭМ!$D$34:$D$777,СВЦЭМ!$A$34:$A$777,$A137,СВЦЭМ!$B$34:$B$777,T$119)+'СЕТ СН'!$I$11+СВЦЭМ!$D$10+'СЕТ СН'!$I$5-'СЕТ СН'!$I$21</f>
        <v>4631.2157503999997</v>
      </c>
      <c r="U137" s="37">
        <f>SUMIFS(СВЦЭМ!$D$34:$D$777,СВЦЭМ!$A$34:$A$777,$A137,СВЦЭМ!$B$34:$B$777,U$119)+'СЕТ СН'!$I$11+СВЦЭМ!$D$10+'СЕТ СН'!$I$5-'СЕТ СН'!$I$21</f>
        <v>4637.9802578499994</v>
      </c>
      <c r="V137" s="37">
        <f>SUMIFS(СВЦЭМ!$D$34:$D$777,СВЦЭМ!$A$34:$A$777,$A137,СВЦЭМ!$B$34:$B$777,V$119)+'СЕТ СН'!$I$11+СВЦЭМ!$D$10+'СЕТ СН'!$I$5-'СЕТ СН'!$I$21</f>
        <v>4644.3925376899997</v>
      </c>
      <c r="W137" s="37">
        <f>SUMIFS(СВЦЭМ!$D$34:$D$777,СВЦЭМ!$A$34:$A$777,$A137,СВЦЭМ!$B$34:$B$777,W$119)+'СЕТ СН'!$I$11+СВЦЭМ!$D$10+'СЕТ СН'!$I$5-'СЕТ СН'!$I$21</f>
        <v>4705.86107214</v>
      </c>
      <c r="X137" s="37">
        <f>SUMIFS(СВЦЭМ!$D$34:$D$777,СВЦЭМ!$A$34:$A$777,$A137,СВЦЭМ!$B$34:$B$777,X$119)+'СЕТ СН'!$I$11+СВЦЭМ!$D$10+'СЕТ СН'!$I$5-'СЕТ СН'!$I$21</f>
        <v>4770.2357966500003</v>
      </c>
      <c r="Y137" s="37">
        <f>SUMIFS(СВЦЭМ!$D$34:$D$777,СВЦЭМ!$A$34:$A$777,$A137,СВЦЭМ!$B$34:$B$777,Y$119)+'СЕТ СН'!$I$11+СВЦЭМ!$D$10+'СЕТ СН'!$I$5-'СЕТ СН'!$I$21</f>
        <v>4776.83381396</v>
      </c>
    </row>
    <row r="138" spans="1:25" ht="15.75" x14ac:dyDescent="0.2">
      <c r="A138" s="36">
        <f t="shared" si="3"/>
        <v>42997</v>
      </c>
      <c r="B138" s="37">
        <f>SUMIFS(СВЦЭМ!$D$34:$D$777,СВЦЭМ!$A$34:$A$777,$A138,СВЦЭМ!$B$34:$B$777,B$119)+'СЕТ СН'!$I$11+СВЦЭМ!$D$10+'СЕТ СН'!$I$5-'СЕТ СН'!$I$21</f>
        <v>4867.4986113799996</v>
      </c>
      <c r="C138" s="37">
        <f>SUMIFS(СВЦЭМ!$D$34:$D$777,СВЦЭМ!$A$34:$A$777,$A138,СВЦЭМ!$B$34:$B$777,C$119)+'СЕТ СН'!$I$11+СВЦЭМ!$D$10+'СЕТ СН'!$I$5-'СЕТ СН'!$I$21</f>
        <v>4935.11148581</v>
      </c>
      <c r="D138" s="37">
        <f>SUMIFS(СВЦЭМ!$D$34:$D$777,СВЦЭМ!$A$34:$A$777,$A138,СВЦЭМ!$B$34:$B$777,D$119)+'СЕТ СН'!$I$11+СВЦЭМ!$D$10+'СЕТ СН'!$I$5-'СЕТ СН'!$I$21</f>
        <v>4948.0743501699999</v>
      </c>
      <c r="E138" s="37">
        <f>SUMIFS(СВЦЭМ!$D$34:$D$777,СВЦЭМ!$A$34:$A$777,$A138,СВЦЭМ!$B$34:$B$777,E$119)+'СЕТ СН'!$I$11+СВЦЭМ!$D$10+'СЕТ СН'!$I$5-'СЕТ СН'!$I$21</f>
        <v>4945.7246436699998</v>
      </c>
      <c r="F138" s="37">
        <f>SUMIFS(СВЦЭМ!$D$34:$D$777,СВЦЭМ!$A$34:$A$777,$A138,СВЦЭМ!$B$34:$B$777,F$119)+'СЕТ СН'!$I$11+СВЦЭМ!$D$10+'СЕТ СН'!$I$5-'СЕТ СН'!$I$21</f>
        <v>4945.5407401399998</v>
      </c>
      <c r="G138" s="37">
        <f>SUMIFS(СВЦЭМ!$D$34:$D$777,СВЦЭМ!$A$34:$A$777,$A138,СВЦЭМ!$B$34:$B$777,G$119)+'СЕТ СН'!$I$11+СВЦЭМ!$D$10+'СЕТ СН'!$I$5-'СЕТ СН'!$I$21</f>
        <v>4945.7627892999999</v>
      </c>
      <c r="H138" s="37">
        <f>SUMIFS(СВЦЭМ!$D$34:$D$777,СВЦЭМ!$A$34:$A$777,$A138,СВЦЭМ!$B$34:$B$777,H$119)+'СЕТ СН'!$I$11+СВЦЭМ!$D$10+'СЕТ СН'!$I$5-'СЕТ СН'!$I$21</f>
        <v>4906.7073531400001</v>
      </c>
      <c r="I138" s="37">
        <f>SUMIFS(СВЦЭМ!$D$34:$D$777,СВЦЭМ!$A$34:$A$777,$A138,СВЦЭМ!$B$34:$B$777,I$119)+'СЕТ СН'!$I$11+СВЦЭМ!$D$10+'СЕТ СН'!$I$5-'СЕТ СН'!$I$21</f>
        <v>4810.5833950300002</v>
      </c>
      <c r="J138" s="37">
        <f>SUMIFS(СВЦЭМ!$D$34:$D$777,СВЦЭМ!$A$34:$A$777,$A138,СВЦЭМ!$B$34:$B$777,J$119)+'СЕТ СН'!$I$11+СВЦЭМ!$D$10+'СЕТ СН'!$I$5-'СЕТ СН'!$I$21</f>
        <v>4774.31653534</v>
      </c>
      <c r="K138" s="37">
        <f>SUMIFS(СВЦЭМ!$D$34:$D$777,СВЦЭМ!$A$34:$A$777,$A138,СВЦЭМ!$B$34:$B$777,K$119)+'СЕТ СН'!$I$11+СВЦЭМ!$D$10+'СЕТ СН'!$I$5-'СЕТ СН'!$I$21</f>
        <v>4725.1101876499997</v>
      </c>
      <c r="L138" s="37">
        <f>SUMIFS(СВЦЭМ!$D$34:$D$777,СВЦЭМ!$A$34:$A$777,$A138,СВЦЭМ!$B$34:$B$777,L$119)+'СЕТ СН'!$I$11+СВЦЭМ!$D$10+'СЕТ СН'!$I$5-'СЕТ СН'!$I$21</f>
        <v>4643.7227012499998</v>
      </c>
      <c r="M138" s="37">
        <f>SUMIFS(СВЦЭМ!$D$34:$D$777,СВЦЭМ!$A$34:$A$777,$A138,СВЦЭМ!$B$34:$B$777,M$119)+'СЕТ СН'!$I$11+СВЦЭМ!$D$10+'СЕТ СН'!$I$5-'СЕТ СН'!$I$21</f>
        <v>4621.2199646299996</v>
      </c>
      <c r="N138" s="37">
        <f>SUMIFS(СВЦЭМ!$D$34:$D$777,СВЦЭМ!$A$34:$A$777,$A138,СВЦЭМ!$B$34:$B$777,N$119)+'СЕТ СН'!$I$11+СВЦЭМ!$D$10+'СЕТ СН'!$I$5-'СЕТ СН'!$I$21</f>
        <v>4630.9147950999995</v>
      </c>
      <c r="O138" s="37">
        <f>SUMIFS(СВЦЭМ!$D$34:$D$777,СВЦЭМ!$A$34:$A$777,$A138,СВЦЭМ!$B$34:$B$777,O$119)+'СЕТ СН'!$I$11+СВЦЭМ!$D$10+'СЕТ СН'!$I$5-'СЕТ СН'!$I$21</f>
        <v>4628.69516183</v>
      </c>
      <c r="P138" s="37">
        <f>SUMIFS(СВЦЭМ!$D$34:$D$777,СВЦЭМ!$A$34:$A$777,$A138,СВЦЭМ!$B$34:$B$777,P$119)+'СЕТ СН'!$I$11+СВЦЭМ!$D$10+'СЕТ СН'!$I$5-'СЕТ СН'!$I$21</f>
        <v>4631.6070054299998</v>
      </c>
      <c r="Q138" s="37">
        <f>SUMIFS(СВЦЭМ!$D$34:$D$777,СВЦЭМ!$A$34:$A$777,$A138,СВЦЭМ!$B$34:$B$777,Q$119)+'СЕТ СН'!$I$11+СВЦЭМ!$D$10+'СЕТ СН'!$I$5-'СЕТ СН'!$I$21</f>
        <v>4655.25606358</v>
      </c>
      <c r="R138" s="37">
        <f>SUMIFS(СВЦЭМ!$D$34:$D$777,СВЦЭМ!$A$34:$A$777,$A138,СВЦЭМ!$B$34:$B$777,R$119)+'СЕТ СН'!$I$11+СВЦЭМ!$D$10+'СЕТ СН'!$I$5-'СЕТ СН'!$I$21</f>
        <v>4680.13065241</v>
      </c>
      <c r="S138" s="37">
        <f>SUMIFS(СВЦЭМ!$D$34:$D$777,СВЦЭМ!$A$34:$A$777,$A138,СВЦЭМ!$B$34:$B$777,S$119)+'СЕТ СН'!$I$11+СВЦЭМ!$D$10+'СЕТ СН'!$I$5-'СЕТ СН'!$I$21</f>
        <v>4684.3430475299992</v>
      </c>
      <c r="T138" s="37">
        <f>SUMIFS(СВЦЭМ!$D$34:$D$777,СВЦЭМ!$A$34:$A$777,$A138,СВЦЭМ!$B$34:$B$777,T$119)+'СЕТ СН'!$I$11+СВЦЭМ!$D$10+'СЕТ СН'!$I$5-'СЕТ СН'!$I$21</f>
        <v>4645.0278087899997</v>
      </c>
      <c r="U138" s="37">
        <f>SUMIFS(СВЦЭМ!$D$34:$D$777,СВЦЭМ!$A$34:$A$777,$A138,СВЦЭМ!$B$34:$B$777,U$119)+'СЕТ СН'!$I$11+СВЦЭМ!$D$10+'СЕТ СН'!$I$5-'СЕТ СН'!$I$21</f>
        <v>4639.0191400799995</v>
      </c>
      <c r="V138" s="37">
        <f>SUMIFS(СВЦЭМ!$D$34:$D$777,СВЦЭМ!$A$34:$A$777,$A138,СВЦЭМ!$B$34:$B$777,V$119)+'СЕТ СН'!$I$11+СВЦЭМ!$D$10+'СЕТ СН'!$I$5-'СЕТ СН'!$I$21</f>
        <v>4667.5788096099996</v>
      </c>
      <c r="W138" s="37">
        <f>SUMIFS(СВЦЭМ!$D$34:$D$777,СВЦЭМ!$A$34:$A$777,$A138,СВЦЭМ!$B$34:$B$777,W$119)+'СЕТ СН'!$I$11+СВЦЭМ!$D$10+'СЕТ СН'!$I$5-'СЕТ СН'!$I$21</f>
        <v>4762.2903221899996</v>
      </c>
      <c r="X138" s="37">
        <f>SUMIFS(СВЦЭМ!$D$34:$D$777,СВЦЭМ!$A$34:$A$777,$A138,СВЦЭМ!$B$34:$B$777,X$119)+'СЕТ СН'!$I$11+СВЦЭМ!$D$10+'СЕТ СН'!$I$5-'СЕТ СН'!$I$21</f>
        <v>4765.1653394599998</v>
      </c>
      <c r="Y138" s="37">
        <f>SUMIFS(СВЦЭМ!$D$34:$D$777,СВЦЭМ!$A$34:$A$777,$A138,СВЦЭМ!$B$34:$B$777,Y$119)+'СЕТ СН'!$I$11+СВЦЭМ!$D$10+'СЕТ СН'!$I$5-'СЕТ СН'!$I$21</f>
        <v>4783.8018319099992</v>
      </c>
    </row>
    <row r="139" spans="1:25" ht="15.75" x14ac:dyDescent="0.2">
      <c r="A139" s="36">
        <f t="shared" si="3"/>
        <v>42998</v>
      </c>
      <c r="B139" s="37">
        <f>SUMIFS(СВЦЭМ!$D$34:$D$777,СВЦЭМ!$A$34:$A$777,$A139,СВЦЭМ!$B$34:$B$777,B$119)+'СЕТ СН'!$I$11+СВЦЭМ!$D$10+'СЕТ СН'!$I$5-'СЕТ СН'!$I$21</f>
        <v>4892.2439295499998</v>
      </c>
      <c r="C139" s="37">
        <f>SUMIFS(СВЦЭМ!$D$34:$D$777,СВЦЭМ!$A$34:$A$777,$A139,СВЦЭМ!$B$34:$B$777,C$119)+'СЕТ СН'!$I$11+СВЦЭМ!$D$10+'СЕТ СН'!$I$5-'СЕТ СН'!$I$21</f>
        <v>4940.1062098499997</v>
      </c>
      <c r="D139" s="37">
        <f>SUMIFS(СВЦЭМ!$D$34:$D$777,СВЦЭМ!$A$34:$A$777,$A139,СВЦЭМ!$B$34:$B$777,D$119)+'СЕТ СН'!$I$11+СВЦЭМ!$D$10+'СЕТ СН'!$I$5-'СЕТ СН'!$I$21</f>
        <v>4965.6119508499996</v>
      </c>
      <c r="E139" s="37">
        <f>SUMIFS(СВЦЭМ!$D$34:$D$777,СВЦЭМ!$A$34:$A$777,$A139,СВЦЭМ!$B$34:$B$777,E$119)+'СЕТ СН'!$I$11+СВЦЭМ!$D$10+'СЕТ СН'!$I$5-'СЕТ СН'!$I$21</f>
        <v>4962.8062720399994</v>
      </c>
      <c r="F139" s="37">
        <f>SUMIFS(СВЦЭМ!$D$34:$D$777,СВЦЭМ!$A$34:$A$777,$A139,СВЦЭМ!$B$34:$B$777,F$119)+'СЕТ СН'!$I$11+СВЦЭМ!$D$10+'СЕТ СН'!$I$5-'СЕТ СН'!$I$21</f>
        <v>4962.7393492199999</v>
      </c>
      <c r="G139" s="37">
        <f>SUMIFS(СВЦЭМ!$D$34:$D$777,СВЦЭМ!$A$34:$A$777,$A139,СВЦЭМ!$B$34:$B$777,G$119)+'СЕТ СН'!$I$11+СВЦЭМ!$D$10+'СЕТ СН'!$I$5-'СЕТ СН'!$I$21</f>
        <v>4968.9033906499999</v>
      </c>
      <c r="H139" s="37">
        <f>SUMIFS(СВЦЭМ!$D$34:$D$777,СВЦЭМ!$A$34:$A$777,$A139,СВЦЭМ!$B$34:$B$777,H$119)+'СЕТ СН'!$I$11+СВЦЭМ!$D$10+'СЕТ СН'!$I$5-'СЕТ СН'!$I$21</f>
        <v>4902.1880677499994</v>
      </c>
      <c r="I139" s="37">
        <f>SUMIFS(СВЦЭМ!$D$34:$D$777,СВЦЭМ!$A$34:$A$777,$A139,СВЦЭМ!$B$34:$B$777,I$119)+'СЕТ СН'!$I$11+СВЦЭМ!$D$10+'СЕТ СН'!$I$5-'СЕТ СН'!$I$21</f>
        <v>4838.69730764</v>
      </c>
      <c r="J139" s="37">
        <f>SUMIFS(СВЦЭМ!$D$34:$D$777,СВЦЭМ!$A$34:$A$777,$A139,СВЦЭМ!$B$34:$B$777,J$119)+'СЕТ СН'!$I$11+СВЦЭМ!$D$10+'СЕТ СН'!$I$5-'СЕТ СН'!$I$21</f>
        <v>4789.0094646299995</v>
      </c>
      <c r="K139" s="37">
        <f>SUMIFS(СВЦЭМ!$D$34:$D$777,СВЦЭМ!$A$34:$A$777,$A139,СВЦЭМ!$B$34:$B$777,K$119)+'СЕТ СН'!$I$11+СВЦЭМ!$D$10+'СЕТ СН'!$I$5-'СЕТ СН'!$I$21</f>
        <v>4746.39164153</v>
      </c>
      <c r="L139" s="37">
        <f>SUMIFS(СВЦЭМ!$D$34:$D$777,СВЦЭМ!$A$34:$A$777,$A139,СВЦЭМ!$B$34:$B$777,L$119)+'СЕТ СН'!$I$11+СВЦЭМ!$D$10+'СЕТ СН'!$I$5-'СЕТ СН'!$I$21</f>
        <v>4661.1126105499998</v>
      </c>
      <c r="M139" s="37">
        <f>SUMIFS(СВЦЭМ!$D$34:$D$777,СВЦЭМ!$A$34:$A$777,$A139,СВЦЭМ!$B$34:$B$777,M$119)+'СЕТ СН'!$I$11+СВЦЭМ!$D$10+'СЕТ СН'!$I$5-'СЕТ СН'!$I$21</f>
        <v>4639.9551086899992</v>
      </c>
      <c r="N139" s="37">
        <f>SUMIFS(СВЦЭМ!$D$34:$D$777,СВЦЭМ!$A$34:$A$777,$A139,СВЦЭМ!$B$34:$B$777,N$119)+'СЕТ СН'!$I$11+СВЦЭМ!$D$10+'СЕТ СН'!$I$5-'СЕТ СН'!$I$21</f>
        <v>4646.0687396699996</v>
      </c>
      <c r="O139" s="37">
        <f>SUMIFS(СВЦЭМ!$D$34:$D$777,СВЦЭМ!$A$34:$A$777,$A139,СВЦЭМ!$B$34:$B$777,O$119)+'СЕТ СН'!$I$11+СВЦЭМ!$D$10+'СЕТ СН'!$I$5-'СЕТ СН'!$I$21</f>
        <v>4636.9227221199999</v>
      </c>
      <c r="P139" s="37">
        <f>SUMIFS(СВЦЭМ!$D$34:$D$777,СВЦЭМ!$A$34:$A$777,$A139,СВЦЭМ!$B$34:$B$777,P$119)+'СЕТ СН'!$I$11+СВЦЭМ!$D$10+'СЕТ СН'!$I$5-'СЕТ СН'!$I$21</f>
        <v>4643.0100985399995</v>
      </c>
      <c r="Q139" s="37">
        <f>SUMIFS(СВЦЭМ!$D$34:$D$777,СВЦЭМ!$A$34:$A$777,$A139,СВЦЭМ!$B$34:$B$777,Q$119)+'СЕТ СН'!$I$11+СВЦЭМ!$D$10+'СЕТ СН'!$I$5-'СЕТ СН'!$I$21</f>
        <v>4647.3810343199993</v>
      </c>
      <c r="R139" s="37">
        <f>SUMIFS(СВЦЭМ!$D$34:$D$777,СВЦЭМ!$A$34:$A$777,$A139,СВЦЭМ!$B$34:$B$777,R$119)+'СЕТ СН'!$I$11+СВЦЭМ!$D$10+'СЕТ СН'!$I$5-'СЕТ СН'!$I$21</f>
        <v>4668.1873223699995</v>
      </c>
      <c r="S139" s="37">
        <f>SUMIFS(СВЦЭМ!$D$34:$D$777,СВЦЭМ!$A$34:$A$777,$A139,СВЦЭМ!$B$34:$B$777,S$119)+'СЕТ СН'!$I$11+СВЦЭМ!$D$10+'СЕТ СН'!$I$5-'СЕТ СН'!$I$21</f>
        <v>4661.1523237199999</v>
      </c>
      <c r="T139" s="37">
        <f>SUMIFS(СВЦЭМ!$D$34:$D$777,СВЦЭМ!$A$34:$A$777,$A139,СВЦЭМ!$B$34:$B$777,T$119)+'СЕТ СН'!$I$11+СВЦЭМ!$D$10+'СЕТ СН'!$I$5-'СЕТ СН'!$I$21</f>
        <v>4644.1831690199997</v>
      </c>
      <c r="U139" s="37">
        <f>SUMIFS(СВЦЭМ!$D$34:$D$777,СВЦЭМ!$A$34:$A$777,$A139,СВЦЭМ!$B$34:$B$777,U$119)+'СЕТ СН'!$I$11+СВЦЭМ!$D$10+'СЕТ СН'!$I$5-'СЕТ СН'!$I$21</f>
        <v>4643.5006781799993</v>
      </c>
      <c r="V139" s="37">
        <f>SUMIFS(СВЦЭМ!$D$34:$D$777,СВЦЭМ!$A$34:$A$777,$A139,СВЦЭМ!$B$34:$B$777,V$119)+'СЕТ СН'!$I$11+СВЦЭМ!$D$10+'СЕТ СН'!$I$5-'СЕТ СН'!$I$21</f>
        <v>4656.88869892</v>
      </c>
      <c r="W139" s="37">
        <f>SUMIFS(СВЦЭМ!$D$34:$D$777,СВЦЭМ!$A$34:$A$777,$A139,СВЦЭМ!$B$34:$B$777,W$119)+'СЕТ СН'!$I$11+СВЦЭМ!$D$10+'СЕТ СН'!$I$5-'СЕТ СН'!$I$21</f>
        <v>4718.7367603099992</v>
      </c>
      <c r="X139" s="37">
        <f>SUMIFS(СВЦЭМ!$D$34:$D$777,СВЦЭМ!$A$34:$A$777,$A139,СВЦЭМ!$B$34:$B$777,X$119)+'СЕТ СН'!$I$11+СВЦЭМ!$D$10+'СЕТ СН'!$I$5-'СЕТ СН'!$I$21</f>
        <v>4768.9105915299997</v>
      </c>
      <c r="Y139" s="37">
        <f>SUMIFS(СВЦЭМ!$D$34:$D$777,СВЦЭМ!$A$34:$A$777,$A139,СВЦЭМ!$B$34:$B$777,Y$119)+'СЕТ СН'!$I$11+СВЦЭМ!$D$10+'СЕТ СН'!$I$5-'СЕТ СН'!$I$21</f>
        <v>4825.6198466299993</v>
      </c>
    </row>
    <row r="140" spans="1:25" ht="15.75" x14ac:dyDescent="0.2">
      <c r="A140" s="36">
        <f t="shared" si="3"/>
        <v>42999</v>
      </c>
      <c r="B140" s="37">
        <f>SUMIFS(СВЦЭМ!$D$34:$D$777,СВЦЭМ!$A$34:$A$777,$A140,СВЦЭМ!$B$34:$B$777,B$119)+'СЕТ СН'!$I$11+СВЦЭМ!$D$10+'СЕТ СН'!$I$5-'СЕТ СН'!$I$21</f>
        <v>4895.4174000900002</v>
      </c>
      <c r="C140" s="37">
        <f>SUMIFS(СВЦЭМ!$D$34:$D$777,СВЦЭМ!$A$34:$A$777,$A140,СВЦЭМ!$B$34:$B$777,C$119)+'СЕТ СН'!$I$11+СВЦЭМ!$D$10+'СЕТ СН'!$I$5-'СЕТ СН'!$I$21</f>
        <v>4930.3573677699997</v>
      </c>
      <c r="D140" s="37">
        <f>SUMIFS(СВЦЭМ!$D$34:$D$777,СВЦЭМ!$A$34:$A$777,$A140,СВЦЭМ!$B$34:$B$777,D$119)+'СЕТ СН'!$I$11+СВЦЭМ!$D$10+'СЕТ СН'!$I$5-'СЕТ СН'!$I$21</f>
        <v>4967.1895964799996</v>
      </c>
      <c r="E140" s="37">
        <f>SUMIFS(СВЦЭМ!$D$34:$D$777,СВЦЭМ!$A$34:$A$777,$A140,СВЦЭМ!$B$34:$B$777,E$119)+'СЕТ СН'!$I$11+СВЦЭМ!$D$10+'СЕТ СН'!$I$5-'СЕТ СН'!$I$21</f>
        <v>4973.9610259000001</v>
      </c>
      <c r="F140" s="37">
        <f>SUMIFS(СВЦЭМ!$D$34:$D$777,СВЦЭМ!$A$34:$A$777,$A140,СВЦЭМ!$B$34:$B$777,F$119)+'СЕТ СН'!$I$11+СВЦЭМ!$D$10+'СЕТ СН'!$I$5-'СЕТ СН'!$I$21</f>
        <v>4977.4843587300002</v>
      </c>
      <c r="G140" s="37">
        <f>SUMIFS(СВЦЭМ!$D$34:$D$777,СВЦЭМ!$A$34:$A$777,$A140,СВЦЭМ!$B$34:$B$777,G$119)+'СЕТ СН'!$I$11+СВЦЭМ!$D$10+'СЕТ СН'!$I$5-'СЕТ СН'!$I$21</f>
        <v>4967.2619540899996</v>
      </c>
      <c r="H140" s="37">
        <f>SUMIFS(СВЦЭМ!$D$34:$D$777,СВЦЭМ!$A$34:$A$777,$A140,СВЦЭМ!$B$34:$B$777,H$119)+'СЕТ СН'!$I$11+СВЦЭМ!$D$10+'СЕТ СН'!$I$5-'СЕТ СН'!$I$21</f>
        <v>4901.0804544499997</v>
      </c>
      <c r="I140" s="37">
        <f>SUMIFS(СВЦЭМ!$D$34:$D$777,СВЦЭМ!$A$34:$A$777,$A140,СВЦЭМ!$B$34:$B$777,I$119)+'СЕТ СН'!$I$11+СВЦЭМ!$D$10+'СЕТ СН'!$I$5-'СЕТ СН'!$I$21</f>
        <v>4836.2334467999999</v>
      </c>
      <c r="J140" s="37">
        <f>SUMIFS(СВЦЭМ!$D$34:$D$777,СВЦЭМ!$A$34:$A$777,$A140,СВЦЭМ!$B$34:$B$777,J$119)+'СЕТ СН'!$I$11+СВЦЭМ!$D$10+'СЕТ СН'!$I$5-'СЕТ СН'!$I$21</f>
        <v>4796.4290715400002</v>
      </c>
      <c r="K140" s="37">
        <f>SUMIFS(СВЦЭМ!$D$34:$D$777,СВЦЭМ!$A$34:$A$777,$A140,СВЦЭМ!$B$34:$B$777,K$119)+'СЕТ СН'!$I$11+СВЦЭМ!$D$10+'СЕТ СН'!$I$5-'СЕТ СН'!$I$21</f>
        <v>4756.2205116599998</v>
      </c>
      <c r="L140" s="37">
        <f>SUMIFS(СВЦЭМ!$D$34:$D$777,СВЦЭМ!$A$34:$A$777,$A140,СВЦЭМ!$B$34:$B$777,L$119)+'СЕТ СН'!$I$11+СВЦЭМ!$D$10+'СЕТ СН'!$I$5-'СЕТ СН'!$I$21</f>
        <v>4675.2610966100001</v>
      </c>
      <c r="M140" s="37">
        <f>SUMIFS(СВЦЭМ!$D$34:$D$777,СВЦЭМ!$A$34:$A$777,$A140,СВЦЭМ!$B$34:$B$777,M$119)+'СЕТ СН'!$I$11+СВЦЭМ!$D$10+'СЕТ СН'!$I$5-'СЕТ СН'!$I$21</f>
        <v>4645.8611206999994</v>
      </c>
      <c r="N140" s="37">
        <f>SUMIFS(СВЦЭМ!$D$34:$D$777,СВЦЭМ!$A$34:$A$777,$A140,СВЦЭМ!$B$34:$B$777,N$119)+'СЕТ СН'!$I$11+СВЦЭМ!$D$10+'СЕТ СН'!$I$5-'СЕТ СН'!$I$21</f>
        <v>4655.7112973399999</v>
      </c>
      <c r="O140" s="37">
        <f>SUMIFS(СВЦЭМ!$D$34:$D$777,СВЦЭМ!$A$34:$A$777,$A140,СВЦЭМ!$B$34:$B$777,O$119)+'СЕТ СН'!$I$11+СВЦЭМ!$D$10+'СЕТ СН'!$I$5-'СЕТ СН'!$I$21</f>
        <v>4642.3928664399991</v>
      </c>
      <c r="P140" s="37">
        <f>SUMIFS(СВЦЭМ!$D$34:$D$777,СВЦЭМ!$A$34:$A$777,$A140,СВЦЭМ!$B$34:$B$777,P$119)+'СЕТ СН'!$I$11+СВЦЭМ!$D$10+'СЕТ СН'!$I$5-'СЕТ СН'!$I$21</f>
        <v>4645.0145427499992</v>
      </c>
      <c r="Q140" s="37">
        <f>SUMIFS(СВЦЭМ!$D$34:$D$777,СВЦЭМ!$A$34:$A$777,$A140,СВЦЭМ!$B$34:$B$777,Q$119)+'СЕТ СН'!$I$11+СВЦЭМ!$D$10+'СЕТ СН'!$I$5-'СЕТ СН'!$I$21</f>
        <v>4646.8193712599996</v>
      </c>
      <c r="R140" s="37">
        <f>SUMIFS(СВЦЭМ!$D$34:$D$777,СВЦЭМ!$A$34:$A$777,$A140,СВЦЭМ!$B$34:$B$777,R$119)+'СЕТ СН'!$I$11+СВЦЭМ!$D$10+'СЕТ СН'!$I$5-'СЕТ СН'!$I$21</f>
        <v>4667.7054929299993</v>
      </c>
      <c r="S140" s="37">
        <f>SUMIFS(СВЦЭМ!$D$34:$D$777,СВЦЭМ!$A$34:$A$777,$A140,СВЦЭМ!$B$34:$B$777,S$119)+'СЕТ СН'!$I$11+СВЦЭМ!$D$10+'СЕТ СН'!$I$5-'СЕТ СН'!$I$21</f>
        <v>4665.0634788299994</v>
      </c>
      <c r="T140" s="37">
        <f>SUMIFS(СВЦЭМ!$D$34:$D$777,СВЦЭМ!$A$34:$A$777,$A140,СВЦЭМ!$B$34:$B$777,T$119)+'СЕТ СН'!$I$11+СВЦЭМ!$D$10+'СЕТ СН'!$I$5-'СЕТ СН'!$I$21</f>
        <v>4645.7988263099996</v>
      </c>
      <c r="U140" s="37">
        <f>SUMIFS(СВЦЭМ!$D$34:$D$777,СВЦЭМ!$A$34:$A$777,$A140,СВЦЭМ!$B$34:$B$777,U$119)+'СЕТ СН'!$I$11+СВЦЭМ!$D$10+'СЕТ СН'!$I$5-'СЕТ СН'!$I$21</f>
        <v>4634.1165705499998</v>
      </c>
      <c r="V140" s="37">
        <f>SUMIFS(СВЦЭМ!$D$34:$D$777,СВЦЭМ!$A$34:$A$777,$A140,СВЦЭМ!$B$34:$B$777,V$119)+'СЕТ СН'!$I$11+СВЦЭМ!$D$10+'СЕТ СН'!$I$5-'СЕТ СН'!$I$21</f>
        <v>4652.3945609399998</v>
      </c>
      <c r="W140" s="37">
        <f>SUMIFS(СВЦЭМ!$D$34:$D$777,СВЦЭМ!$A$34:$A$777,$A140,СВЦЭМ!$B$34:$B$777,W$119)+'СЕТ СН'!$I$11+СВЦЭМ!$D$10+'СЕТ СН'!$I$5-'СЕТ СН'!$I$21</f>
        <v>4718.8945480299999</v>
      </c>
      <c r="X140" s="37">
        <f>SUMIFS(СВЦЭМ!$D$34:$D$777,СВЦЭМ!$A$34:$A$777,$A140,СВЦЭМ!$B$34:$B$777,X$119)+'СЕТ СН'!$I$11+СВЦЭМ!$D$10+'СЕТ СН'!$I$5-'СЕТ СН'!$I$21</f>
        <v>4780.5012794499999</v>
      </c>
      <c r="Y140" s="37">
        <f>SUMIFS(СВЦЭМ!$D$34:$D$777,СВЦЭМ!$A$34:$A$777,$A140,СВЦЭМ!$B$34:$B$777,Y$119)+'СЕТ СН'!$I$11+СВЦЭМ!$D$10+'СЕТ СН'!$I$5-'СЕТ СН'!$I$21</f>
        <v>4832.0063892099997</v>
      </c>
    </row>
    <row r="141" spans="1:25" ht="15.75" x14ac:dyDescent="0.2">
      <c r="A141" s="36">
        <f t="shared" si="3"/>
        <v>43000</v>
      </c>
      <c r="B141" s="37">
        <f>SUMIFS(СВЦЭМ!$D$34:$D$777,СВЦЭМ!$A$34:$A$777,$A141,СВЦЭМ!$B$34:$B$777,B$119)+'СЕТ СН'!$I$11+СВЦЭМ!$D$10+'СЕТ СН'!$I$5-'СЕТ СН'!$I$21</f>
        <v>4883.7399029600001</v>
      </c>
      <c r="C141" s="37">
        <f>SUMIFS(СВЦЭМ!$D$34:$D$777,СВЦЭМ!$A$34:$A$777,$A141,СВЦЭМ!$B$34:$B$777,C$119)+'СЕТ СН'!$I$11+СВЦЭМ!$D$10+'СЕТ СН'!$I$5-'СЕТ СН'!$I$21</f>
        <v>4931.46679288</v>
      </c>
      <c r="D141" s="37">
        <f>SUMIFS(СВЦЭМ!$D$34:$D$777,СВЦЭМ!$A$34:$A$777,$A141,СВЦЭМ!$B$34:$B$777,D$119)+'СЕТ СН'!$I$11+СВЦЭМ!$D$10+'СЕТ СН'!$I$5-'СЕТ СН'!$I$21</f>
        <v>4957.95514224</v>
      </c>
      <c r="E141" s="37">
        <f>SUMIFS(СВЦЭМ!$D$34:$D$777,СВЦЭМ!$A$34:$A$777,$A141,СВЦЭМ!$B$34:$B$777,E$119)+'СЕТ СН'!$I$11+СВЦЭМ!$D$10+'СЕТ СН'!$I$5-'СЕТ СН'!$I$21</f>
        <v>4960.2101731900002</v>
      </c>
      <c r="F141" s="37">
        <f>SUMIFS(СВЦЭМ!$D$34:$D$777,СВЦЭМ!$A$34:$A$777,$A141,СВЦЭМ!$B$34:$B$777,F$119)+'СЕТ СН'!$I$11+СВЦЭМ!$D$10+'СЕТ СН'!$I$5-'СЕТ СН'!$I$21</f>
        <v>4958.55925295</v>
      </c>
      <c r="G141" s="37">
        <f>SUMIFS(СВЦЭМ!$D$34:$D$777,СВЦЭМ!$A$34:$A$777,$A141,СВЦЭМ!$B$34:$B$777,G$119)+'СЕТ СН'!$I$11+СВЦЭМ!$D$10+'СЕТ СН'!$I$5-'СЕТ СН'!$I$21</f>
        <v>4956.1341917</v>
      </c>
      <c r="H141" s="37">
        <f>SUMIFS(СВЦЭМ!$D$34:$D$777,СВЦЭМ!$A$34:$A$777,$A141,СВЦЭМ!$B$34:$B$777,H$119)+'СЕТ СН'!$I$11+СВЦЭМ!$D$10+'СЕТ СН'!$I$5-'СЕТ СН'!$I$21</f>
        <v>4895.7150883100003</v>
      </c>
      <c r="I141" s="37">
        <f>SUMIFS(СВЦЭМ!$D$34:$D$777,СВЦЭМ!$A$34:$A$777,$A141,СВЦЭМ!$B$34:$B$777,I$119)+'СЕТ СН'!$I$11+СВЦЭМ!$D$10+'СЕТ СН'!$I$5-'СЕТ СН'!$I$21</f>
        <v>4829.7006997899998</v>
      </c>
      <c r="J141" s="37">
        <f>SUMIFS(СВЦЭМ!$D$34:$D$777,СВЦЭМ!$A$34:$A$777,$A141,СВЦЭМ!$B$34:$B$777,J$119)+'СЕТ СН'!$I$11+СВЦЭМ!$D$10+'СЕТ СН'!$I$5-'СЕТ СН'!$I$21</f>
        <v>4788.5317198399998</v>
      </c>
      <c r="K141" s="37">
        <f>SUMIFS(СВЦЭМ!$D$34:$D$777,СВЦЭМ!$A$34:$A$777,$A141,СВЦЭМ!$B$34:$B$777,K$119)+'СЕТ СН'!$I$11+СВЦЭМ!$D$10+'СЕТ СН'!$I$5-'СЕТ СН'!$I$21</f>
        <v>4752.7826052700002</v>
      </c>
      <c r="L141" s="37">
        <f>SUMIFS(СВЦЭМ!$D$34:$D$777,СВЦЭМ!$A$34:$A$777,$A141,СВЦЭМ!$B$34:$B$777,L$119)+'СЕТ СН'!$I$11+СВЦЭМ!$D$10+'СЕТ СН'!$I$5-'СЕТ СН'!$I$21</f>
        <v>4672.3531096499992</v>
      </c>
      <c r="M141" s="37">
        <f>SUMIFS(СВЦЭМ!$D$34:$D$777,СВЦЭМ!$A$34:$A$777,$A141,СВЦЭМ!$B$34:$B$777,M$119)+'СЕТ СН'!$I$11+СВЦЭМ!$D$10+'СЕТ СН'!$I$5-'СЕТ СН'!$I$21</f>
        <v>4642.8513503999993</v>
      </c>
      <c r="N141" s="37">
        <f>SUMIFS(СВЦЭМ!$D$34:$D$777,СВЦЭМ!$A$34:$A$777,$A141,СВЦЭМ!$B$34:$B$777,N$119)+'СЕТ СН'!$I$11+СВЦЭМ!$D$10+'СЕТ СН'!$I$5-'СЕТ СН'!$I$21</f>
        <v>4651.6533351799999</v>
      </c>
      <c r="O141" s="37">
        <f>SUMIFS(СВЦЭМ!$D$34:$D$777,СВЦЭМ!$A$34:$A$777,$A141,СВЦЭМ!$B$34:$B$777,O$119)+'СЕТ СН'!$I$11+СВЦЭМ!$D$10+'СЕТ СН'!$I$5-'СЕТ СН'!$I$21</f>
        <v>4638.4828745199993</v>
      </c>
      <c r="P141" s="37">
        <f>SUMIFS(СВЦЭМ!$D$34:$D$777,СВЦЭМ!$A$34:$A$777,$A141,СВЦЭМ!$B$34:$B$777,P$119)+'СЕТ СН'!$I$11+СВЦЭМ!$D$10+'СЕТ СН'!$I$5-'СЕТ СН'!$I$21</f>
        <v>4642.8906241599998</v>
      </c>
      <c r="Q141" s="37">
        <f>SUMIFS(СВЦЭМ!$D$34:$D$777,СВЦЭМ!$A$34:$A$777,$A141,СВЦЭМ!$B$34:$B$777,Q$119)+'СЕТ СН'!$I$11+СВЦЭМ!$D$10+'СЕТ СН'!$I$5-'СЕТ СН'!$I$21</f>
        <v>4650.9373143599996</v>
      </c>
      <c r="R141" s="37">
        <f>SUMIFS(СВЦЭМ!$D$34:$D$777,СВЦЭМ!$A$34:$A$777,$A141,СВЦЭМ!$B$34:$B$777,R$119)+'СЕТ СН'!$I$11+СВЦЭМ!$D$10+'СЕТ СН'!$I$5-'СЕТ СН'!$I$21</f>
        <v>4661.31593694</v>
      </c>
      <c r="S141" s="37">
        <f>SUMIFS(СВЦЭМ!$D$34:$D$777,СВЦЭМ!$A$34:$A$777,$A141,СВЦЭМ!$B$34:$B$777,S$119)+'СЕТ СН'!$I$11+СВЦЭМ!$D$10+'СЕТ СН'!$I$5-'СЕТ СН'!$I$21</f>
        <v>4659.6002292899993</v>
      </c>
      <c r="T141" s="37">
        <f>SUMIFS(СВЦЭМ!$D$34:$D$777,СВЦЭМ!$A$34:$A$777,$A141,СВЦЭМ!$B$34:$B$777,T$119)+'СЕТ СН'!$I$11+СВЦЭМ!$D$10+'СЕТ СН'!$I$5-'СЕТ СН'!$I$21</f>
        <v>4649.7937487299996</v>
      </c>
      <c r="U141" s="37">
        <f>SUMIFS(СВЦЭМ!$D$34:$D$777,СВЦЭМ!$A$34:$A$777,$A141,СВЦЭМ!$B$34:$B$777,U$119)+'СЕТ СН'!$I$11+СВЦЭМ!$D$10+'СЕТ СН'!$I$5-'СЕТ СН'!$I$21</f>
        <v>4630.6925417799994</v>
      </c>
      <c r="V141" s="37">
        <f>SUMIFS(СВЦЭМ!$D$34:$D$777,СВЦЭМ!$A$34:$A$777,$A141,СВЦЭМ!$B$34:$B$777,V$119)+'СЕТ СН'!$I$11+СВЦЭМ!$D$10+'СЕТ СН'!$I$5-'СЕТ СН'!$I$21</f>
        <v>4642.8879765599995</v>
      </c>
      <c r="W141" s="37">
        <f>SUMIFS(СВЦЭМ!$D$34:$D$777,СВЦЭМ!$A$34:$A$777,$A141,СВЦЭМ!$B$34:$B$777,W$119)+'СЕТ СН'!$I$11+СВЦЭМ!$D$10+'СЕТ СН'!$I$5-'СЕТ СН'!$I$21</f>
        <v>4726.9855949799994</v>
      </c>
      <c r="X141" s="37">
        <f>SUMIFS(СВЦЭМ!$D$34:$D$777,СВЦЭМ!$A$34:$A$777,$A141,СВЦЭМ!$B$34:$B$777,X$119)+'СЕТ СН'!$I$11+СВЦЭМ!$D$10+'СЕТ СН'!$I$5-'СЕТ СН'!$I$21</f>
        <v>4783.7765702699999</v>
      </c>
      <c r="Y141" s="37">
        <f>SUMIFS(СВЦЭМ!$D$34:$D$777,СВЦЭМ!$A$34:$A$777,$A141,СВЦЭМ!$B$34:$B$777,Y$119)+'СЕТ СН'!$I$11+СВЦЭМ!$D$10+'СЕТ СН'!$I$5-'СЕТ СН'!$I$21</f>
        <v>4829.6957654899998</v>
      </c>
    </row>
    <row r="142" spans="1:25" ht="15.75" x14ac:dyDescent="0.2">
      <c r="A142" s="36">
        <f t="shared" si="3"/>
        <v>43001</v>
      </c>
      <c r="B142" s="37">
        <f>SUMIFS(СВЦЭМ!$D$34:$D$777,СВЦЭМ!$A$34:$A$777,$A142,СВЦЭМ!$B$34:$B$777,B$119)+'СЕТ СН'!$I$11+СВЦЭМ!$D$10+'СЕТ СН'!$I$5-'СЕТ СН'!$I$21</f>
        <v>4833.058986</v>
      </c>
      <c r="C142" s="37">
        <f>SUMIFS(СВЦЭМ!$D$34:$D$777,СВЦЭМ!$A$34:$A$777,$A142,СВЦЭМ!$B$34:$B$777,C$119)+'СЕТ СН'!$I$11+СВЦЭМ!$D$10+'СЕТ СН'!$I$5-'СЕТ СН'!$I$21</f>
        <v>4831.2676179999999</v>
      </c>
      <c r="D142" s="37">
        <f>SUMIFS(СВЦЭМ!$D$34:$D$777,СВЦЭМ!$A$34:$A$777,$A142,СВЦЭМ!$B$34:$B$777,D$119)+'СЕТ СН'!$I$11+СВЦЭМ!$D$10+'СЕТ СН'!$I$5-'СЕТ СН'!$I$21</f>
        <v>4841.5801017399999</v>
      </c>
      <c r="E142" s="37">
        <f>SUMIFS(СВЦЭМ!$D$34:$D$777,СВЦЭМ!$A$34:$A$777,$A142,СВЦЭМ!$B$34:$B$777,E$119)+'СЕТ СН'!$I$11+СВЦЭМ!$D$10+'СЕТ СН'!$I$5-'СЕТ СН'!$I$21</f>
        <v>4862.3919088900002</v>
      </c>
      <c r="F142" s="37">
        <f>SUMIFS(СВЦЭМ!$D$34:$D$777,СВЦЭМ!$A$34:$A$777,$A142,СВЦЭМ!$B$34:$B$777,F$119)+'СЕТ СН'!$I$11+СВЦЭМ!$D$10+'СЕТ СН'!$I$5-'СЕТ СН'!$I$21</f>
        <v>4865.63945367</v>
      </c>
      <c r="G142" s="37">
        <f>SUMIFS(СВЦЭМ!$D$34:$D$777,СВЦЭМ!$A$34:$A$777,$A142,СВЦЭМ!$B$34:$B$777,G$119)+'СЕТ СН'!$I$11+СВЦЭМ!$D$10+'СЕТ СН'!$I$5-'СЕТ СН'!$I$21</f>
        <v>4857.9768070800001</v>
      </c>
      <c r="H142" s="37">
        <f>SUMIFS(СВЦЭМ!$D$34:$D$777,СВЦЭМ!$A$34:$A$777,$A142,СВЦЭМ!$B$34:$B$777,H$119)+'СЕТ СН'!$I$11+СВЦЭМ!$D$10+'СЕТ СН'!$I$5-'СЕТ СН'!$I$21</f>
        <v>4848.2097491499999</v>
      </c>
      <c r="I142" s="37">
        <f>SUMIFS(СВЦЭМ!$D$34:$D$777,СВЦЭМ!$A$34:$A$777,$A142,СВЦЭМ!$B$34:$B$777,I$119)+'СЕТ СН'!$I$11+СВЦЭМ!$D$10+'СЕТ СН'!$I$5-'СЕТ СН'!$I$21</f>
        <v>4846.9704927399998</v>
      </c>
      <c r="J142" s="37">
        <f>SUMIFS(СВЦЭМ!$D$34:$D$777,СВЦЭМ!$A$34:$A$777,$A142,СВЦЭМ!$B$34:$B$777,J$119)+'СЕТ СН'!$I$11+СВЦЭМ!$D$10+'СЕТ СН'!$I$5-'СЕТ СН'!$I$21</f>
        <v>4809.2249992899997</v>
      </c>
      <c r="K142" s="37">
        <f>SUMIFS(СВЦЭМ!$D$34:$D$777,СВЦЭМ!$A$34:$A$777,$A142,СВЦЭМ!$B$34:$B$777,K$119)+'СЕТ СН'!$I$11+СВЦЭМ!$D$10+'СЕТ СН'!$I$5-'СЕТ СН'!$I$21</f>
        <v>4744.9324241599998</v>
      </c>
      <c r="L142" s="37">
        <f>SUMIFS(СВЦЭМ!$D$34:$D$777,СВЦЭМ!$A$34:$A$777,$A142,СВЦЭМ!$B$34:$B$777,L$119)+'СЕТ СН'!$I$11+СВЦЭМ!$D$10+'СЕТ СН'!$I$5-'СЕТ СН'!$I$21</f>
        <v>4653.5143628899996</v>
      </c>
      <c r="M142" s="37">
        <f>SUMIFS(СВЦЭМ!$D$34:$D$777,СВЦЭМ!$A$34:$A$777,$A142,СВЦЭМ!$B$34:$B$777,M$119)+'СЕТ СН'!$I$11+СВЦЭМ!$D$10+'СЕТ СН'!$I$5-'СЕТ СН'!$I$21</f>
        <v>4624.9115190799994</v>
      </c>
      <c r="N142" s="37">
        <f>SUMIFS(СВЦЭМ!$D$34:$D$777,СВЦЭМ!$A$34:$A$777,$A142,СВЦЭМ!$B$34:$B$777,N$119)+'СЕТ СН'!$I$11+СВЦЭМ!$D$10+'СЕТ СН'!$I$5-'СЕТ СН'!$I$21</f>
        <v>4634.2234374699992</v>
      </c>
      <c r="O142" s="37">
        <f>SUMIFS(СВЦЭМ!$D$34:$D$777,СВЦЭМ!$A$34:$A$777,$A142,СВЦЭМ!$B$34:$B$777,O$119)+'СЕТ СН'!$I$11+СВЦЭМ!$D$10+'СЕТ СН'!$I$5-'СЕТ СН'!$I$21</f>
        <v>4620.7794106900001</v>
      </c>
      <c r="P142" s="37">
        <f>SUMIFS(СВЦЭМ!$D$34:$D$777,СВЦЭМ!$A$34:$A$777,$A142,СВЦЭМ!$B$34:$B$777,P$119)+'СЕТ СН'!$I$11+СВЦЭМ!$D$10+'СЕТ СН'!$I$5-'СЕТ СН'!$I$21</f>
        <v>4628.7461316899999</v>
      </c>
      <c r="Q142" s="37">
        <f>SUMIFS(СВЦЭМ!$D$34:$D$777,СВЦЭМ!$A$34:$A$777,$A142,СВЦЭМ!$B$34:$B$777,Q$119)+'СЕТ СН'!$I$11+СВЦЭМ!$D$10+'СЕТ СН'!$I$5-'СЕТ СН'!$I$21</f>
        <v>4634.7011141599996</v>
      </c>
      <c r="R142" s="37">
        <f>SUMIFS(СВЦЭМ!$D$34:$D$777,СВЦЭМ!$A$34:$A$777,$A142,СВЦЭМ!$B$34:$B$777,R$119)+'СЕТ СН'!$I$11+СВЦЭМ!$D$10+'СЕТ СН'!$I$5-'СЕТ СН'!$I$21</f>
        <v>4649.7332831799995</v>
      </c>
      <c r="S142" s="37">
        <f>SUMIFS(СВЦЭМ!$D$34:$D$777,СВЦЭМ!$A$34:$A$777,$A142,СВЦЭМ!$B$34:$B$777,S$119)+'СЕТ СН'!$I$11+СВЦЭМ!$D$10+'СЕТ СН'!$I$5-'СЕТ СН'!$I$21</f>
        <v>4641.9501664399995</v>
      </c>
      <c r="T142" s="37">
        <f>SUMIFS(СВЦЭМ!$D$34:$D$777,СВЦЭМ!$A$34:$A$777,$A142,СВЦЭМ!$B$34:$B$777,T$119)+'СЕТ СН'!$I$11+СВЦЭМ!$D$10+'СЕТ СН'!$I$5-'СЕТ СН'!$I$21</f>
        <v>4624.6595665599998</v>
      </c>
      <c r="U142" s="37">
        <f>SUMIFS(СВЦЭМ!$D$34:$D$777,СВЦЭМ!$A$34:$A$777,$A142,СВЦЭМ!$B$34:$B$777,U$119)+'СЕТ СН'!$I$11+СВЦЭМ!$D$10+'СЕТ СН'!$I$5-'СЕТ СН'!$I$21</f>
        <v>4610.0689182699998</v>
      </c>
      <c r="V142" s="37">
        <f>SUMIFS(СВЦЭМ!$D$34:$D$777,СВЦЭМ!$A$34:$A$777,$A142,СВЦЭМ!$B$34:$B$777,V$119)+'СЕТ СН'!$I$11+СВЦЭМ!$D$10+'СЕТ СН'!$I$5-'СЕТ СН'!$I$21</f>
        <v>4618.2263126599992</v>
      </c>
      <c r="W142" s="37">
        <f>SUMIFS(СВЦЭМ!$D$34:$D$777,СВЦЭМ!$A$34:$A$777,$A142,СВЦЭМ!$B$34:$B$777,W$119)+'СЕТ СН'!$I$11+СВЦЭМ!$D$10+'СЕТ СН'!$I$5-'СЕТ СН'!$I$21</f>
        <v>4698.5215363099996</v>
      </c>
      <c r="X142" s="37">
        <f>SUMIFS(СВЦЭМ!$D$34:$D$777,СВЦЭМ!$A$34:$A$777,$A142,СВЦЭМ!$B$34:$B$777,X$119)+'СЕТ СН'!$I$11+СВЦЭМ!$D$10+'СЕТ СН'!$I$5-'СЕТ СН'!$I$21</f>
        <v>4758.6343804499993</v>
      </c>
      <c r="Y142" s="37">
        <f>SUMIFS(СВЦЭМ!$D$34:$D$777,СВЦЭМ!$A$34:$A$777,$A142,СВЦЭМ!$B$34:$B$777,Y$119)+'СЕТ СН'!$I$11+СВЦЭМ!$D$10+'СЕТ СН'!$I$5-'СЕТ СН'!$I$21</f>
        <v>4784.5731579000003</v>
      </c>
    </row>
    <row r="143" spans="1:25" ht="15.75" x14ac:dyDescent="0.2">
      <c r="A143" s="36">
        <f t="shared" si="3"/>
        <v>43002</v>
      </c>
      <c r="B143" s="37">
        <f>SUMIFS(СВЦЭМ!$D$34:$D$777,СВЦЭМ!$A$34:$A$777,$A143,СВЦЭМ!$B$34:$B$777,B$119)+'СЕТ СН'!$I$11+СВЦЭМ!$D$10+'СЕТ СН'!$I$5-'СЕТ СН'!$I$21</f>
        <v>4803.1822602299999</v>
      </c>
      <c r="C143" s="37">
        <f>SUMIFS(СВЦЭМ!$D$34:$D$777,СВЦЭМ!$A$34:$A$777,$A143,СВЦЭМ!$B$34:$B$777,C$119)+'СЕТ СН'!$I$11+СВЦЭМ!$D$10+'СЕТ СН'!$I$5-'СЕТ СН'!$I$21</f>
        <v>4824.4235902799992</v>
      </c>
      <c r="D143" s="37">
        <f>SUMIFS(СВЦЭМ!$D$34:$D$777,СВЦЭМ!$A$34:$A$777,$A143,СВЦЭМ!$B$34:$B$777,D$119)+'СЕТ СН'!$I$11+СВЦЭМ!$D$10+'СЕТ СН'!$I$5-'СЕТ СН'!$I$21</f>
        <v>4830.4406002300002</v>
      </c>
      <c r="E143" s="37">
        <f>SUMIFS(СВЦЭМ!$D$34:$D$777,СВЦЭМ!$A$34:$A$777,$A143,СВЦЭМ!$B$34:$B$777,E$119)+'СЕТ СН'!$I$11+СВЦЭМ!$D$10+'СЕТ СН'!$I$5-'СЕТ СН'!$I$21</f>
        <v>4841.5920220499993</v>
      </c>
      <c r="F143" s="37">
        <f>SUMIFS(СВЦЭМ!$D$34:$D$777,СВЦЭМ!$A$34:$A$777,$A143,СВЦЭМ!$B$34:$B$777,F$119)+'СЕТ СН'!$I$11+СВЦЭМ!$D$10+'СЕТ СН'!$I$5-'СЕТ СН'!$I$21</f>
        <v>4843.7301208099998</v>
      </c>
      <c r="G143" s="37">
        <f>SUMIFS(СВЦЭМ!$D$34:$D$777,СВЦЭМ!$A$34:$A$777,$A143,СВЦЭМ!$B$34:$B$777,G$119)+'СЕТ СН'!$I$11+СВЦЭМ!$D$10+'СЕТ СН'!$I$5-'СЕТ СН'!$I$21</f>
        <v>4835.8179615199997</v>
      </c>
      <c r="H143" s="37">
        <f>SUMIFS(СВЦЭМ!$D$34:$D$777,СВЦЭМ!$A$34:$A$777,$A143,СВЦЭМ!$B$34:$B$777,H$119)+'СЕТ СН'!$I$11+СВЦЭМ!$D$10+'СЕТ СН'!$I$5-'СЕТ СН'!$I$21</f>
        <v>4761.8043930200001</v>
      </c>
      <c r="I143" s="37">
        <f>SUMIFS(СВЦЭМ!$D$34:$D$777,СВЦЭМ!$A$34:$A$777,$A143,СВЦЭМ!$B$34:$B$777,I$119)+'СЕТ СН'!$I$11+СВЦЭМ!$D$10+'СЕТ СН'!$I$5-'СЕТ СН'!$I$21</f>
        <v>4765.4973535999998</v>
      </c>
      <c r="J143" s="37">
        <f>SUMIFS(СВЦЭМ!$D$34:$D$777,СВЦЭМ!$A$34:$A$777,$A143,СВЦЭМ!$B$34:$B$777,J$119)+'СЕТ СН'!$I$11+СВЦЭМ!$D$10+'СЕТ СН'!$I$5-'СЕТ СН'!$I$21</f>
        <v>4795.1545692500003</v>
      </c>
      <c r="K143" s="37">
        <f>SUMIFS(СВЦЭМ!$D$34:$D$777,СВЦЭМ!$A$34:$A$777,$A143,СВЦЭМ!$B$34:$B$777,K$119)+'СЕТ СН'!$I$11+СВЦЭМ!$D$10+'СЕТ СН'!$I$5-'СЕТ СН'!$I$21</f>
        <v>4738.9549834399995</v>
      </c>
      <c r="L143" s="37">
        <f>SUMIFS(СВЦЭМ!$D$34:$D$777,СВЦЭМ!$A$34:$A$777,$A143,СВЦЭМ!$B$34:$B$777,L$119)+'СЕТ СН'!$I$11+СВЦЭМ!$D$10+'СЕТ СН'!$I$5-'СЕТ СН'!$I$21</f>
        <v>4658.6722867599992</v>
      </c>
      <c r="M143" s="37">
        <f>SUMIFS(СВЦЭМ!$D$34:$D$777,СВЦЭМ!$A$34:$A$777,$A143,СВЦЭМ!$B$34:$B$777,M$119)+'СЕТ СН'!$I$11+СВЦЭМ!$D$10+'СЕТ СН'!$I$5-'СЕТ СН'!$I$21</f>
        <v>4643.3077912599992</v>
      </c>
      <c r="N143" s="37">
        <f>SUMIFS(СВЦЭМ!$D$34:$D$777,СВЦЭМ!$A$34:$A$777,$A143,СВЦЭМ!$B$34:$B$777,N$119)+'СЕТ СН'!$I$11+СВЦЭМ!$D$10+'СЕТ СН'!$I$5-'СЕТ СН'!$I$21</f>
        <v>4673.4979925899997</v>
      </c>
      <c r="O143" s="37">
        <f>SUMIFS(СВЦЭМ!$D$34:$D$777,СВЦЭМ!$A$34:$A$777,$A143,СВЦЭМ!$B$34:$B$777,O$119)+'СЕТ СН'!$I$11+СВЦЭМ!$D$10+'СЕТ СН'!$I$5-'СЕТ СН'!$I$21</f>
        <v>4677.7188759499995</v>
      </c>
      <c r="P143" s="37">
        <f>SUMIFS(СВЦЭМ!$D$34:$D$777,СВЦЭМ!$A$34:$A$777,$A143,СВЦЭМ!$B$34:$B$777,P$119)+'СЕТ СН'!$I$11+СВЦЭМ!$D$10+'СЕТ СН'!$I$5-'СЕТ СН'!$I$21</f>
        <v>4675.9327164699998</v>
      </c>
      <c r="Q143" s="37">
        <f>SUMIFS(СВЦЭМ!$D$34:$D$777,СВЦЭМ!$A$34:$A$777,$A143,СВЦЭМ!$B$34:$B$777,Q$119)+'СЕТ СН'!$I$11+СВЦЭМ!$D$10+'СЕТ СН'!$I$5-'СЕТ СН'!$I$21</f>
        <v>4663.12275142</v>
      </c>
      <c r="R143" s="37">
        <f>SUMIFS(СВЦЭМ!$D$34:$D$777,СВЦЭМ!$A$34:$A$777,$A143,СВЦЭМ!$B$34:$B$777,R$119)+'СЕТ СН'!$I$11+СВЦЭМ!$D$10+'СЕТ СН'!$I$5-'СЕТ СН'!$I$21</f>
        <v>4666.1764444399996</v>
      </c>
      <c r="S143" s="37">
        <f>SUMIFS(СВЦЭМ!$D$34:$D$777,СВЦЭМ!$A$34:$A$777,$A143,СВЦЭМ!$B$34:$B$777,S$119)+'СЕТ СН'!$I$11+СВЦЭМ!$D$10+'СЕТ СН'!$I$5-'СЕТ СН'!$I$21</f>
        <v>4655.5488221999994</v>
      </c>
      <c r="T143" s="37">
        <f>SUMIFS(СВЦЭМ!$D$34:$D$777,СВЦЭМ!$A$34:$A$777,$A143,СВЦЭМ!$B$34:$B$777,T$119)+'СЕТ СН'!$I$11+СВЦЭМ!$D$10+'СЕТ СН'!$I$5-'СЕТ СН'!$I$21</f>
        <v>4633.6538106899998</v>
      </c>
      <c r="U143" s="37">
        <f>SUMIFS(СВЦЭМ!$D$34:$D$777,СВЦЭМ!$A$34:$A$777,$A143,СВЦЭМ!$B$34:$B$777,U$119)+'СЕТ СН'!$I$11+СВЦЭМ!$D$10+'СЕТ СН'!$I$5-'СЕТ СН'!$I$21</f>
        <v>4623.4817129599996</v>
      </c>
      <c r="V143" s="37">
        <f>SUMIFS(СВЦЭМ!$D$34:$D$777,СВЦЭМ!$A$34:$A$777,$A143,СВЦЭМ!$B$34:$B$777,V$119)+'СЕТ СН'!$I$11+СВЦЭМ!$D$10+'СЕТ СН'!$I$5-'СЕТ СН'!$I$21</f>
        <v>4634.7745849399998</v>
      </c>
      <c r="W143" s="37">
        <f>SUMIFS(СВЦЭМ!$D$34:$D$777,СВЦЭМ!$A$34:$A$777,$A143,СВЦЭМ!$B$34:$B$777,W$119)+'СЕТ СН'!$I$11+СВЦЭМ!$D$10+'СЕТ СН'!$I$5-'СЕТ СН'!$I$21</f>
        <v>4710.6660845699998</v>
      </c>
      <c r="X143" s="37">
        <f>SUMIFS(СВЦЭМ!$D$34:$D$777,СВЦЭМ!$A$34:$A$777,$A143,СВЦЭМ!$B$34:$B$777,X$119)+'СЕТ СН'!$I$11+СВЦЭМ!$D$10+'СЕТ СН'!$I$5-'СЕТ СН'!$I$21</f>
        <v>4773.4078152399998</v>
      </c>
      <c r="Y143" s="37">
        <f>SUMIFS(СВЦЭМ!$D$34:$D$777,СВЦЭМ!$A$34:$A$777,$A143,СВЦЭМ!$B$34:$B$777,Y$119)+'СЕТ СН'!$I$11+СВЦЭМ!$D$10+'СЕТ СН'!$I$5-'СЕТ СН'!$I$21</f>
        <v>4816.3426285200003</v>
      </c>
    </row>
    <row r="144" spans="1:25" ht="15.75" x14ac:dyDescent="0.2">
      <c r="A144" s="36">
        <f t="shared" si="3"/>
        <v>43003</v>
      </c>
      <c r="B144" s="37">
        <f>SUMIFS(СВЦЭМ!$D$34:$D$777,СВЦЭМ!$A$34:$A$777,$A144,СВЦЭМ!$B$34:$B$777,B$119)+'СЕТ СН'!$I$11+СВЦЭМ!$D$10+'СЕТ СН'!$I$5-'СЕТ СН'!$I$21</f>
        <v>4907.8274618799996</v>
      </c>
      <c r="C144" s="37">
        <f>SUMIFS(СВЦЭМ!$D$34:$D$777,СВЦЭМ!$A$34:$A$777,$A144,СВЦЭМ!$B$34:$B$777,C$119)+'СЕТ СН'!$I$11+СВЦЭМ!$D$10+'СЕТ СН'!$I$5-'СЕТ СН'!$I$21</f>
        <v>4908.0542646100002</v>
      </c>
      <c r="D144" s="37">
        <f>SUMIFS(СВЦЭМ!$D$34:$D$777,СВЦЭМ!$A$34:$A$777,$A144,СВЦЭМ!$B$34:$B$777,D$119)+'СЕТ СН'!$I$11+СВЦЭМ!$D$10+'СЕТ СН'!$I$5-'СЕТ СН'!$I$21</f>
        <v>4930.2581568400001</v>
      </c>
      <c r="E144" s="37">
        <f>SUMIFS(СВЦЭМ!$D$34:$D$777,СВЦЭМ!$A$34:$A$777,$A144,СВЦЭМ!$B$34:$B$777,E$119)+'СЕТ СН'!$I$11+СВЦЭМ!$D$10+'СЕТ СН'!$I$5-'СЕТ СН'!$I$21</f>
        <v>4943.8859478599998</v>
      </c>
      <c r="F144" s="37">
        <f>SUMIFS(СВЦЭМ!$D$34:$D$777,СВЦЭМ!$A$34:$A$777,$A144,СВЦЭМ!$B$34:$B$777,F$119)+'СЕТ СН'!$I$11+СВЦЭМ!$D$10+'СЕТ СН'!$I$5-'СЕТ СН'!$I$21</f>
        <v>4943.5079662600001</v>
      </c>
      <c r="G144" s="37">
        <f>SUMIFS(СВЦЭМ!$D$34:$D$777,СВЦЭМ!$A$34:$A$777,$A144,СВЦЭМ!$B$34:$B$777,G$119)+'СЕТ СН'!$I$11+СВЦЭМ!$D$10+'СЕТ СН'!$I$5-'СЕТ СН'!$I$21</f>
        <v>4907.9324875000002</v>
      </c>
      <c r="H144" s="37">
        <f>SUMIFS(СВЦЭМ!$D$34:$D$777,СВЦЭМ!$A$34:$A$777,$A144,СВЦЭМ!$B$34:$B$777,H$119)+'СЕТ СН'!$I$11+СВЦЭМ!$D$10+'СЕТ СН'!$I$5-'СЕТ СН'!$I$21</f>
        <v>4867.4195287599996</v>
      </c>
      <c r="I144" s="37">
        <f>SUMIFS(СВЦЭМ!$D$34:$D$777,СВЦЭМ!$A$34:$A$777,$A144,СВЦЭМ!$B$34:$B$777,I$119)+'СЕТ СН'!$I$11+СВЦЭМ!$D$10+'СЕТ СН'!$I$5-'СЕТ СН'!$I$21</f>
        <v>4807.0935609299995</v>
      </c>
      <c r="J144" s="37">
        <f>SUMIFS(СВЦЭМ!$D$34:$D$777,СВЦЭМ!$A$34:$A$777,$A144,СВЦЭМ!$B$34:$B$777,J$119)+'СЕТ СН'!$I$11+СВЦЭМ!$D$10+'СЕТ СН'!$I$5-'СЕТ СН'!$I$21</f>
        <v>4776.9209568699998</v>
      </c>
      <c r="K144" s="37">
        <f>SUMIFS(СВЦЭМ!$D$34:$D$777,СВЦЭМ!$A$34:$A$777,$A144,СВЦЭМ!$B$34:$B$777,K$119)+'СЕТ СН'!$I$11+СВЦЭМ!$D$10+'СЕТ СН'!$I$5-'СЕТ СН'!$I$21</f>
        <v>4732.9778494599996</v>
      </c>
      <c r="L144" s="37">
        <f>SUMIFS(СВЦЭМ!$D$34:$D$777,СВЦЭМ!$A$34:$A$777,$A144,СВЦЭМ!$B$34:$B$777,L$119)+'СЕТ СН'!$I$11+СВЦЭМ!$D$10+'СЕТ СН'!$I$5-'СЕТ СН'!$I$21</f>
        <v>4653.8322692299998</v>
      </c>
      <c r="M144" s="37">
        <f>SUMIFS(СВЦЭМ!$D$34:$D$777,СВЦЭМ!$A$34:$A$777,$A144,СВЦЭМ!$B$34:$B$777,M$119)+'СЕТ СН'!$I$11+СВЦЭМ!$D$10+'СЕТ СН'!$I$5-'СЕТ СН'!$I$21</f>
        <v>4632.8637363799999</v>
      </c>
      <c r="N144" s="37">
        <f>SUMIFS(СВЦЭМ!$D$34:$D$777,СВЦЭМ!$A$34:$A$777,$A144,СВЦЭМ!$B$34:$B$777,N$119)+'СЕТ СН'!$I$11+СВЦЭМ!$D$10+'СЕТ СН'!$I$5-'СЕТ СН'!$I$21</f>
        <v>4638.0393769599996</v>
      </c>
      <c r="O144" s="37">
        <f>SUMIFS(СВЦЭМ!$D$34:$D$777,СВЦЭМ!$A$34:$A$777,$A144,СВЦЭМ!$B$34:$B$777,O$119)+'СЕТ СН'!$I$11+СВЦЭМ!$D$10+'СЕТ СН'!$I$5-'СЕТ СН'!$I$21</f>
        <v>4636.8495208999993</v>
      </c>
      <c r="P144" s="37">
        <f>SUMIFS(СВЦЭМ!$D$34:$D$777,СВЦЭМ!$A$34:$A$777,$A144,СВЦЭМ!$B$34:$B$777,P$119)+'СЕТ СН'!$I$11+СВЦЭМ!$D$10+'СЕТ СН'!$I$5-'СЕТ СН'!$I$21</f>
        <v>4642.3237962899993</v>
      </c>
      <c r="Q144" s="37">
        <f>SUMIFS(СВЦЭМ!$D$34:$D$777,СВЦЭМ!$A$34:$A$777,$A144,СВЦЭМ!$B$34:$B$777,Q$119)+'СЕТ СН'!$I$11+СВЦЭМ!$D$10+'СЕТ СН'!$I$5-'СЕТ СН'!$I$21</f>
        <v>4648.3581095899999</v>
      </c>
      <c r="R144" s="37">
        <f>SUMIFS(СВЦЭМ!$D$34:$D$777,СВЦЭМ!$A$34:$A$777,$A144,СВЦЭМ!$B$34:$B$777,R$119)+'СЕТ СН'!$I$11+СВЦЭМ!$D$10+'СЕТ СН'!$I$5-'СЕТ СН'!$I$21</f>
        <v>4654.7952609199992</v>
      </c>
      <c r="S144" s="37">
        <f>SUMIFS(СВЦЭМ!$D$34:$D$777,СВЦЭМ!$A$34:$A$777,$A144,СВЦЭМ!$B$34:$B$777,S$119)+'СЕТ СН'!$I$11+СВЦЭМ!$D$10+'СЕТ СН'!$I$5-'СЕТ СН'!$I$21</f>
        <v>4645.2908852199998</v>
      </c>
      <c r="T144" s="37">
        <f>SUMIFS(СВЦЭМ!$D$34:$D$777,СВЦЭМ!$A$34:$A$777,$A144,СВЦЭМ!$B$34:$B$777,T$119)+'СЕТ СН'!$I$11+СВЦЭМ!$D$10+'СЕТ СН'!$I$5-'СЕТ СН'!$I$21</f>
        <v>4636.4231668399998</v>
      </c>
      <c r="U144" s="37">
        <f>SUMIFS(СВЦЭМ!$D$34:$D$777,СВЦЭМ!$A$34:$A$777,$A144,СВЦЭМ!$B$34:$B$777,U$119)+'СЕТ СН'!$I$11+СВЦЭМ!$D$10+'СЕТ СН'!$I$5-'СЕТ СН'!$I$21</f>
        <v>4633.4417815699999</v>
      </c>
      <c r="V144" s="37">
        <f>SUMIFS(СВЦЭМ!$D$34:$D$777,СВЦЭМ!$A$34:$A$777,$A144,СВЦЭМ!$B$34:$B$777,V$119)+'СЕТ СН'!$I$11+СВЦЭМ!$D$10+'СЕТ СН'!$I$5-'СЕТ СН'!$I$21</f>
        <v>4634.2340355299993</v>
      </c>
      <c r="W144" s="37">
        <f>SUMIFS(СВЦЭМ!$D$34:$D$777,СВЦЭМ!$A$34:$A$777,$A144,СВЦЭМ!$B$34:$B$777,W$119)+'СЕТ СН'!$I$11+СВЦЭМ!$D$10+'СЕТ СН'!$I$5-'СЕТ СН'!$I$21</f>
        <v>4700.1029392199998</v>
      </c>
      <c r="X144" s="37">
        <f>SUMIFS(СВЦЭМ!$D$34:$D$777,СВЦЭМ!$A$34:$A$777,$A144,СВЦЭМ!$B$34:$B$777,X$119)+'СЕТ СН'!$I$11+СВЦЭМ!$D$10+'СЕТ СН'!$I$5-'СЕТ СН'!$I$21</f>
        <v>4764.6979707099999</v>
      </c>
      <c r="Y144" s="37">
        <f>SUMIFS(СВЦЭМ!$D$34:$D$777,СВЦЭМ!$A$34:$A$777,$A144,СВЦЭМ!$B$34:$B$777,Y$119)+'СЕТ СН'!$I$11+СВЦЭМ!$D$10+'СЕТ СН'!$I$5-'СЕТ СН'!$I$21</f>
        <v>4815.2998852199999</v>
      </c>
    </row>
    <row r="145" spans="1:27" ht="15.75" x14ac:dyDescent="0.2">
      <c r="A145" s="36">
        <f t="shared" si="3"/>
        <v>43004</v>
      </c>
      <c r="B145" s="37">
        <f>SUMIFS(СВЦЭМ!$D$34:$D$777,СВЦЭМ!$A$34:$A$777,$A145,СВЦЭМ!$B$34:$B$777,B$119)+'СЕТ СН'!$I$11+СВЦЭМ!$D$10+'СЕТ СН'!$I$5-'СЕТ СН'!$I$21</f>
        <v>4880.8977632999995</v>
      </c>
      <c r="C145" s="37">
        <f>SUMIFS(СВЦЭМ!$D$34:$D$777,СВЦЭМ!$A$34:$A$777,$A145,СВЦЭМ!$B$34:$B$777,C$119)+'СЕТ СН'!$I$11+СВЦЭМ!$D$10+'СЕТ СН'!$I$5-'СЕТ СН'!$I$21</f>
        <v>4903.9639938199998</v>
      </c>
      <c r="D145" s="37">
        <f>SUMIFS(СВЦЭМ!$D$34:$D$777,СВЦЭМ!$A$34:$A$777,$A145,СВЦЭМ!$B$34:$B$777,D$119)+'СЕТ СН'!$I$11+СВЦЭМ!$D$10+'СЕТ СН'!$I$5-'СЕТ СН'!$I$21</f>
        <v>4915.1017858199993</v>
      </c>
      <c r="E145" s="37">
        <f>SUMIFS(СВЦЭМ!$D$34:$D$777,СВЦЭМ!$A$34:$A$777,$A145,СВЦЭМ!$B$34:$B$777,E$119)+'СЕТ СН'!$I$11+СВЦЭМ!$D$10+'СЕТ СН'!$I$5-'СЕТ СН'!$I$21</f>
        <v>4928.4374938799992</v>
      </c>
      <c r="F145" s="37">
        <f>SUMIFS(СВЦЭМ!$D$34:$D$777,СВЦЭМ!$A$34:$A$777,$A145,СВЦЭМ!$B$34:$B$777,F$119)+'СЕТ СН'!$I$11+СВЦЭМ!$D$10+'СЕТ СН'!$I$5-'СЕТ СН'!$I$21</f>
        <v>4932.3332559199998</v>
      </c>
      <c r="G145" s="37">
        <f>SUMIFS(СВЦЭМ!$D$34:$D$777,СВЦЭМ!$A$34:$A$777,$A145,СВЦЭМ!$B$34:$B$777,G$119)+'СЕТ СН'!$I$11+СВЦЭМ!$D$10+'СЕТ СН'!$I$5-'СЕТ СН'!$I$21</f>
        <v>4914.5702227700003</v>
      </c>
      <c r="H145" s="37">
        <f>SUMIFS(СВЦЭМ!$D$34:$D$777,СВЦЭМ!$A$34:$A$777,$A145,СВЦЭМ!$B$34:$B$777,H$119)+'СЕТ СН'!$I$11+СВЦЭМ!$D$10+'СЕТ СН'!$I$5-'СЕТ СН'!$I$21</f>
        <v>4879.0787362800002</v>
      </c>
      <c r="I145" s="37">
        <f>SUMIFS(СВЦЭМ!$D$34:$D$777,СВЦЭМ!$A$34:$A$777,$A145,СВЦЭМ!$B$34:$B$777,I$119)+'СЕТ СН'!$I$11+СВЦЭМ!$D$10+'СЕТ СН'!$I$5-'СЕТ СН'!$I$21</f>
        <v>4815.8762963399995</v>
      </c>
      <c r="J145" s="37">
        <f>SUMIFS(СВЦЭМ!$D$34:$D$777,СВЦЭМ!$A$34:$A$777,$A145,СВЦЭМ!$B$34:$B$777,J$119)+'СЕТ СН'!$I$11+СВЦЭМ!$D$10+'СЕТ СН'!$I$5-'СЕТ СН'!$I$21</f>
        <v>4780.6584327</v>
      </c>
      <c r="K145" s="37">
        <f>SUMIFS(СВЦЭМ!$D$34:$D$777,СВЦЭМ!$A$34:$A$777,$A145,СВЦЭМ!$B$34:$B$777,K$119)+'СЕТ СН'!$I$11+СВЦЭМ!$D$10+'СЕТ СН'!$I$5-'СЕТ СН'!$I$21</f>
        <v>4737.1859410199995</v>
      </c>
      <c r="L145" s="37">
        <f>SUMIFS(СВЦЭМ!$D$34:$D$777,СВЦЭМ!$A$34:$A$777,$A145,СВЦЭМ!$B$34:$B$777,L$119)+'СЕТ СН'!$I$11+СВЦЭМ!$D$10+'СЕТ СН'!$I$5-'СЕТ СН'!$I$21</f>
        <v>4661.39744935</v>
      </c>
      <c r="M145" s="37">
        <f>SUMIFS(СВЦЭМ!$D$34:$D$777,СВЦЭМ!$A$34:$A$777,$A145,СВЦЭМ!$B$34:$B$777,M$119)+'СЕТ СН'!$I$11+СВЦЭМ!$D$10+'СЕТ СН'!$I$5-'СЕТ СН'!$I$21</f>
        <v>4636.2678818599998</v>
      </c>
      <c r="N145" s="37">
        <f>SUMIFS(СВЦЭМ!$D$34:$D$777,СВЦЭМ!$A$34:$A$777,$A145,СВЦЭМ!$B$34:$B$777,N$119)+'СЕТ СН'!$I$11+СВЦЭМ!$D$10+'СЕТ СН'!$I$5-'СЕТ СН'!$I$21</f>
        <v>4645.5978138099999</v>
      </c>
      <c r="O145" s="37">
        <f>SUMIFS(СВЦЭМ!$D$34:$D$777,СВЦЭМ!$A$34:$A$777,$A145,СВЦЭМ!$B$34:$B$777,O$119)+'СЕТ СН'!$I$11+СВЦЭМ!$D$10+'СЕТ СН'!$I$5-'СЕТ СН'!$I$21</f>
        <v>4645.1561090399991</v>
      </c>
      <c r="P145" s="37">
        <f>SUMIFS(СВЦЭМ!$D$34:$D$777,СВЦЭМ!$A$34:$A$777,$A145,СВЦЭМ!$B$34:$B$777,P$119)+'СЕТ СН'!$I$11+СВЦЭМ!$D$10+'СЕТ СН'!$I$5-'СЕТ СН'!$I$21</f>
        <v>4651.3693982499999</v>
      </c>
      <c r="Q145" s="37">
        <f>SUMIFS(СВЦЭМ!$D$34:$D$777,СВЦЭМ!$A$34:$A$777,$A145,СВЦЭМ!$B$34:$B$777,Q$119)+'СЕТ СН'!$I$11+СВЦЭМ!$D$10+'СЕТ СН'!$I$5-'СЕТ СН'!$I$21</f>
        <v>4654.7891344599993</v>
      </c>
      <c r="R145" s="37">
        <f>SUMIFS(СВЦЭМ!$D$34:$D$777,СВЦЭМ!$A$34:$A$777,$A145,СВЦЭМ!$B$34:$B$777,R$119)+'СЕТ СН'!$I$11+СВЦЭМ!$D$10+'СЕТ СН'!$I$5-'СЕТ СН'!$I$21</f>
        <v>4655.9950220599994</v>
      </c>
      <c r="S145" s="37">
        <f>SUMIFS(СВЦЭМ!$D$34:$D$777,СВЦЭМ!$A$34:$A$777,$A145,СВЦЭМ!$B$34:$B$777,S$119)+'СЕТ СН'!$I$11+СВЦЭМ!$D$10+'СЕТ СН'!$I$5-'СЕТ СН'!$I$21</f>
        <v>4649.0109579299997</v>
      </c>
      <c r="T145" s="37">
        <f>SUMIFS(СВЦЭМ!$D$34:$D$777,СВЦЭМ!$A$34:$A$777,$A145,СВЦЭМ!$B$34:$B$777,T$119)+'СЕТ СН'!$I$11+СВЦЭМ!$D$10+'СЕТ СН'!$I$5-'СЕТ СН'!$I$21</f>
        <v>4646.2335475399996</v>
      </c>
      <c r="U145" s="37">
        <f>SUMIFS(СВЦЭМ!$D$34:$D$777,СВЦЭМ!$A$34:$A$777,$A145,СВЦЭМ!$B$34:$B$777,U$119)+'СЕТ СН'!$I$11+СВЦЭМ!$D$10+'СЕТ СН'!$I$5-'СЕТ СН'!$I$21</f>
        <v>4628.3755889399999</v>
      </c>
      <c r="V145" s="37">
        <f>SUMIFS(СВЦЭМ!$D$34:$D$777,СВЦЭМ!$A$34:$A$777,$A145,СВЦЭМ!$B$34:$B$777,V$119)+'СЕТ СН'!$I$11+СВЦЭМ!$D$10+'СЕТ СН'!$I$5-'СЕТ СН'!$I$21</f>
        <v>4643.3975879399995</v>
      </c>
      <c r="W145" s="37">
        <f>SUMIFS(СВЦЭМ!$D$34:$D$777,СВЦЭМ!$A$34:$A$777,$A145,СВЦЭМ!$B$34:$B$777,W$119)+'СЕТ СН'!$I$11+СВЦЭМ!$D$10+'СЕТ СН'!$I$5-'СЕТ СН'!$I$21</f>
        <v>4723.0973717299994</v>
      </c>
      <c r="X145" s="37">
        <f>SUMIFS(СВЦЭМ!$D$34:$D$777,СВЦЭМ!$A$34:$A$777,$A145,СВЦЭМ!$B$34:$B$777,X$119)+'СЕТ СН'!$I$11+СВЦЭМ!$D$10+'СЕТ СН'!$I$5-'СЕТ СН'!$I$21</f>
        <v>4781.9545592499999</v>
      </c>
      <c r="Y145" s="37">
        <f>SUMIFS(СВЦЭМ!$D$34:$D$777,СВЦЭМ!$A$34:$A$777,$A145,СВЦЭМ!$B$34:$B$777,Y$119)+'СЕТ СН'!$I$11+СВЦЭМ!$D$10+'СЕТ СН'!$I$5-'СЕТ СН'!$I$21</f>
        <v>4837.6683553399998</v>
      </c>
    </row>
    <row r="146" spans="1:27" ht="15.75" x14ac:dyDescent="0.2">
      <c r="A146" s="36">
        <f t="shared" si="3"/>
        <v>43005</v>
      </c>
      <c r="B146" s="37">
        <f>SUMIFS(СВЦЭМ!$D$34:$D$777,СВЦЭМ!$A$34:$A$777,$A146,СВЦЭМ!$B$34:$B$777,B$119)+'СЕТ СН'!$I$11+СВЦЭМ!$D$10+'СЕТ СН'!$I$5-'СЕТ СН'!$I$21</f>
        <v>4877.0002120299996</v>
      </c>
      <c r="C146" s="37">
        <f>SUMIFS(СВЦЭМ!$D$34:$D$777,СВЦЭМ!$A$34:$A$777,$A146,СВЦЭМ!$B$34:$B$777,C$119)+'СЕТ СН'!$I$11+СВЦЭМ!$D$10+'СЕТ СН'!$I$5-'СЕТ СН'!$I$21</f>
        <v>4916.4182525099995</v>
      </c>
      <c r="D146" s="37">
        <f>SUMIFS(СВЦЭМ!$D$34:$D$777,СВЦЭМ!$A$34:$A$777,$A146,СВЦЭМ!$B$34:$B$777,D$119)+'СЕТ СН'!$I$11+СВЦЭМ!$D$10+'СЕТ СН'!$I$5-'СЕТ СН'!$I$21</f>
        <v>4911.00313749</v>
      </c>
      <c r="E146" s="37">
        <f>SUMIFS(СВЦЭМ!$D$34:$D$777,СВЦЭМ!$A$34:$A$777,$A146,СВЦЭМ!$B$34:$B$777,E$119)+'СЕТ СН'!$I$11+СВЦЭМ!$D$10+'СЕТ СН'!$I$5-'СЕТ СН'!$I$21</f>
        <v>4900.54766148</v>
      </c>
      <c r="F146" s="37">
        <f>SUMIFS(СВЦЭМ!$D$34:$D$777,СВЦЭМ!$A$34:$A$777,$A146,СВЦЭМ!$B$34:$B$777,F$119)+'СЕТ СН'!$I$11+СВЦЭМ!$D$10+'СЕТ СН'!$I$5-'СЕТ СН'!$I$21</f>
        <v>4898.71772599</v>
      </c>
      <c r="G146" s="37">
        <f>SUMIFS(СВЦЭМ!$D$34:$D$777,СВЦЭМ!$A$34:$A$777,$A146,СВЦЭМ!$B$34:$B$777,G$119)+'СЕТ СН'!$I$11+СВЦЭМ!$D$10+'СЕТ СН'!$I$5-'СЕТ СН'!$I$21</f>
        <v>4908.6147644699995</v>
      </c>
      <c r="H146" s="37">
        <f>SUMIFS(СВЦЭМ!$D$34:$D$777,СВЦЭМ!$A$34:$A$777,$A146,СВЦЭМ!$B$34:$B$777,H$119)+'СЕТ СН'!$I$11+СВЦЭМ!$D$10+'СЕТ СН'!$I$5-'СЕТ СН'!$I$21</f>
        <v>4883.3906689799996</v>
      </c>
      <c r="I146" s="37">
        <f>SUMIFS(СВЦЭМ!$D$34:$D$777,СВЦЭМ!$A$34:$A$777,$A146,СВЦЭМ!$B$34:$B$777,I$119)+'СЕТ СН'!$I$11+СВЦЭМ!$D$10+'СЕТ СН'!$I$5-'СЕТ СН'!$I$21</f>
        <v>4820.2226186400003</v>
      </c>
      <c r="J146" s="37">
        <f>SUMIFS(СВЦЭМ!$D$34:$D$777,СВЦЭМ!$A$34:$A$777,$A146,СВЦЭМ!$B$34:$B$777,J$119)+'СЕТ СН'!$I$11+СВЦЭМ!$D$10+'СЕТ СН'!$I$5-'СЕТ СН'!$I$21</f>
        <v>4788.2883809199993</v>
      </c>
      <c r="K146" s="37">
        <f>SUMIFS(СВЦЭМ!$D$34:$D$777,СВЦЭМ!$A$34:$A$777,$A146,СВЦЭМ!$B$34:$B$777,K$119)+'СЕТ СН'!$I$11+СВЦЭМ!$D$10+'СЕТ СН'!$I$5-'СЕТ СН'!$I$21</f>
        <v>4744.3263561799995</v>
      </c>
      <c r="L146" s="37">
        <f>SUMIFS(СВЦЭМ!$D$34:$D$777,СВЦЭМ!$A$34:$A$777,$A146,СВЦЭМ!$B$34:$B$777,L$119)+'СЕТ СН'!$I$11+СВЦЭМ!$D$10+'СЕТ СН'!$I$5-'СЕТ СН'!$I$21</f>
        <v>4665.9327890499999</v>
      </c>
      <c r="M146" s="37">
        <f>SUMIFS(СВЦЭМ!$D$34:$D$777,СВЦЭМ!$A$34:$A$777,$A146,СВЦЭМ!$B$34:$B$777,M$119)+'СЕТ СН'!$I$11+СВЦЭМ!$D$10+'СЕТ СН'!$I$5-'СЕТ СН'!$I$21</f>
        <v>4640.9295087499995</v>
      </c>
      <c r="N146" s="37">
        <f>SUMIFS(СВЦЭМ!$D$34:$D$777,СВЦЭМ!$A$34:$A$777,$A146,СВЦЭМ!$B$34:$B$777,N$119)+'СЕТ СН'!$I$11+СВЦЭМ!$D$10+'СЕТ СН'!$I$5-'СЕТ СН'!$I$21</f>
        <v>4652.6148188699999</v>
      </c>
      <c r="O146" s="37">
        <f>SUMIFS(СВЦЭМ!$D$34:$D$777,СВЦЭМ!$A$34:$A$777,$A146,СВЦЭМ!$B$34:$B$777,O$119)+'СЕТ СН'!$I$11+СВЦЭМ!$D$10+'СЕТ СН'!$I$5-'СЕТ СН'!$I$21</f>
        <v>4658.3882110699997</v>
      </c>
      <c r="P146" s="37">
        <f>SUMIFS(СВЦЭМ!$D$34:$D$777,СВЦЭМ!$A$34:$A$777,$A146,СВЦЭМ!$B$34:$B$777,P$119)+'СЕТ СН'!$I$11+СВЦЭМ!$D$10+'СЕТ СН'!$I$5-'СЕТ СН'!$I$21</f>
        <v>4662.3077250999995</v>
      </c>
      <c r="Q146" s="37">
        <f>SUMIFS(СВЦЭМ!$D$34:$D$777,СВЦЭМ!$A$34:$A$777,$A146,СВЦЭМ!$B$34:$B$777,Q$119)+'СЕТ СН'!$I$11+СВЦЭМ!$D$10+'СЕТ СН'!$I$5-'СЕТ СН'!$I$21</f>
        <v>4668.3106074999996</v>
      </c>
      <c r="R146" s="37">
        <f>SUMIFS(СВЦЭМ!$D$34:$D$777,СВЦЭМ!$A$34:$A$777,$A146,СВЦЭМ!$B$34:$B$777,R$119)+'СЕТ СН'!$I$11+СВЦЭМ!$D$10+'СЕТ СН'!$I$5-'СЕТ СН'!$I$21</f>
        <v>4669.0902596199994</v>
      </c>
      <c r="S146" s="37">
        <f>SUMIFS(СВЦЭМ!$D$34:$D$777,СВЦЭМ!$A$34:$A$777,$A146,СВЦЭМ!$B$34:$B$777,S$119)+'СЕТ СН'!$I$11+СВЦЭМ!$D$10+'СЕТ СН'!$I$5-'СЕТ СН'!$I$21</f>
        <v>4663.55513333</v>
      </c>
      <c r="T146" s="37">
        <f>SUMIFS(СВЦЭМ!$D$34:$D$777,СВЦЭМ!$A$34:$A$777,$A146,СВЦЭМ!$B$34:$B$777,T$119)+'СЕТ СН'!$I$11+СВЦЭМ!$D$10+'СЕТ СН'!$I$5-'СЕТ СН'!$I$21</f>
        <v>4656.8996475599997</v>
      </c>
      <c r="U146" s="37">
        <f>SUMIFS(СВЦЭМ!$D$34:$D$777,СВЦЭМ!$A$34:$A$777,$A146,СВЦЭМ!$B$34:$B$777,U$119)+'СЕТ СН'!$I$11+СВЦЭМ!$D$10+'СЕТ СН'!$I$5-'СЕТ СН'!$I$21</f>
        <v>4643.0744824499998</v>
      </c>
      <c r="V146" s="37">
        <f>SUMIFS(СВЦЭМ!$D$34:$D$777,СВЦЭМ!$A$34:$A$777,$A146,СВЦЭМ!$B$34:$B$777,V$119)+'СЕТ СН'!$I$11+СВЦЭМ!$D$10+'СЕТ СН'!$I$5-'СЕТ СН'!$I$21</f>
        <v>4653.6589235799993</v>
      </c>
      <c r="W146" s="37">
        <f>SUMIFS(СВЦЭМ!$D$34:$D$777,СВЦЭМ!$A$34:$A$777,$A146,СВЦЭМ!$B$34:$B$777,W$119)+'СЕТ СН'!$I$11+СВЦЭМ!$D$10+'СЕТ СН'!$I$5-'СЕТ СН'!$I$21</f>
        <v>4723.3680913899998</v>
      </c>
      <c r="X146" s="37">
        <f>SUMIFS(СВЦЭМ!$D$34:$D$777,СВЦЭМ!$A$34:$A$777,$A146,СВЦЭМ!$B$34:$B$777,X$119)+'СЕТ СН'!$I$11+СВЦЭМ!$D$10+'СЕТ СН'!$I$5-'СЕТ СН'!$I$21</f>
        <v>4781.5929541099995</v>
      </c>
      <c r="Y146" s="37">
        <f>SUMIFS(СВЦЭМ!$D$34:$D$777,СВЦЭМ!$A$34:$A$777,$A146,СВЦЭМ!$B$34:$B$777,Y$119)+'СЕТ СН'!$I$11+СВЦЭМ!$D$10+'СЕТ СН'!$I$5-'СЕТ СН'!$I$21</f>
        <v>4828.79552745</v>
      </c>
    </row>
    <row r="147" spans="1:27" ht="15.75" x14ac:dyDescent="0.2">
      <c r="A147" s="36">
        <f t="shared" si="3"/>
        <v>43006</v>
      </c>
      <c r="B147" s="37">
        <f>SUMIFS(СВЦЭМ!$D$34:$D$777,СВЦЭМ!$A$34:$A$777,$A147,СВЦЭМ!$B$34:$B$777,B$119)+'СЕТ СН'!$I$11+СВЦЭМ!$D$10+'СЕТ СН'!$I$5-'СЕТ СН'!$I$21</f>
        <v>4773.9678253399998</v>
      </c>
      <c r="C147" s="37">
        <f>SUMIFS(СВЦЭМ!$D$34:$D$777,СВЦЭМ!$A$34:$A$777,$A147,СВЦЭМ!$B$34:$B$777,C$119)+'СЕТ СН'!$I$11+СВЦЭМ!$D$10+'СЕТ СН'!$I$5-'СЕТ СН'!$I$21</f>
        <v>4836.4107064399996</v>
      </c>
      <c r="D147" s="37">
        <f>SUMIFS(СВЦЭМ!$D$34:$D$777,СВЦЭМ!$A$34:$A$777,$A147,СВЦЭМ!$B$34:$B$777,D$119)+'СЕТ СН'!$I$11+СВЦЭМ!$D$10+'СЕТ СН'!$I$5-'СЕТ СН'!$I$21</f>
        <v>4874.9659653299996</v>
      </c>
      <c r="E147" s="37">
        <f>SUMIFS(СВЦЭМ!$D$34:$D$777,СВЦЭМ!$A$34:$A$777,$A147,СВЦЭМ!$B$34:$B$777,E$119)+'СЕТ СН'!$I$11+СВЦЭМ!$D$10+'СЕТ СН'!$I$5-'СЕТ СН'!$I$21</f>
        <v>4899.9591371400002</v>
      </c>
      <c r="F147" s="37">
        <f>SUMIFS(СВЦЭМ!$D$34:$D$777,СВЦЭМ!$A$34:$A$777,$A147,СВЦЭМ!$B$34:$B$777,F$119)+'СЕТ СН'!$I$11+СВЦЭМ!$D$10+'СЕТ СН'!$I$5-'СЕТ СН'!$I$21</f>
        <v>4901.9886985800003</v>
      </c>
      <c r="G147" s="37">
        <f>SUMIFS(СВЦЭМ!$D$34:$D$777,СВЦЭМ!$A$34:$A$777,$A147,СВЦЭМ!$B$34:$B$777,G$119)+'СЕТ СН'!$I$11+СВЦЭМ!$D$10+'СЕТ СН'!$I$5-'СЕТ СН'!$I$21</f>
        <v>4903.4132149799998</v>
      </c>
      <c r="H147" s="37">
        <f>SUMIFS(СВЦЭМ!$D$34:$D$777,СВЦЭМ!$A$34:$A$777,$A147,СВЦЭМ!$B$34:$B$777,H$119)+'СЕТ СН'!$I$11+СВЦЭМ!$D$10+'СЕТ СН'!$I$5-'СЕТ СН'!$I$21</f>
        <v>4864.1449949999997</v>
      </c>
      <c r="I147" s="37">
        <f>SUMIFS(СВЦЭМ!$D$34:$D$777,СВЦЭМ!$A$34:$A$777,$A147,СВЦЭМ!$B$34:$B$777,I$119)+'СЕТ СН'!$I$11+СВЦЭМ!$D$10+'СЕТ СН'!$I$5-'СЕТ СН'!$I$21</f>
        <v>4797.7656932099999</v>
      </c>
      <c r="J147" s="37">
        <f>SUMIFS(СВЦЭМ!$D$34:$D$777,СВЦЭМ!$A$34:$A$777,$A147,СВЦЭМ!$B$34:$B$777,J$119)+'СЕТ СН'!$I$11+СВЦЭМ!$D$10+'СЕТ СН'!$I$5-'СЕТ СН'!$I$21</f>
        <v>4753.5401026799991</v>
      </c>
      <c r="K147" s="37">
        <f>SUMIFS(СВЦЭМ!$D$34:$D$777,СВЦЭМ!$A$34:$A$777,$A147,СВЦЭМ!$B$34:$B$777,K$119)+'СЕТ СН'!$I$11+СВЦЭМ!$D$10+'СЕТ СН'!$I$5-'СЕТ СН'!$I$21</f>
        <v>4718.2782093199994</v>
      </c>
      <c r="L147" s="37">
        <f>SUMIFS(СВЦЭМ!$D$34:$D$777,СВЦЭМ!$A$34:$A$777,$A147,СВЦЭМ!$B$34:$B$777,L$119)+'СЕТ СН'!$I$11+СВЦЭМ!$D$10+'СЕТ СН'!$I$5-'СЕТ СН'!$I$21</f>
        <v>4637.8974581399998</v>
      </c>
      <c r="M147" s="37">
        <f>SUMIFS(СВЦЭМ!$D$34:$D$777,СВЦЭМ!$A$34:$A$777,$A147,СВЦЭМ!$B$34:$B$777,M$119)+'СЕТ СН'!$I$11+СВЦЭМ!$D$10+'СЕТ СН'!$I$5-'СЕТ СН'!$I$21</f>
        <v>4609.1597339999998</v>
      </c>
      <c r="N147" s="37">
        <f>SUMIFS(СВЦЭМ!$D$34:$D$777,СВЦЭМ!$A$34:$A$777,$A147,СВЦЭМ!$B$34:$B$777,N$119)+'СЕТ СН'!$I$11+СВЦЭМ!$D$10+'СЕТ СН'!$I$5-'СЕТ СН'!$I$21</f>
        <v>4614.2032140199999</v>
      </c>
      <c r="O147" s="37">
        <f>SUMIFS(СВЦЭМ!$D$34:$D$777,СВЦЭМ!$A$34:$A$777,$A147,СВЦЭМ!$B$34:$B$777,O$119)+'СЕТ СН'!$I$11+СВЦЭМ!$D$10+'СЕТ СН'!$I$5-'СЕТ СН'!$I$21</f>
        <v>4614.1708794299993</v>
      </c>
      <c r="P147" s="37">
        <f>SUMIFS(СВЦЭМ!$D$34:$D$777,СВЦЭМ!$A$34:$A$777,$A147,СВЦЭМ!$B$34:$B$777,P$119)+'СЕТ СН'!$I$11+СВЦЭМ!$D$10+'СЕТ СН'!$I$5-'СЕТ СН'!$I$21</f>
        <v>4616.0742631799994</v>
      </c>
      <c r="Q147" s="37">
        <f>SUMIFS(СВЦЭМ!$D$34:$D$777,СВЦЭМ!$A$34:$A$777,$A147,СВЦЭМ!$B$34:$B$777,Q$119)+'СЕТ СН'!$I$11+СВЦЭМ!$D$10+'СЕТ СН'!$I$5-'СЕТ СН'!$I$21</f>
        <v>4622.0234335299992</v>
      </c>
      <c r="R147" s="37">
        <f>SUMIFS(СВЦЭМ!$D$34:$D$777,СВЦЭМ!$A$34:$A$777,$A147,СВЦЭМ!$B$34:$B$777,R$119)+'СЕТ СН'!$I$11+СВЦЭМ!$D$10+'СЕТ СН'!$I$5-'СЕТ СН'!$I$21</f>
        <v>4627.8385693799992</v>
      </c>
      <c r="S147" s="37">
        <f>SUMIFS(СВЦЭМ!$D$34:$D$777,СВЦЭМ!$A$34:$A$777,$A147,СВЦЭМ!$B$34:$B$777,S$119)+'СЕТ СН'!$I$11+СВЦЭМ!$D$10+'СЕТ СН'!$I$5-'СЕТ СН'!$I$21</f>
        <v>4625.2190301999999</v>
      </c>
      <c r="T147" s="37">
        <f>SUMIFS(СВЦЭМ!$D$34:$D$777,СВЦЭМ!$A$34:$A$777,$A147,СВЦЭМ!$B$34:$B$777,T$119)+'СЕТ СН'!$I$11+СВЦЭМ!$D$10+'СЕТ СН'!$I$5-'СЕТ СН'!$I$21</f>
        <v>4617.4616697799993</v>
      </c>
      <c r="U147" s="37">
        <f>SUMIFS(СВЦЭМ!$D$34:$D$777,СВЦЭМ!$A$34:$A$777,$A147,СВЦЭМ!$B$34:$B$777,U$119)+'СЕТ СН'!$I$11+СВЦЭМ!$D$10+'СЕТ СН'!$I$5-'СЕТ СН'!$I$21</f>
        <v>4602.0646196299995</v>
      </c>
      <c r="V147" s="37">
        <f>SUMIFS(СВЦЭМ!$D$34:$D$777,СВЦЭМ!$A$34:$A$777,$A147,СВЦЭМ!$B$34:$B$777,V$119)+'СЕТ СН'!$I$11+СВЦЭМ!$D$10+'СЕТ СН'!$I$5-'СЕТ СН'!$I$21</f>
        <v>4614.8155376199993</v>
      </c>
      <c r="W147" s="37">
        <f>SUMIFS(СВЦЭМ!$D$34:$D$777,СВЦЭМ!$A$34:$A$777,$A147,СВЦЭМ!$B$34:$B$777,W$119)+'СЕТ СН'!$I$11+СВЦЭМ!$D$10+'СЕТ СН'!$I$5-'СЕТ СН'!$I$21</f>
        <v>4694.0419642099996</v>
      </c>
      <c r="X147" s="37">
        <f>SUMIFS(СВЦЭМ!$D$34:$D$777,СВЦЭМ!$A$34:$A$777,$A147,СВЦЭМ!$B$34:$B$777,X$119)+'СЕТ СН'!$I$11+СВЦЭМ!$D$10+'СЕТ СН'!$I$5-'СЕТ СН'!$I$21</f>
        <v>4757.6332934099992</v>
      </c>
      <c r="Y147" s="37">
        <f>SUMIFS(СВЦЭМ!$D$34:$D$777,СВЦЭМ!$A$34:$A$777,$A147,СВЦЭМ!$B$34:$B$777,Y$119)+'СЕТ СН'!$I$11+СВЦЭМ!$D$10+'СЕТ СН'!$I$5-'СЕТ СН'!$I$21</f>
        <v>4807.8279444199998</v>
      </c>
    </row>
    <row r="148" spans="1:27" ht="15.75" x14ac:dyDescent="0.2">
      <c r="A148" s="36">
        <f t="shared" si="3"/>
        <v>43007</v>
      </c>
      <c r="B148" s="37">
        <f>SUMIFS(СВЦЭМ!$D$34:$D$777,СВЦЭМ!$A$34:$A$777,$A148,СВЦЭМ!$B$34:$B$777,B$119)+'СЕТ СН'!$I$11+СВЦЭМ!$D$10+'СЕТ СН'!$I$5-'СЕТ СН'!$I$21</f>
        <v>4796.0318332199995</v>
      </c>
      <c r="C148" s="37">
        <f>SUMIFS(СВЦЭМ!$D$34:$D$777,СВЦЭМ!$A$34:$A$777,$A148,СВЦЭМ!$B$34:$B$777,C$119)+'СЕТ СН'!$I$11+СВЦЭМ!$D$10+'СЕТ СН'!$I$5-'СЕТ СН'!$I$21</f>
        <v>4898.6621395999991</v>
      </c>
      <c r="D148" s="37">
        <f>SUMIFS(СВЦЭМ!$D$34:$D$777,СВЦЭМ!$A$34:$A$777,$A148,СВЦЭМ!$B$34:$B$777,D$119)+'СЕТ СН'!$I$11+СВЦЭМ!$D$10+'СЕТ СН'!$I$5-'СЕТ СН'!$I$21</f>
        <v>4899.3462231199992</v>
      </c>
      <c r="E148" s="37">
        <f>SUMIFS(СВЦЭМ!$D$34:$D$777,СВЦЭМ!$A$34:$A$777,$A148,СВЦЭМ!$B$34:$B$777,E$119)+'СЕТ СН'!$I$11+СВЦЭМ!$D$10+'СЕТ СН'!$I$5-'СЕТ СН'!$I$21</f>
        <v>4900.4908340399998</v>
      </c>
      <c r="F148" s="37">
        <f>SUMIFS(СВЦЭМ!$D$34:$D$777,СВЦЭМ!$A$34:$A$777,$A148,СВЦЭМ!$B$34:$B$777,F$119)+'СЕТ СН'!$I$11+СВЦЭМ!$D$10+'СЕТ СН'!$I$5-'СЕТ СН'!$I$21</f>
        <v>4900.9642406499997</v>
      </c>
      <c r="G148" s="37">
        <f>SUMIFS(СВЦЭМ!$D$34:$D$777,СВЦЭМ!$A$34:$A$777,$A148,СВЦЭМ!$B$34:$B$777,G$119)+'СЕТ СН'!$I$11+СВЦЭМ!$D$10+'СЕТ СН'!$I$5-'СЕТ СН'!$I$21</f>
        <v>4893.0191396800001</v>
      </c>
      <c r="H148" s="37">
        <f>SUMIFS(СВЦЭМ!$D$34:$D$777,СВЦЭМ!$A$34:$A$777,$A148,СВЦЭМ!$B$34:$B$777,H$119)+'СЕТ СН'!$I$11+СВЦЭМ!$D$10+'СЕТ СН'!$I$5-'СЕТ СН'!$I$21</f>
        <v>4813.93842159</v>
      </c>
      <c r="I148" s="37">
        <f>SUMIFS(СВЦЭМ!$D$34:$D$777,СВЦЭМ!$A$34:$A$777,$A148,СВЦЭМ!$B$34:$B$777,I$119)+'СЕТ СН'!$I$11+СВЦЭМ!$D$10+'СЕТ СН'!$I$5-'СЕТ СН'!$I$21</f>
        <v>4770.4151892</v>
      </c>
      <c r="J148" s="37">
        <f>SUMIFS(СВЦЭМ!$D$34:$D$777,СВЦЭМ!$A$34:$A$777,$A148,СВЦЭМ!$B$34:$B$777,J$119)+'СЕТ СН'!$I$11+СВЦЭМ!$D$10+'СЕТ СН'!$I$5-'СЕТ СН'!$I$21</f>
        <v>4722.6152612799997</v>
      </c>
      <c r="K148" s="37">
        <f>SUMIFS(СВЦЭМ!$D$34:$D$777,СВЦЭМ!$A$34:$A$777,$A148,СВЦЭМ!$B$34:$B$777,K$119)+'СЕТ СН'!$I$11+СВЦЭМ!$D$10+'СЕТ СН'!$I$5-'СЕТ СН'!$I$21</f>
        <v>4717.8187909799999</v>
      </c>
      <c r="L148" s="37">
        <f>SUMIFS(СВЦЭМ!$D$34:$D$777,СВЦЭМ!$A$34:$A$777,$A148,СВЦЭМ!$B$34:$B$777,L$119)+'СЕТ СН'!$I$11+СВЦЭМ!$D$10+'СЕТ СН'!$I$5-'СЕТ СН'!$I$21</f>
        <v>4672.3331077299999</v>
      </c>
      <c r="M148" s="37">
        <f>SUMIFS(СВЦЭМ!$D$34:$D$777,СВЦЭМ!$A$34:$A$777,$A148,СВЦЭМ!$B$34:$B$777,M$119)+'СЕТ СН'!$I$11+СВЦЭМ!$D$10+'СЕТ СН'!$I$5-'СЕТ СН'!$I$21</f>
        <v>4654.0056695799994</v>
      </c>
      <c r="N148" s="37">
        <f>SUMIFS(СВЦЭМ!$D$34:$D$777,СВЦЭМ!$A$34:$A$777,$A148,СВЦЭМ!$B$34:$B$777,N$119)+'СЕТ СН'!$I$11+СВЦЭМ!$D$10+'СЕТ СН'!$I$5-'СЕТ СН'!$I$21</f>
        <v>4662.6793614899998</v>
      </c>
      <c r="O148" s="37">
        <f>SUMIFS(СВЦЭМ!$D$34:$D$777,СВЦЭМ!$A$34:$A$777,$A148,СВЦЭМ!$B$34:$B$777,O$119)+'СЕТ СН'!$I$11+СВЦЭМ!$D$10+'СЕТ СН'!$I$5-'СЕТ СН'!$I$21</f>
        <v>4672.4924616999997</v>
      </c>
      <c r="P148" s="37">
        <f>SUMIFS(СВЦЭМ!$D$34:$D$777,СВЦЭМ!$A$34:$A$777,$A148,СВЦЭМ!$B$34:$B$777,P$119)+'СЕТ СН'!$I$11+СВЦЭМ!$D$10+'СЕТ СН'!$I$5-'СЕТ СН'!$I$21</f>
        <v>4668.5951265499998</v>
      </c>
      <c r="Q148" s="37">
        <f>SUMIFS(СВЦЭМ!$D$34:$D$777,СВЦЭМ!$A$34:$A$777,$A148,СВЦЭМ!$B$34:$B$777,Q$119)+'СЕТ СН'!$I$11+СВЦЭМ!$D$10+'СЕТ СН'!$I$5-'СЕТ СН'!$I$21</f>
        <v>4661.64116775</v>
      </c>
      <c r="R148" s="37">
        <f>SUMIFS(СВЦЭМ!$D$34:$D$777,СВЦЭМ!$A$34:$A$777,$A148,СВЦЭМ!$B$34:$B$777,R$119)+'СЕТ СН'!$I$11+СВЦЭМ!$D$10+'СЕТ СН'!$I$5-'СЕТ СН'!$I$21</f>
        <v>4668.38410802</v>
      </c>
      <c r="S148" s="37">
        <f>SUMIFS(СВЦЭМ!$D$34:$D$777,СВЦЭМ!$A$34:$A$777,$A148,СВЦЭМ!$B$34:$B$777,S$119)+'СЕТ СН'!$I$11+СВЦЭМ!$D$10+'СЕТ СН'!$I$5-'СЕТ СН'!$I$21</f>
        <v>4660.8287911099997</v>
      </c>
      <c r="T148" s="37">
        <f>SUMIFS(СВЦЭМ!$D$34:$D$777,СВЦЭМ!$A$34:$A$777,$A148,СВЦЭМ!$B$34:$B$777,T$119)+'СЕТ СН'!$I$11+СВЦЭМ!$D$10+'СЕТ СН'!$I$5-'СЕТ СН'!$I$21</f>
        <v>4639.7155994199993</v>
      </c>
      <c r="U148" s="37">
        <f>SUMIFS(СВЦЭМ!$D$34:$D$777,СВЦЭМ!$A$34:$A$777,$A148,СВЦЭМ!$B$34:$B$777,U$119)+'СЕТ СН'!$I$11+СВЦЭМ!$D$10+'СЕТ СН'!$I$5-'СЕТ СН'!$I$21</f>
        <v>4602.7775065699998</v>
      </c>
      <c r="V148" s="37">
        <f>SUMIFS(СВЦЭМ!$D$34:$D$777,СВЦЭМ!$A$34:$A$777,$A148,СВЦЭМ!$B$34:$B$777,V$119)+'СЕТ СН'!$I$11+СВЦЭМ!$D$10+'СЕТ СН'!$I$5-'СЕТ СН'!$I$21</f>
        <v>4624.1248401499997</v>
      </c>
      <c r="W148" s="37">
        <f>SUMIFS(СВЦЭМ!$D$34:$D$777,СВЦЭМ!$A$34:$A$777,$A148,СВЦЭМ!$B$34:$B$777,W$119)+'СЕТ СН'!$I$11+СВЦЭМ!$D$10+'СЕТ СН'!$I$5-'СЕТ СН'!$I$21</f>
        <v>4673.3708293199998</v>
      </c>
      <c r="X148" s="37">
        <f>SUMIFS(СВЦЭМ!$D$34:$D$777,СВЦЭМ!$A$34:$A$777,$A148,СВЦЭМ!$B$34:$B$777,X$119)+'СЕТ СН'!$I$11+СВЦЭМ!$D$10+'СЕТ СН'!$I$5-'СЕТ СН'!$I$21</f>
        <v>4738.0158584499995</v>
      </c>
      <c r="Y148" s="37">
        <f>SUMIFS(СВЦЭМ!$D$34:$D$777,СВЦЭМ!$A$34:$A$777,$A148,СВЦЭМ!$B$34:$B$777,Y$119)+'СЕТ СН'!$I$11+СВЦЭМ!$D$10+'СЕТ СН'!$I$5-'СЕТ СН'!$I$21</f>
        <v>4767.5581755799994</v>
      </c>
    </row>
    <row r="149" spans="1:27" ht="15.75" x14ac:dyDescent="0.2">
      <c r="A149" s="36">
        <f t="shared" si="3"/>
        <v>43008</v>
      </c>
      <c r="B149" s="37">
        <f>SUMIFS(СВЦЭМ!$D$34:$D$777,СВЦЭМ!$A$34:$A$777,$A149,СВЦЭМ!$B$34:$B$777,B$119)+'СЕТ СН'!$I$11+СВЦЭМ!$D$10+'СЕТ СН'!$I$5-'СЕТ СН'!$I$21</f>
        <v>4795.2706109600003</v>
      </c>
      <c r="C149" s="37">
        <f>SUMIFS(СВЦЭМ!$D$34:$D$777,СВЦЭМ!$A$34:$A$777,$A149,СВЦЭМ!$B$34:$B$777,C$119)+'СЕТ СН'!$I$11+СВЦЭМ!$D$10+'СЕТ СН'!$I$5-'СЕТ СН'!$I$21</f>
        <v>4774.0217323899997</v>
      </c>
      <c r="D149" s="37">
        <f>SUMIFS(СВЦЭМ!$D$34:$D$777,СВЦЭМ!$A$34:$A$777,$A149,СВЦЭМ!$B$34:$B$777,D$119)+'СЕТ СН'!$I$11+СВЦЭМ!$D$10+'СЕТ СН'!$I$5-'СЕТ СН'!$I$21</f>
        <v>4867.1016523199996</v>
      </c>
      <c r="E149" s="37">
        <f>SUMIFS(СВЦЭМ!$D$34:$D$777,СВЦЭМ!$A$34:$A$777,$A149,СВЦЭМ!$B$34:$B$777,E$119)+'СЕТ СН'!$I$11+СВЦЭМ!$D$10+'СЕТ СН'!$I$5-'СЕТ СН'!$I$21</f>
        <v>4876.5397781199999</v>
      </c>
      <c r="F149" s="37">
        <f>SUMIFS(СВЦЭМ!$D$34:$D$777,СВЦЭМ!$A$34:$A$777,$A149,СВЦЭМ!$B$34:$B$777,F$119)+'СЕТ СН'!$I$11+СВЦЭМ!$D$10+'СЕТ СН'!$I$5-'СЕТ СН'!$I$21</f>
        <v>4875.9170544099998</v>
      </c>
      <c r="G149" s="37">
        <f>SUMIFS(СВЦЭМ!$D$34:$D$777,СВЦЭМ!$A$34:$A$777,$A149,СВЦЭМ!$B$34:$B$777,G$119)+'СЕТ СН'!$I$11+СВЦЭМ!$D$10+'СЕТ СН'!$I$5-'СЕТ СН'!$I$21</f>
        <v>4877.3386190399997</v>
      </c>
      <c r="H149" s="37">
        <f>SUMIFS(СВЦЭМ!$D$34:$D$777,СВЦЭМ!$A$34:$A$777,$A149,СВЦЭМ!$B$34:$B$777,H$119)+'СЕТ СН'!$I$11+СВЦЭМ!$D$10+'СЕТ СН'!$I$5-'СЕТ СН'!$I$21</f>
        <v>4864.29091221</v>
      </c>
      <c r="I149" s="37">
        <f>SUMIFS(СВЦЭМ!$D$34:$D$777,СВЦЭМ!$A$34:$A$777,$A149,СВЦЭМ!$B$34:$B$777,I$119)+'СЕТ СН'!$I$11+СВЦЭМ!$D$10+'СЕТ СН'!$I$5-'СЕТ СН'!$I$21</f>
        <v>4824.2709164600001</v>
      </c>
      <c r="J149" s="37">
        <f>SUMIFS(СВЦЭМ!$D$34:$D$777,СВЦЭМ!$A$34:$A$777,$A149,СВЦЭМ!$B$34:$B$777,J$119)+'СЕТ СН'!$I$11+СВЦЭМ!$D$10+'СЕТ СН'!$I$5-'СЕТ СН'!$I$21</f>
        <v>4779.6886631599991</v>
      </c>
      <c r="K149" s="37">
        <f>SUMIFS(СВЦЭМ!$D$34:$D$777,СВЦЭМ!$A$34:$A$777,$A149,СВЦЭМ!$B$34:$B$777,K$119)+'СЕТ СН'!$I$11+СВЦЭМ!$D$10+'СЕТ СН'!$I$5-'СЕТ СН'!$I$21</f>
        <v>4708.8958088599993</v>
      </c>
      <c r="L149" s="37">
        <f>SUMIFS(СВЦЭМ!$D$34:$D$777,СВЦЭМ!$A$34:$A$777,$A149,СВЦЭМ!$B$34:$B$777,L$119)+'СЕТ СН'!$I$11+СВЦЭМ!$D$10+'СЕТ СН'!$I$5-'СЕТ СН'!$I$21</f>
        <v>4645.3751544699999</v>
      </c>
      <c r="M149" s="37">
        <f>SUMIFS(СВЦЭМ!$D$34:$D$777,СВЦЭМ!$A$34:$A$777,$A149,СВЦЭМ!$B$34:$B$777,M$119)+'СЕТ СН'!$I$11+СВЦЭМ!$D$10+'СЕТ СН'!$I$5-'СЕТ СН'!$I$21</f>
        <v>4621.3480784799995</v>
      </c>
      <c r="N149" s="37">
        <f>SUMIFS(СВЦЭМ!$D$34:$D$777,СВЦЭМ!$A$34:$A$777,$A149,СВЦЭМ!$B$34:$B$777,N$119)+'СЕТ СН'!$I$11+СВЦЭМ!$D$10+'СЕТ СН'!$I$5-'СЕТ СН'!$I$21</f>
        <v>4636.7305136799996</v>
      </c>
      <c r="O149" s="37">
        <f>SUMIFS(СВЦЭМ!$D$34:$D$777,СВЦЭМ!$A$34:$A$777,$A149,СВЦЭМ!$B$34:$B$777,O$119)+'СЕТ СН'!$I$11+СВЦЭМ!$D$10+'СЕТ СН'!$I$5-'СЕТ СН'!$I$21</f>
        <v>4645.7718368099995</v>
      </c>
      <c r="P149" s="37">
        <f>SUMIFS(СВЦЭМ!$D$34:$D$777,СВЦЭМ!$A$34:$A$777,$A149,СВЦЭМ!$B$34:$B$777,P$119)+'СЕТ СН'!$I$11+СВЦЭМ!$D$10+'СЕТ СН'!$I$5-'СЕТ СН'!$I$21</f>
        <v>4650.5634652199997</v>
      </c>
      <c r="Q149" s="37">
        <f>SUMIFS(СВЦЭМ!$D$34:$D$777,СВЦЭМ!$A$34:$A$777,$A149,СВЦЭМ!$B$34:$B$777,Q$119)+'СЕТ СН'!$I$11+СВЦЭМ!$D$10+'СЕТ СН'!$I$5-'СЕТ СН'!$I$21</f>
        <v>4656.2844316299997</v>
      </c>
      <c r="R149" s="37">
        <f>SUMIFS(СВЦЭМ!$D$34:$D$777,СВЦЭМ!$A$34:$A$777,$A149,СВЦЭМ!$B$34:$B$777,R$119)+'СЕТ СН'!$I$11+СВЦЭМ!$D$10+'СЕТ СН'!$I$5-'СЕТ СН'!$I$21</f>
        <v>4650.6297866499999</v>
      </c>
      <c r="S149" s="37">
        <f>SUMIFS(СВЦЭМ!$D$34:$D$777,СВЦЭМ!$A$34:$A$777,$A149,СВЦЭМ!$B$34:$B$777,S$119)+'СЕТ СН'!$I$11+СВЦЭМ!$D$10+'СЕТ СН'!$I$5-'СЕТ СН'!$I$21</f>
        <v>4646.5881411999999</v>
      </c>
      <c r="T149" s="37">
        <f>SUMIFS(СВЦЭМ!$D$34:$D$777,СВЦЭМ!$A$34:$A$777,$A149,СВЦЭМ!$B$34:$B$777,T$119)+'СЕТ СН'!$I$11+СВЦЭМ!$D$10+'СЕТ СН'!$I$5-'СЕТ СН'!$I$21</f>
        <v>4632.2819991599999</v>
      </c>
      <c r="U149" s="37">
        <f>SUMIFS(СВЦЭМ!$D$34:$D$777,СВЦЭМ!$A$34:$A$777,$A149,СВЦЭМ!$B$34:$B$777,U$119)+'СЕТ СН'!$I$11+СВЦЭМ!$D$10+'СЕТ СН'!$I$5-'СЕТ СН'!$I$21</f>
        <v>4612.0180752899996</v>
      </c>
      <c r="V149" s="37">
        <f>SUMIFS(СВЦЭМ!$D$34:$D$777,СВЦЭМ!$A$34:$A$777,$A149,СВЦЭМ!$B$34:$B$777,V$119)+'СЕТ СН'!$I$11+СВЦЭМ!$D$10+'СЕТ СН'!$I$5-'СЕТ СН'!$I$21</f>
        <v>4613.1290683299994</v>
      </c>
      <c r="W149" s="37">
        <f>SUMIFS(СВЦЭМ!$D$34:$D$777,СВЦЭМ!$A$34:$A$777,$A149,СВЦЭМ!$B$34:$B$777,W$119)+'СЕТ СН'!$I$11+СВЦЭМ!$D$10+'СЕТ СН'!$I$5-'СЕТ СН'!$I$21</f>
        <v>4688.8194356199992</v>
      </c>
      <c r="X149" s="37">
        <f>SUMIFS(СВЦЭМ!$D$34:$D$777,СВЦЭМ!$A$34:$A$777,$A149,СВЦЭМ!$B$34:$B$777,X$119)+'СЕТ СН'!$I$11+СВЦЭМ!$D$10+'СЕТ СН'!$I$5-'СЕТ СН'!$I$21</f>
        <v>4762.9980299299996</v>
      </c>
      <c r="Y149" s="37">
        <f>SUMIFS(СВЦЭМ!$D$34:$D$777,СВЦЭМ!$A$34:$A$777,$A149,СВЦЭМ!$B$34:$B$777,Y$119)+'СЕТ СН'!$I$11+СВЦЭМ!$D$10+'СЕТ СН'!$I$5-'СЕТ СН'!$I$21</f>
        <v>4805.5400909199998</v>
      </c>
    </row>
    <row r="150" spans="1:27" ht="15.75" hidden="1" x14ac:dyDescent="0.2">
      <c r="A150" s="36">
        <f t="shared" si="3"/>
        <v>43009</v>
      </c>
      <c r="B150" s="37">
        <f>SUMIFS(СВЦЭМ!$D$34:$D$777,СВЦЭМ!$A$34:$A$777,$A150,СВЦЭМ!$B$34:$B$777,B$119)+'СЕТ СН'!$I$11+СВЦЭМ!$D$10+'СЕТ СН'!$I$5-'СЕТ СН'!$I$21</f>
        <v>3993.6274608999993</v>
      </c>
      <c r="C150" s="37">
        <f>SUMIFS(СВЦЭМ!$D$34:$D$777,СВЦЭМ!$A$34:$A$777,$A150,СВЦЭМ!$B$34:$B$777,C$119)+'СЕТ СН'!$I$11+СВЦЭМ!$D$10+'СЕТ СН'!$I$5-'СЕТ СН'!$I$21</f>
        <v>3993.6274608999993</v>
      </c>
      <c r="D150" s="37">
        <f>SUMIFS(СВЦЭМ!$D$34:$D$777,СВЦЭМ!$A$34:$A$777,$A150,СВЦЭМ!$B$34:$B$777,D$119)+'СЕТ СН'!$I$11+СВЦЭМ!$D$10+'СЕТ СН'!$I$5-'СЕТ СН'!$I$21</f>
        <v>3993.6274608999993</v>
      </c>
      <c r="E150" s="37">
        <f>SUMIFS(СВЦЭМ!$D$34:$D$777,СВЦЭМ!$A$34:$A$777,$A150,СВЦЭМ!$B$34:$B$777,E$119)+'СЕТ СН'!$I$11+СВЦЭМ!$D$10+'СЕТ СН'!$I$5-'СЕТ СН'!$I$21</f>
        <v>3993.6274608999993</v>
      </c>
      <c r="F150" s="37">
        <f>SUMIFS(СВЦЭМ!$D$34:$D$777,СВЦЭМ!$A$34:$A$777,$A150,СВЦЭМ!$B$34:$B$777,F$119)+'СЕТ СН'!$I$11+СВЦЭМ!$D$10+'СЕТ СН'!$I$5-'СЕТ СН'!$I$21</f>
        <v>3993.6274608999993</v>
      </c>
      <c r="G150" s="37">
        <f>SUMIFS(СВЦЭМ!$D$34:$D$777,СВЦЭМ!$A$34:$A$777,$A150,СВЦЭМ!$B$34:$B$777,G$119)+'СЕТ СН'!$I$11+СВЦЭМ!$D$10+'СЕТ СН'!$I$5-'СЕТ СН'!$I$21</f>
        <v>3993.6274608999993</v>
      </c>
      <c r="H150" s="37">
        <f>SUMIFS(СВЦЭМ!$D$34:$D$777,СВЦЭМ!$A$34:$A$777,$A150,СВЦЭМ!$B$34:$B$777,H$119)+'СЕТ СН'!$I$11+СВЦЭМ!$D$10+'СЕТ СН'!$I$5-'СЕТ СН'!$I$21</f>
        <v>3993.6274608999993</v>
      </c>
      <c r="I150" s="37">
        <f>SUMIFS(СВЦЭМ!$D$34:$D$777,СВЦЭМ!$A$34:$A$777,$A150,СВЦЭМ!$B$34:$B$777,I$119)+'СЕТ СН'!$I$11+СВЦЭМ!$D$10+'СЕТ СН'!$I$5-'СЕТ СН'!$I$21</f>
        <v>3993.6274608999993</v>
      </c>
      <c r="J150" s="37">
        <f>SUMIFS(СВЦЭМ!$D$34:$D$777,СВЦЭМ!$A$34:$A$777,$A150,СВЦЭМ!$B$34:$B$777,J$119)+'СЕТ СН'!$I$11+СВЦЭМ!$D$10+'СЕТ СН'!$I$5-'СЕТ СН'!$I$21</f>
        <v>3993.6274608999993</v>
      </c>
      <c r="K150" s="37">
        <f>SUMIFS(СВЦЭМ!$D$34:$D$777,СВЦЭМ!$A$34:$A$777,$A150,СВЦЭМ!$B$34:$B$777,K$119)+'СЕТ СН'!$I$11+СВЦЭМ!$D$10+'СЕТ СН'!$I$5-'СЕТ СН'!$I$21</f>
        <v>3993.6274608999993</v>
      </c>
      <c r="L150" s="37">
        <f>SUMIFS(СВЦЭМ!$D$34:$D$777,СВЦЭМ!$A$34:$A$777,$A150,СВЦЭМ!$B$34:$B$777,L$119)+'СЕТ СН'!$I$11+СВЦЭМ!$D$10+'СЕТ СН'!$I$5-'СЕТ СН'!$I$21</f>
        <v>3993.6274608999993</v>
      </c>
      <c r="M150" s="37">
        <f>SUMIFS(СВЦЭМ!$D$34:$D$777,СВЦЭМ!$A$34:$A$777,$A150,СВЦЭМ!$B$34:$B$777,M$119)+'СЕТ СН'!$I$11+СВЦЭМ!$D$10+'СЕТ СН'!$I$5-'СЕТ СН'!$I$21</f>
        <v>3993.6274608999993</v>
      </c>
      <c r="N150" s="37">
        <f>SUMIFS(СВЦЭМ!$D$34:$D$777,СВЦЭМ!$A$34:$A$777,$A150,СВЦЭМ!$B$34:$B$777,N$119)+'СЕТ СН'!$I$11+СВЦЭМ!$D$10+'СЕТ СН'!$I$5-'СЕТ СН'!$I$21</f>
        <v>3993.6274608999993</v>
      </c>
      <c r="O150" s="37">
        <f>SUMIFS(СВЦЭМ!$D$34:$D$777,СВЦЭМ!$A$34:$A$777,$A150,СВЦЭМ!$B$34:$B$777,O$119)+'СЕТ СН'!$I$11+СВЦЭМ!$D$10+'СЕТ СН'!$I$5-'СЕТ СН'!$I$21</f>
        <v>3993.6274608999993</v>
      </c>
      <c r="P150" s="37">
        <f>SUMIFS(СВЦЭМ!$D$34:$D$777,СВЦЭМ!$A$34:$A$777,$A150,СВЦЭМ!$B$34:$B$777,P$119)+'СЕТ СН'!$I$11+СВЦЭМ!$D$10+'СЕТ СН'!$I$5-'СЕТ СН'!$I$21</f>
        <v>3993.6274608999993</v>
      </c>
      <c r="Q150" s="37">
        <f>SUMIFS(СВЦЭМ!$D$34:$D$777,СВЦЭМ!$A$34:$A$777,$A150,СВЦЭМ!$B$34:$B$777,Q$119)+'СЕТ СН'!$I$11+СВЦЭМ!$D$10+'СЕТ СН'!$I$5-'СЕТ СН'!$I$21</f>
        <v>3993.6274608999993</v>
      </c>
      <c r="R150" s="37">
        <f>SUMIFS(СВЦЭМ!$D$34:$D$777,СВЦЭМ!$A$34:$A$777,$A150,СВЦЭМ!$B$34:$B$777,R$119)+'СЕТ СН'!$I$11+СВЦЭМ!$D$10+'СЕТ СН'!$I$5-'СЕТ СН'!$I$21</f>
        <v>3993.6274608999993</v>
      </c>
      <c r="S150" s="37">
        <f>SUMIFS(СВЦЭМ!$D$34:$D$777,СВЦЭМ!$A$34:$A$777,$A150,СВЦЭМ!$B$34:$B$777,S$119)+'СЕТ СН'!$I$11+СВЦЭМ!$D$10+'СЕТ СН'!$I$5-'СЕТ СН'!$I$21</f>
        <v>3993.6274608999993</v>
      </c>
      <c r="T150" s="37">
        <f>SUMIFS(СВЦЭМ!$D$34:$D$777,СВЦЭМ!$A$34:$A$777,$A150,СВЦЭМ!$B$34:$B$777,T$119)+'СЕТ СН'!$I$11+СВЦЭМ!$D$10+'СЕТ СН'!$I$5-'СЕТ СН'!$I$21</f>
        <v>3993.6274608999993</v>
      </c>
      <c r="U150" s="37">
        <f>SUMIFS(СВЦЭМ!$D$34:$D$777,СВЦЭМ!$A$34:$A$777,$A150,СВЦЭМ!$B$34:$B$777,U$119)+'СЕТ СН'!$I$11+СВЦЭМ!$D$10+'СЕТ СН'!$I$5-'СЕТ СН'!$I$21</f>
        <v>3993.6274608999993</v>
      </c>
      <c r="V150" s="37">
        <f>SUMIFS(СВЦЭМ!$D$34:$D$777,СВЦЭМ!$A$34:$A$777,$A150,СВЦЭМ!$B$34:$B$777,V$119)+'СЕТ СН'!$I$11+СВЦЭМ!$D$10+'СЕТ СН'!$I$5-'СЕТ СН'!$I$21</f>
        <v>3993.6274608999993</v>
      </c>
      <c r="W150" s="37">
        <f>SUMIFS(СВЦЭМ!$D$34:$D$777,СВЦЭМ!$A$34:$A$777,$A150,СВЦЭМ!$B$34:$B$777,W$119)+'СЕТ СН'!$I$11+СВЦЭМ!$D$10+'СЕТ СН'!$I$5-'СЕТ СН'!$I$21</f>
        <v>3993.6274608999993</v>
      </c>
      <c r="X150" s="37">
        <f>SUMIFS(СВЦЭМ!$D$34:$D$777,СВЦЭМ!$A$34:$A$777,$A150,СВЦЭМ!$B$34:$B$777,X$119)+'СЕТ СН'!$I$11+СВЦЭМ!$D$10+'СЕТ СН'!$I$5-'СЕТ СН'!$I$21</f>
        <v>3993.6274608999993</v>
      </c>
      <c r="Y150" s="37">
        <f>SUMIFS(СВЦЭМ!$D$34:$D$777,СВЦЭМ!$A$34:$A$777,$A150,СВЦЭМ!$B$34:$B$777,Y$119)+'СЕТ СН'!$I$11+СВЦЭМ!$D$10+'СЕТ СН'!$I$5-'СЕТ СН'!$I$21</f>
        <v>3993.6274608999993</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01.09.2017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42980</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42981</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42982</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42983</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42984</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42985</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42986</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42987</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42988</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42989</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42990</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42991</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42992</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42993</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42994</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42995</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42996</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42997</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42998</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42999</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43000</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43001</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43002</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43003</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43004</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43005</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43006</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43007</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43008</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hidden="1" x14ac:dyDescent="0.2">
      <c r="A186" s="36">
        <f t="shared" si="4"/>
        <v>43009</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01.09.2017</v>
      </c>
      <c r="B191" s="37">
        <f>SUMIFS(СВЦЭМ!$F$34:$F$777,СВЦЭМ!$A$34:$A$777,$A191,СВЦЭМ!$B$34:$B$777,B$190)+'СЕТ СН'!$F$12-'СЕТ СН'!$F$21</f>
        <v>-497.29418522000003</v>
      </c>
      <c r="C191" s="37">
        <f>SUMIFS(СВЦЭМ!$F$34:$F$777,СВЦЭМ!$A$34:$A$777,$A191,СВЦЭМ!$B$34:$B$777,C$190)+'СЕТ СН'!$F$12-'СЕТ СН'!$F$21</f>
        <v>-493.11849037000002</v>
      </c>
      <c r="D191" s="37">
        <f>SUMIFS(СВЦЭМ!$F$34:$F$777,СВЦЭМ!$A$34:$A$777,$A191,СВЦЭМ!$B$34:$B$777,D$190)+'СЕТ СН'!$F$12-'СЕТ СН'!$F$21</f>
        <v>-490.64161760000002</v>
      </c>
      <c r="E191" s="37">
        <f>SUMIFS(СВЦЭМ!$F$34:$F$777,СВЦЭМ!$A$34:$A$777,$A191,СВЦЭМ!$B$34:$B$777,E$190)+'СЕТ СН'!$F$12-'СЕТ СН'!$F$21</f>
        <v>-490.13740369999999</v>
      </c>
      <c r="F191" s="37">
        <f>SUMIFS(СВЦЭМ!$F$34:$F$777,СВЦЭМ!$A$34:$A$777,$A191,СВЦЭМ!$B$34:$B$777,F$190)+'СЕТ СН'!$F$12-'СЕТ СН'!$F$21</f>
        <v>-490.47117442000001</v>
      </c>
      <c r="G191" s="37">
        <f>SUMIFS(СВЦЭМ!$F$34:$F$777,СВЦЭМ!$A$34:$A$777,$A191,СВЦЭМ!$B$34:$B$777,G$190)+'СЕТ СН'!$F$12-'СЕТ СН'!$F$21</f>
        <v>-492.24043962999997</v>
      </c>
      <c r="H191" s="37">
        <f>SUMIFS(СВЦЭМ!$F$34:$F$777,СВЦЭМ!$A$34:$A$777,$A191,СВЦЭМ!$B$34:$B$777,H$190)+'СЕТ СН'!$F$12-'СЕТ СН'!$F$21</f>
        <v>-493.59363195000003</v>
      </c>
      <c r="I191" s="37">
        <f>SUMIFS(СВЦЭМ!$F$34:$F$777,СВЦЭМ!$A$34:$A$777,$A191,СВЦЭМ!$B$34:$B$777,I$190)+'СЕТ СН'!$F$12-'СЕТ СН'!$F$21</f>
        <v>-498.67958268000001</v>
      </c>
      <c r="J191" s="37">
        <f>SUMIFS(СВЦЭМ!$F$34:$F$777,СВЦЭМ!$A$34:$A$777,$A191,СВЦЭМ!$B$34:$B$777,J$190)+'СЕТ СН'!$F$12-'СЕТ СН'!$F$21</f>
        <v>-504.08640550000001</v>
      </c>
      <c r="K191" s="37">
        <f>SUMIFS(СВЦЭМ!$F$34:$F$777,СВЦЭМ!$A$34:$A$777,$A191,СВЦЭМ!$B$34:$B$777,K$190)+'СЕТ СН'!$F$12-'СЕТ СН'!$F$21</f>
        <v>-509.36726652999999</v>
      </c>
      <c r="L191" s="37">
        <f>SUMIFS(СВЦЭМ!$F$34:$F$777,СВЦЭМ!$A$34:$A$777,$A191,СВЦЭМ!$B$34:$B$777,L$190)+'СЕТ СН'!$F$12-'СЕТ СН'!$F$21</f>
        <v>-515.96474526999998</v>
      </c>
      <c r="M191" s="37">
        <f>SUMIFS(СВЦЭМ!$F$34:$F$777,СВЦЭМ!$A$34:$A$777,$A191,СВЦЭМ!$B$34:$B$777,M$190)+'СЕТ СН'!$F$12-'СЕТ СН'!$F$21</f>
        <v>-516.24983801999997</v>
      </c>
      <c r="N191" s="37">
        <f>SUMIFS(СВЦЭМ!$F$34:$F$777,СВЦЭМ!$A$34:$A$777,$A191,СВЦЭМ!$B$34:$B$777,N$190)+'СЕТ СН'!$F$12-'СЕТ СН'!$F$21</f>
        <v>-516.14968057999999</v>
      </c>
      <c r="O191" s="37">
        <f>SUMIFS(СВЦЭМ!$F$34:$F$777,СВЦЭМ!$A$34:$A$777,$A191,СВЦЭМ!$B$34:$B$777,O$190)+'СЕТ СН'!$F$12-'СЕТ СН'!$F$21</f>
        <v>-515.34062014000006</v>
      </c>
      <c r="P191" s="37">
        <f>SUMIFS(СВЦЭМ!$F$34:$F$777,СВЦЭМ!$A$34:$A$777,$A191,СВЦЭМ!$B$34:$B$777,P$190)+'СЕТ СН'!$F$12-'СЕТ СН'!$F$21</f>
        <v>-514.62302600999999</v>
      </c>
      <c r="Q191" s="37">
        <f>SUMIFS(СВЦЭМ!$F$34:$F$777,СВЦЭМ!$A$34:$A$777,$A191,СВЦЭМ!$B$34:$B$777,Q$190)+'СЕТ СН'!$F$12-'СЕТ СН'!$F$21</f>
        <v>-511.97019023999997</v>
      </c>
      <c r="R191" s="37">
        <f>SUMIFS(СВЦЭМ!$F$34:$F$777,СВЦЭМ!$A$34:$A$777,$A191,СВЦЭМ!$B$34:$B$777,R$190)+'СЕТ СН'!$F$12-'СЕТ СН'!$F$21</f>
        <v>-510.65479336999999</v>
      </c>
      <c r="S191" s="37">
        <f>SUMIFS(СВЦЭМ!$F$34:$F$777,СВЦЭМ!$A$34:$A$777,$A191,СВЦЭМ!$B$34:$B$777,S$190)+'СЕТ СН'!$F$12-'СЕТ СН'!$F$21</f>
        <v>-512.36397474</v>
      </c>
      <c r="T191" s="37">
        <f>SUMIFS(СВЦЭМ!$F$34:$F$777,СВЦЭМ!$A$34:$A$777,$A191,СВЦЭМ!$B$34:$B$777,T$190)+'СЕТ СН'!$F$12-'СЕТ СН'!$F$21</f>
        <v>-514.46594045999996</v>
      </c>
      <c r="U191" s="37">
        <f>SUMIFS(СВЦЭМ!$F$34:$F$777,СВЦЭМ!$A$34:$A$777,$A191,СВЦЭМ!$B$34:$B$777,U$190)+'СЕТ СН'!$F$12-'СЕТ СН'!$F$21</f>
        <v>-514.89964393000002</v>
      </c>
      <c r="V191" s="37">
        <f>SUMIFS(СВЦЭМ!$F$34:$F$777,СВЦЭМ!$A$34:$A$777,$A191,СВЦЭМ!$B$34:$B$777,V$190)+'СЕТ СН'!$F$12-'СЕТ СН'!$F$21</f>
        <v>-513.32655907000003</v>
      </c>
      <c r="W191" s="37">
        <f>SUMIFS(СВЦЭМ!$F$34:$F$777,СВЦЭМ!$A$34:$A$777,$A191,СВЦЭМ!$B$34:$B$777,W$190)+'СЕТ СН'!$F$12-'СЕТ СН'!$F$21</f>
        <v>-505.82224186000002</v>
      </c>
      <c r="X191" s="37">
        <f>SUMIFS(СВЦЭМ!$F$34:$F$777,СВЦЭМ!$A$34:$A$777,$A191,СВЦЭМ!$B$34:$B$777,X$190)+'СЕТ СН'!$F$12-'СЕТ СН'!$F$21</f>
        <v>-498.96350961000002</v>
      </c>
      <c r="Y191" s="37">
        <f>SUMIFS(СВЦЭМ!$F$34:$F$777,СВЦЭМ!$A$34:$A$777,$A191,СВЦЭМ!$B$34:$B$777,Y$190)+'СЕТ СН'!$F$12-'СЕТ СН'!$F$21</f>
        <v>-494.29353880999997</v>
      </c>
      <c r="AA191" s="46"/>
    </row>
    <row r="192" spans="1:27" ht="15.75" x14ac:dyDescent="0.2">
      <c r="A192" s="36">
        <f>A191+1</f>
        <v>42980</v>
      </c>
      <c r="B192" s="37">
        <f>SUMIFS(СВЦЭМ!$F$34:$F$777,СВЦЭМ!$A$34:$A$777,$A192,СВЦЭМ!$B$34:$B$777,B$190)+'СЕТ СН'!$F$12-'СЕТ СН'!$F$21</f>
        <v>-494.38646319999998</v>
      </c>
      <c r="C192" s="37">
        <f>SUMIFS(СВЦЭМ!$F$34:$F$777,СВЦЭМ!$A$34:$A$777,$A192,СВЦЭМ!$B$34:$B$777,C$190)+'СЕТ СН'!$F$12-'СЕТ СН'!$F$21</f>
        <v>-491.70414332999997</v>
      </c>
      <c r="D192" s="37">
        <f>SUMIFS(СВЦЭМ!$F$34:$F$777,СВЦЭМ!$A$34:$A$777,$A192,СВЦЭМ!$B$34:$B$777,D$190)+'СЕТ СН'!$F$12-'СЕТ СН'!$F$21</f>
        <v>-488.28835591000001</v>
      </c>
      <c r="E192" s="37">
        <f>SUMIFS(СВЦЭМ!$F$34:$F$777,СВЦЭМ!$A$34:$A$777,$A192,СВЦЭМ!$B$34:$B$777,E$190)+'СЕТ СН'!$F$12-'СЕТ СН'!$F$21</f>
        <v>-486.99998866999999</v>
      </c>
      <c r="F192" s="37">
        <f>SUMIFS(СВЦЭМ!$F$34:$F$777,СВЦЭМ!$A$34:$A$777,$A192,СВЦЭМ!$B$34:$B$777,F$190)+'СЕТ СН'!$F$12-'СЕТ СН'!$F$21</f>
        <v>-485.88996772999997</v>
      </c>
      <c r="G192" s="37">
        <f>SUMIFS(СВЦЭМ!$F$34:$F$777,СВЦЭМ!$A$34:$A$777,$A192,СВЦЭМ!$B$34:$B$777,G$190)+'СЕТ СН'!$F$12-'СЕТ СН'!$F$21</f>
        <v>-487.15650063999999</v>
      </c>
      <c r="H192" s="37">
        <f>SUMIFS(СВЦЭМ!$F$34:$F$777,СВЦЭМ!$A$34:$A$777,$A192,СВЦЭМ!$B$34:$B$777,H$190)+'СЕТ СН'!$F$12-'СЕТ СН'!$F$21</f>
        <v>-489.28237920999999</v>
      </c>
      <c r="I192" s="37">
        <f>SUMIFS(СВЦЭМ!$F$34:$F$777,СВЦЭМ!$A$34:$A$777,$A192,СВЦЭМ!$B$34:$B$777,I$190)+'СЕТ СН'!$F$12-'СЕТ СН'!$F$21</f>
        <v>-494.24705096000002</v>
      </c>
      <c r="J192" s="37">
        <f>SUMIFS(СВЦЭМ!$F$34:$F$777,СВЦЭМ!$A$34:$A$777,$A192,СВЦЭМ!$B$34:$B$777,J$190)+'СЕТ СН'!$F$12-'СЕТ СН'!$F$21</f>
        <v>-502.40814648999998</v>
      </c>
      <c r="K192" s="37">
        <f>SUMIFS(СВЦЭМ!$F$34:$F$777,СВЦЭМ!$A$34:$A$777,$A192,СВЦЭМ!$B$34:$B$777,K$190)+'СЕТ СН'!$F$12-'СЕТ СН'!$F$21</f>
        <v>-509.39018951000003</v>
      </c>
      <c r="L192" s="37">
        <f>SUMIFS(СВЦЭМ!$F$34:$F$777,СВЦЭМ!$A$34:$A$777,$A192,СВЦЭМ!$B$34:$B$777,L$190)+'СЕТ СН'!$F$12-'СЕТ СН'!$F$21</f>
        <v>-518.78893059999996</v>
      </c>
      <c r="M192" s="37">
        <f>SUMIFS(СВЦЭМ!$F$34:$F$777,СВЦЭМ!$A$34:$A$777,$A192,СВЦЭМ!$B$34:$B$777,M$190)+'СЕТ СН'!$F$12-'СЕТ СН'!$F$21</f>
        <v>-520.04231768</v>
      </c>
      <c r="N192" s="37">
        <f>SUMIFS(СВЦЭМ!$F$34:$F$777,СВЦЭМ!$A$34:$A$777,$A192,СВЦЭМ!$B$34:$B$777,N$190)+'СЕТ СН'!$F$12-'СЕТ СН'!$F$21</f>
        <v>-520.57857409999997</v>
      </c>
      <c r="O192" s="37">
        <f>SUMIFS(СВЦЭМ!$F$34:$F$777,СВЦЭМ!$A$34:$A$777,$A192,СВЦЭМ!$B$34:$B$777,O$190)+'СЕТ СН'!$F$12-'СЕТ СН'!$F$21</f>
        <v>-520.62579387999995</v>
      </c>
      <c r="P192" s="37">
        <f>SUMIFS(СВЦЭМ!$F$34:$F$777,СВЦЭМ!$A$34:$A$777,$A192,СВЦЭМ!$B$34:$B$777,P$190)+'СЕТ СН'!$F$12-'СЕТ СН'!$F$21</f>
        <v>-520.87749184999996</v>
      </c>
      <c r="Q192" s="37">
        <f>SUMIFS(СВЦЭМ!$F$34:$F$777,СВЦЭМ!$A$34:$A$777,$A192,СВЦЭМ!$B$34:$B$777,Q$190)+'СЕТ СН'!$F$12-'СЕТ СН'!$F$21</f>
        <v>-520.14098281999998</v>
      </c>
      <c r="R192" s="37">
        <f>SUMIFS(СВЦЭМ!$F$34:$F$777,СВЦЭМ!$A$34:$A$777,$A192,СВЦЭМ!$B$34:$B$777,R$190)+'СЕТ СН'!$F$12-'СЕТ СН'!$F$21</f>
        <v>-519.33225359000005</v>
      </c>
      <c r="S192" s="37">
        <f>SUMIFS(СВЦЭМ!$F$34:$F$777,СВЦЭМ!$A$34:$A$777,$A192,СВЦЭМ!$B$34:$B$777,S$190)+'СЕТ СН'!$F$12-'СЕТ СН'!$F$21</f>
        <v>-520.55132979999996</v>
      </c>
      <c r="T192" s="37">
        <f>SUMIFS(СВЦЭМ!$F$34:$F$777,СВЦЭМ!$A$34:$A$777,$A192,СВЦЭМ!$B$34:$B$777,T$190)+'СЕТ СН'!$F$12-'СЕТ СН'!$F$21</f>
        <v>-520.58395930999995</v>
      </c>
      <c r="U192" s="37">
        <f>SUMIFS(СВЦЭМ!$F$34:$F$777,СВЦЭМ!$A$34:$A$777,$A192,СВЦЭМ!$B$34:$B$777,U$190)+'СЕТ СН'!$F$12-'СЕТ СН'!$F$21</f>
        <v>-520.51205838999999</v>
      </c>
      <c r="V192" s="37">
        <f>SUMIFS(СВЦЭМ!$F$34:$F$777,СВЦЭМ!$A$34:$A$777,$A192,СВЦЭМ!$B$34:$B$777,V$190)+'СЕТ СН'!$F$12-'СЕТ СН'!$F$21</f>
        <v>-519.53750106999996</v>
      </c>
      <c r="W192" s="37">
        <f>SUMIFS(СВЦЭМ!$F$34:$F$777,СВЦЭМ!$A$34:$A$777,$A192,СВЦЭМ!$B$34:$B$777,W$190)+'СЕТ СН'!$F$12-'СЕТ СН'!$F$21</f>
        <v>-515.02632507999999</v>
      </c>
      <c r="X192" s="37">
        <f>SUMIFS(СВЦЭМ!$F$34:$F$777,СВЦЭМ!$A$34:$A$777,$A192,СВЦЭМ!$B$34:$B$777,X$190)+'СЕТ СН'!$F$12-'СЕТ СН'!$F$21</f>
        <v>-507.81176877999997</v>
      </c>
      <c r="Y192" s="37">
        <f>SUMIFS(СВЦЭМ!$F$34:$F$777,СВЦЭМ!$A$34:$A$777,$A192,СВЦЭМ!$B$34:$B$777,Y$190)+'СЕТ СН'!$F$12-'СЕТ СН'!$F$21</f>
        <v>-502.61822228</v>
      </c>
    </row>
    <row r="193" spans="1:25" ht="15.75" x14ac:dyDescent="0.2">
      <c r="A193" s="36">
        <f t="shared" ref="A193:A221" si="5">A192+1</f>
        <v>42981</v>
      </c>
      <c r="B193" s="37">
        <f>SUMIFS(СВЦЭМ!$F$34:$F$777,СВЦЭМ!$A$34:$A$777,$A193,СВЦЭМ!$B$34:$B$777,B$190)+'СЕТ СН'!$F$12-'СЕТ СН'!$F$21</f>
        <v>-496.63613671999997</v>
      </c>
      <c r="C193" s="37">
        <f>SUMIFS(СВЦЭМ!$F$34:$F$777,СВЦЭМ!$A$34:$A$777,$A193,СВЦЭМ!$B$34:$B$777,C$190)+'СЕТ СН'!$F$12-'СЕТ СН'!$F$21</f>
        <v>-487.64448536999998</v>
      </c>
      <c r="D193" s="37">
        <f>SUMIFS(СВЦЭМ!$F$34:$F$777,СВЦЭМ!$A$34:$A$777,$A193,СВЦЭМ!$B$34:$B$777,D$190)+'СЕТ СН'!$F$12-'СЕТ СН'!$F$21</f>
        <v>-484.82316415000003</v>
      </c>
      <c r="E193" s="37">
        <f>SUMIFS(СВЦЭМ!$F$34:$F$777,СВЦЭМ!$A$34:$A$777,$A193,СВЦЭМ!$B$34:$B$777,E$190)+'СЕТ СН'!$F$12-'СЕТ СН'!$F$21</f>
        <v>-482.85214395000003</v>
      </c>
      <c r="F193" s="37">
        <f>SUMIFS(СВЦЭМ!$F$34:$F$777,СВЦЭМ!$A$34:$A$777,$A193,СВЦЭМ!$B$34:$B$777,F$190)+'СЕТ СН'!$F$12-'СЕТ СН'!$F$21</f>
        <v>-481.71649623000002</v>
      </c>
      <c r="G193" s="37">
        <f>SUMIFS(СВЦЭМ!$F$34:$F$777,СВЦЭМ!$A$34:$A$777,$A193,СВЦЭМ!$B$34:$B$777,G$190)+'СЕТ СН'!$F$12-'СЕТ СН'!$F$21</f>
        <v>-481.98198473000002</v>
      </c>
      <c r="H193" s="37">
        <f>SUMIFS(СВЦЭМ!$F$34:$F$777,СВЦЭМ!$A$34:$A$777,$A193,СВЦЭМ!$B$34:$B$777,H$190)+'СЕТ СН'!$F$12-'СЕТ СН'!$F$21</f>
        <v>-484.47520227000001</v>
      </c>
      <c r="I193" s="37">
        <f>SUMIFS(СВЦЭМ!$F$34:$F$777,СВЦЭМ!$A$34:$A$777,$A193,СВЦЭМ!$B$34:$B$777,I$190)+'СЕТ СН'!$F$12-'СЕТ СН'!$F$21</f>
        <v>-488.52140857000001</v>
      </c>
      <c r="J193" s="37">
        <f>SUMIFS(СВЦЭМ!$F$34:$F$777,СВЦЭМ!$A$34:$A$777,$A193,СВЦЭМ!$B$34:$B$777,J$190)+'СЕТ СН'!$F$12-'СЕТ СН'!$F$21</f>
        <v>-501.0627637</v>
      </c>
      <c r="K193" s="37">
        <f>SUMIFS(СВЦЭМ!$F$34:$F$777,СВЦЭМ!$A$34:$A$777,$A193,СВЦЭМ!$B$34:$B$777,K$190)+'СЕТ СН'!$F$12-'СЕТ СН'!$F$21</f>
        <v>-502.67892159000002</v>
      </c>
      <c r="L193" s="37">
        <f>SUMIFS(СВЦЭМ!$F$34:$F$777,СВЦЭМ!$A$34:$A$777,$A193,СВЦЭМ!$B$34:$B$777,L$190)+'СЕТ СН'!$F$12-'СЕТ СН'!$F$21</f>
        <v>-513.36220639999999</v>
      </c>
      <c r="M193" s="37">
        <f>SUMIFS(СВЦЭМ!$F$34:$F$777,СВЦЭМ!$A$34:$A$777,$A193,СВЦЭМ!$B$34:$B$777,M$190)+'СЕТ СН'!$F$12-'СЕТ СН'!$F$21</f>
        <v>-516.45836916999997</v>
      </c>
      <c r="N193" s="37">
        <f>SUMIFS(СВЦЭМ!$F$34:$F$777,СВЦЭМ!$A$34:$A$777,$A193,СВЦЭМ!$B$34:$B$777,N$190)+'СЕТ СН'!$F$12-'СЕТ СН'!$F$21</f>
        <v>-515.99073062000002</v>
      </c>
      <c r="O193" s="37">
        <f>SUMIFS(СВЦЭМ!$F$34:$F$777,СВЦЭМ!$A$34:$A$777,$A193,СВЦЭМ!$B$34:$B$777,O$190)+'СЕТ СН'!$F$12-'СЕТ СН'!$F$21</f>
        <v>-516.09493091000002</v>
      </c>
      <c r="P193" s="37">
        <f>SUMIFS(СВЦЭМ!$F$34:$F$777,СВЦЭМ!$A$34:$A$777,$A193,СВЦЭМ!$B$34:$B$777,P$190)+'СЕТ СН'!$F$12-'СЕТ СН'!$F$21</f>
        <v>-515.64640294000003</v>
      </c>
      <c r="Q193" s="37">
        <f>SUMIFS(СВЦЭМ!$F$34:$F$777,СВЦЭМ!$A$34:$A$777,$A193,СВЦЭМ!$B$34:$B$777,Q$190)+'СЕТ СН'!$F$12-'СЕТ СН'!$F$21</f>
        <v>-515.09592063000002</v>
      </c>
      <c r="R193" s="37">
        <f>SUMIFS(СВЦЭМ!$F$34:$F$777,СВЦЭМ!$A$34:$A$777,$A193,СВЦЭМ!$B$34:$B$777,R$190)+'СЕТ СН'!$F$12-'СЕТ СН'!$F$21</f>
        <v>-515.04391209999994</v>
      </c>
      <c r="S193" s="37">
        <f>SUMIFS(СВЦЭМ!$F$34:$F$777,СВЦЭМ!$A$34:$A$777,$A193,СВЦЭМ!$B$34:$B$777,S$190)+'СЕТ СН'!$F$12-'СЕТ СН'!$F$21</f>
        <v>-515.34936579999999</v>
      </c>
      <c r="T193" s="37">
        <f>SUMIFS(СВЦЭМ!$F$34:$F$777,СВЦЭМ!$A$34:$A$777,$A193,СВЦЭМ!$B$34:$B$777,T$190)+'СЕТ СН'!$F$12-'СЕТ СН'!$F$21</f>
        <v>-516.26927080999997</v>
      </c>
      <c r="U193" s="37">
        <f>SUMIFS(СВЦЭМ!$F$34:$F$777,СВЦЭМ!$A$34:$A$777,$A193,СВЦЭМ!$B$34:$B$777,U$190)+'СЕТ СН'!$F$12-'СЕТ СН'!$F$21</f>
        <v>-516.59580372999994</v>
      </c>
      <c r="V193" s="37">
        <f>SUMIFS(СВЦЭМ!$F$34:$F$777,СВЦЭМ!$A$34:$A$777,$A193,СВЦЭМ!$B$34:$B$777,V$190)+'СЕТ СН'!$F$12-'СЕТ СН'!$F$21</f>
        <v>-516.06635863999998</v>
      </c>
      <c r="W193" s="37">
        <f>SUMIFS(СВЦЭМ!$F$34:$F$777,СВЦЭМ!$A$34:$A$777,$A193,СВЦЭМ!$B$34:$B$777,W$190)+'СЕТ СН'!$F$12-'СЕТ СН'!$F$21</f>
        <v>-509.07927397999998</v>
      </c>
      <c r="X193" s="37">
        <f>SUMIFS(СВЦЭМ!$F$34:$F$777,СВЦЭМ!$A$34:$A$777,$A193,СВЦЭМ!$B$34:$B$777,X$190)+'СЕТ СН'!$F$12-'СЕТ СН'!$F$21</f>
        <v>-502.76667258999998</v>
      </c>
      <c r="Y193" s="37">
        <f>SUMIFS(СВЦЭМ!$F$34:$F$777,СВЦЭМ!$A$34:$A$777,$A193,СВЦЭМ!$B$34:$B$777,Y$190)+'СЕТ СН'!$F$12-'СЕТ СН'!$F$21</f>
        <v>-499.72217617000001</v>
      </c>
    </row>
    <row r="194" spans="1:25" ht="15.75" x14ac:dyDescent="0.2">
      <c r="A194" s="36">
        <f t="shared" si="5"/>
        <v>42982</v>
      </c>
      <c r="B194" s="37">
        <f>SUMIFS(СВЦЭМ!$F$34:$F$777,СВЦЭМ!$A$34:$A$777,$A194,СВЦЭМ!$B$34:$B$777,B$190)+'СЕТ СН'!$F$12-'СЕТ СН'!$F$21</f>
        <v>-490.26143057000002</v>
      </c>
      <c r="C194" s="37">
        <f>SUMIFS(СВЦЭМ!$F$34:$F$777,СВЦЭМ!$A$34:$A$777,$A194,СВЦЭМ!$B$34:$B$777,C$190)+'СЕТ СН'!$F$12-'СЕТ СН'!$F$21</f>
        <v>-486.66445181</v>
      </c>
      <c r="D194" s="37">
        <f>SUMIFS(СВЦЭМ!$F$34:$F$777,СВЦЭМ!$A$34:$A$777,$A194,СВЦЭМ!$B$34:$B$777,D$190)+'СЕТ СН'!$F$12-'СЕТ СН'!$F$21</f>
        <v>-483.45268673999999</v>
      </c>
      <c r="E194" s="37">
        <f>SUMIFS(СВЦЭМ!$F$34:$F$777,СВЦЭМ!$A$34:$A$777,$A194,СВЦЭМ!$B$34:$B$777,E$190)+'СЕТ СН'!$F$12-'СЕТ СН'!$F$21</f>
        <v>-481.88911166000003</v>
      </c>
      <c r="F194" s="37">
        <f>SUMIFS(СВЦЭМ!$F$34:$F$777,СВЦЭМ!$A$34:$A$777,$A194,СВЦЭМ!$B$34:$B$777,F$190)+'СЕТ СН'!$F$12-'СЕТ СН'!$F$21</f>
        <v>-480.96016082</v>
      </c>
      <c r="G194" s="37">
        <f>SUMIFS(СВЦЭМ!$F$34:$F$777,СВЦЭМ!$A$34:$A$777,$A194,СВЦЭМ!$B$34:$B$777,G$190)+'СЕТ СН'!$F$12-'СЕТ СН'!$F$21</f>
        <v>-481.89843905999999</v>
      </c>
      <c r="H194" s="37">
        <f>SUMIFS(СВЦЭМ!$F$34:$F$777,СВЦЭМ!$A$34:$A$777,$A194,СВЦЭМ!$B$34:$B$777,H$190)+'СЕТ СН'!$F$12-'СЕТ СН'!$F$21</f>
        <v>-486.32017757</v>
      </c>
      <c r="I194" s="37">
        <f>SUMIFS(СВЦЭМ!$F$34:$F$777,СВЦЭМ!$A$34:$A$777,$A194,СВЦЭМ!$B$34:$B$777,I$190)+'СЕТ СН'!$F$12-'СЕТ СН'!$F$21</f>
        <v>-492.42628889000002</v>
      </c>
      <c r="J194" s="37">
        <f>SUMIFS(СВЦЭМ!$F$34:$F$777,СВЦЭМ!$A$34:$A$777,$A194,СВЦЭМ!$B$34:$B$777,J$190)+'СЕТ СН'!$F$12-'СЕТ СН'!$F$21</f>
        <v>-497.33634413999999</v>
      </c>
      <c r="K194" s="37">
        <f>SUMIFS(СВЦЭМ!$F$34:$F$777,СВЦЭМ!$A$34:$A$777,$A194,СВЦЭМ!$B$34:$B$777,K$190)+'СЕТ СН'!$F$12-'СЕТ СН'!$F$21</f>
        <v>-503.20303187000002</v>
      </c>
      <c r="L194" s="37">
        <f>SUMIFS(СВЦЭМ!$F$34:$F$777,СВЦЭМ!$A$34:$A$777,$A194,СВЦЭМ!$B$34:$B$777,L$190)+'СЕТ СН'!$F$12-'СЕТ СН'!$F$21</f>
        <v>-512.27327891999994</v>
      </c>
      <c r="M194" s="37">
        <f>SUMIFS(СВЦЭМ!$F$34:$F$777,СВЦЭМ!$A$34:$A$777,$A194,СВЦЭМ!$B$34:$B$777,M$190)+'СЕТ СН'!$F$12-'СЕТ СН'!$F$21</f>
        <v>-515.21536228000002</v>
      </c>
      <c r="N194" s="37">
        <f>SUMIFS(СВЦЭМ!$F$34:$F$777,СВЦЭМ!$A$34:$A$777,$A194,СВЦЭМ!$B$34:$B$777,N$190)+'СЕТ СН'!$F$12-'СЕТ СН'!$F$21</f>
        <v>-514.37257303000001</v>
      </c>
      <c r="O194" s="37">
        <f>SUMIFS(СВЦЭМ!$F$34:$F$777,СВЦЭМ!$A$34:$A$777,$A194,СВЦЭМ!$B$34:$B$777,O$190)+'СЕТ СН'!$F$12-'СЕТ СН'!$F$21</f>
        <v>-514.49669661999997</v>
      </c>
      <c r="P194" s="37">
        <f>SUMIFS(СВЦЭМ!$F$34:$F$777,СВЦЭМ!$A$34:$A$777,$A194,СВЦЭМ!$B$34:$B$777,P$190)+'СЕТ СН'!$F$12-'СЕТ СН'!$F$21</f>
        <v>-514.03883715999996</v>
      </c>
      <c r="Q194" s="37">
        <f>SUMIFS(СВЦЭМ!$F$34:$F$777,СВЦЭМ!$A$34:$A$777,$A194,СВЦЭМ!$B$34:$B$777,Q$190)+'СЕТ СН'!$F$12-'СЕТ СН'!$F$21</f>
        <v>-513.34706552</v>
      </c>
      <c r="R194" s="37">
        <f>SUMIFS(СВЦЭМ!$F$34:$F$777,СВЦЭМ!$A$34:$A$777,$A194,СВЦЭМ!$B$34:$B$777,R$190)+'СЕТ СН'!$F$12-'СЕТ СН'!$F$21</f>
        <v>-513.07259403</v>
      </c>
      <c r="S194" s="37">
        <f>SUMIFS(СВЦЭМ!$F$34:$F$777,СВЦЭМ!$A$34:$A$777,$A194,СВЦЭМ!$B$34:$B$777,S$190)+'СЕТ СН'!$F$12-'СЕТ СН'!$F$21</f>
        <v>-513.58255276</v>
      </c>
      <c r="T194" s="37">
        <f>SUMIFS(СВЦЭМ!$F$34:$F$777,СВЦЭМ!$A$34:$A$777,$A194,СВЦЭМ!$B$34:$B$777,T$190)+'СЕТ СН'!$F$12-'СЕТ СН'!$F$21</f>
        <v>-514.80648487999997</v>
      </c>
      <c r="U194" s="37">
        <f>SUMIFS(СВЦЭМ!$F$34:$F$777,СВЦЭМ!$A$34:$A$777,$A194,СВЦЭМ!$B$34:$B$777,U$190)+'СЕТ СН'!$F$12-'СЕТ СН'!$F$21</f>
        <v>-513.74086894000004</v>
      </c>
      <c r="V194" s="37">
        <f>SUMIFS(СВЦЭМ!$F$34:$F$777,СВЦЭМ!$A$34:$A$777,$A194,СВЦЭМ!$B$34:$B$777,V$190)+'СЕТ СН'!$F$12-'СЕТ СН'!$F$21</f>
        <v>-512.68909499999995</v>
      </c>
      <c r="W194" s="37">
        <f>SUMIFS(СВЦЭМ!$F$34:$F$777,СВЦЭМ!$A$34:$A$777,$A194,СВЦЭМ!$B$34:$B$777,W$190)+'СЕТ СН'!$F$12-'СЕТ СН'!$F$21</f>
        <v>-504.42580852000003</v>
      </c>
      <c r="X194" s="37">
        <f>SUMIFS(СВЦЭМ!$F$34:$F$777,СВЦЭМ!$A$34:$A$777,$A194,СВЦЭМ!$B$34:$B$777,X$190)+'СЕТ СН'!$F$12-'СЕТ СН'!$F$21</f>
        <v>-497.58673137</v>
      </c>
      <c r="Y194" s="37">
        <f>SUMIFS(СВЦЭМ!$F$34:$F$777,СВЦЭМ!$A$34:$A$777,$A194,СВЦЭМ!$B$34:$B$777,Y$190)+'СЕТ СН'!$F$12-'СЕТ СН'!$F$21</f>
        <v>-493.25202597999998</v>
      </c>
    </row>
    <row r="195" spans="1:25" ht="15.75" x14ac:dyDescent="0.2">
      <c r="A195" s="36">
        <f t="shared" si="5"/>
        <v>42983</v>
      </c>
      <c r="B195" s="37">
        <f>SUMIFS(СВЦЭМ!$F$34:$F$777,СВЦЭМ!$A$34:$A$777,$A195,СВЦЭМ!$B$34:$B$777,B$190)+'СЕТ СН'!$F$12-'СЕТ СН'!$F$21</f>
        <v>-495.85533971000001</v>
      </c>
      <c r="C195" s="37">
        <f>SUMIFS(СВЦЭМ!$F$34:$F$777,СВЦЭМ!$A$34:$A$777,$A195,СВЦЭМ!$B$34:$B$777,C$190)+'СЕТ СН'!$F$12-'СЕТ СН'!$F$21</f>
        <v>-493.07237979000001</v>
      </c>
      <c r="D195" s="37">
        <f>SUMIFS(СВЦЭМ!$F$34:$F$777,СВЦЭМ!$A$34:$A$777,$A195,СВЦЭМ!$B$34:$B$777,D$190)+'СЕТ СН'!$F$12-'СЕТ СН'!$F$21</f>
        <v>-491.37209053999999</v>
      </c>
      <c r="E195" s="37">
        <f>SUMIFS(СВЦЭМ!$F$34:$F$777,СВЦЭМ!$A$34:$A$777,$A195,СВЦЭМ!$B$34:$B$777,E$190)+'СЕТ СН'!$F$12-'СЕТ СН'!$F$21</f>
        <v>-487.65845645000002</v>
      </c>
      <c r="F195" s="37">
        <f>SUMIFS(СВЦЭМ!$F$34:$F$777,СВЦЭМ!$A$34:$A$777,$A195,СВЦЭМ!$B$34:$B$777,F$190)+'СЕТ СН'!$F$12-'СЕТ СН'!$F$21</f>
        <v>-487.83575637000001</v>
      </c>
      <c r="G195" s="37">
        <f>SUMIFS(СВЦЭМ!$F$34:$F$777,СВЦЭМ!$A$34:$A$777,$A195,СВЦЭМ!$B$34:$B$777,G$190)+'СЕТ СН'!$F$12-'СЕТ СН'!$F$21</f>
        <v>-491.43792466000002</v>
      </c>
      <c r="H195" s="37">
        <f>SUMIFS(СВЦЭМ!$F$34:$F$777,СВЦЭМ!$A$34:$A$777,$A195,СВЦЭМ!$B$34:$B$777,H$190)+'СЕТ СН'!$F$12-'СЕТ СН'!$F$21</f>
        <v>-494.75251601000002</v>
      </c>
      <c r="I195" s="37">
        <f>SUMIFS(СВЦЭМ!$F$34:$F$777,СВЦЭМ!$A$34:$A$777,$A195,СВЦЭМ!$B$34:$B$777,I$190)+'СЕТ СН'!$F$12-'СЕТ СН'!$F$21</f>
        <v>-501.17480363999999</v>
      </c>
      <c r="J195" s="37">
        <f>SUMIFS(СВЦЭМ!$F$34:$F$777,СВЦЭМ!$A$34:$A$777,$A195,СВЦЭМ!$B$34:$B$777,J$190)+'СЕТ СН'!$F$12-'СЕТ СН'!$F$21</f>
        <v>-505.03038028000003</v>
      </c>
      <c r="K195" s="37">
        <f>SUMIFS(СВЦЭМ!$F$34:$F$777,СВЦЭМ!$A$34:$A$777,$A195,СВЦЭМ!$B$34:$B$777,K$190)+'СЕТ СН'!$F$12-'СЕТ СН'!$F$21</f>
        <v>-509.30605878</v>
      </c>
      <c r="L195" s="37">
        <f>SUMIFS(СВЦЭМ!$F$34:$F$777,СВЦЭМ!$A$34:$A$777,$A195,СВЦЭМ!$B$34:$B$777,L$190)+'СЕТ СН'!$F$12-'СЕТ СН'!$F$21</f>
        <v>-517.07979766999995</v>
      </c>
      <c r="M195" s="37">
        <f>SUMIFS(СВЦЭМ!$F$34:$F$777,СВЦЭМ!$A$34:$A$777,$A195,СВЦЭМ!$B$34:$B$777,M$190)+'СЕТ СН'!$F$12-'СЕТ СН'!$F$21</f>
        <v>-520.06440242999997</v>
      </c>
      <c r="N195" s="37">
        <f>SUMIFS(СВЦЭМ!$F$34:$F$777,СВЦЭМ!$A$34:$A$777,$A195,СВЦЭМ!$B$34:$B$777,N$190)+'СЕТ СН'!$F$12-'СЕТ СН'!$F$21</f>
        <v>-518.826955</v>
      </c>
      <c r="O195" s="37">
        <f>SUMIFS(СВЦЭМ!$F$34:$F$777,СВЦЭМ!$A$34:$A$777,$A195,СВЦЭМ!$B$34:$B$777,O$190)+'СЕТ СН'!$F$12-'СЕТ СН'!$F$21</f>
        <v>-518.24099378000005</v>
      </c>
      <c r="P195" s="37">
        <f>SUMIFS(СВЦЭМ!$F$34:$F$777,СВЦЭМ!$A$34:$A$777,$A195,СВЦЭМ!$B$34:$B$777,P$190)+'СЕТ СН'!$F$12-'СЕТ СН'!$F$21</f>
        <v>-517.47359204999998</v>
      </c>
      <c r="Q195" s="37">
        <f>SUMIFS(СВЦЭМ!$F$34:$F$777,СВЦЭМ!$A$34:$A$777,$A195,СВЦЭМ!$B$34:$B$777,Q$190)+'СЕТ СН'!$F$12-'СЕТ СН'!$F$21</f>
        <v>-518.35373552999999</v>
      </c>
      <c r="R195" s="37">
        <f>SUMIFS(СВЦЭМ!$F$34:$F$777,СВЦЭМ!$A$34:$A$777,$A195,СВЦЭМ!$B$34:$B$777,R$190)+'СЕТ СН'!$F$12-'СЕТ СН'!$F$21</f>
        <v>-518.26603065999996</v>
      </c>
      <c r="S195" s="37">
        <f>SUMIFS(СВЦЭМ!$F$34:$F$777,СВЦЭМ!$A$34:$A$777,$A195,СВЦЭМ!$B$34:$B$777,S$190)+'СЕТ СН'!$F$12-'СЕТ СН'!$F$21</f>
        <v>-518.25899767999999</v>
      </c>
      <c r="T195" s="37">
        <f>SUMIFS(СВЦЭМ!$F$34:$F$777,СВЦЭМ!$A$34:$A$777,$A195,СВЦЭМ!$B$34:$B$777,T$190)+'СЕТ СН'!$F$12-'СЕТ СН'!$F$21</f>
        <v>-518.52897608000001</v>
      </c>
      <c r="U195" s="37">
        <f>SUMIFS(СВЦЭМ!$F$34:$F$777,СВЦЭМ!$A$34:$A$777,$A195,СВЦЭМ!$B$34:$B$777,U$190)+'СЕТ СН'!$F$12-'СЕТ СН'!$F$21</f>
        <v>-519.44883369000001</v>
      </c>
      <c r="V195" s="37">
        <f>SUMIFS(СВЦЭМ!$F$34:$F$777,СВЦЭМ!$A$34:$A$777,$A195,СВЦЭМ!$B$34:$B$777,V$190)+'СЕТ СН'!$F$12-'СЕТ СН'!$F$21</f>
        <v>-518.63942018</v>
      </c>
      <c r="W195" s="37">
        <f>SUMIFS(СВЦЭМ!$F$34:$F$777,СВЦЭМ!$A$34:$A$777,$A195,СВЦЭМ!$B$34:$B$777,W$190)+'СЕТ СН'!$F$12-'СЕТ СН'!$F$21</f>
        <v>-512.66901464</v>
      </c>
      <c r="X195" s="37">
        <f>SUMIFS(СВЦЭМ!$F$34:$F$777,СВЦЭМ!$A$34:$A$777,$A195,СВЦЭМ!$B$34:$B$777,X$190)+'СЕТ СН'!$F$12-'СЕТ СН'!$F$21</f>
        <v>-507.02804111</v>
      </c>
      <c r="Y195" s="37">
        <f>SUMIFS(СВЦЭМ!$F$34:$F$777,СВЦЭМ!$A$34:$A$777,$A195,СВЦЭМ!$B$34:$B$777,Y$190)+'СЕТ СН'!$F$12-'СЕТ СН'!$F$21</f>
        <v>-501.86547222000002</v>
      </c>
    </row>
    <row r="196" spans="1:25" ht="15.75" x14ac:dyDescent="0.2">
      <c r="A196" s="36">
        <f t="shared" si="5"/>
        <v>42984</v>
      </c>
      <c r="B196" s="37">
        <f>SUMIFS(СВЦЭМ!$F$34:$F$777,СВЦЭМ!$A$34:$A$777,$A196,СВЦЭМ!$B$34:$B$777,B$190)+'СЕТ СН'!$F$12-'СЕТ СН'!$F$21</f>
        <v>-487.71411835999999</v>
      </c>
      <c r="C196" s="37">
        <f>SUMIFS(СВЦЭМ!$F$34:$F$777,СВЦЭМ!$A$34:$A$777,$A196,СВЦЭМ!$B$34:$B$777,C$190)+'СЕТ СН'!$F$12-'СЕТ СН'!$F$21</f>
        <v>-483.76884984000003</v>
      </c>
      <c r="D196" s="37">
        <f>SUMIFS(СВЦЭМ!$F$34:$F$777,СВЦЭМ!$A$34:$A$777,$A196,СВЦЭМ!$B$34:$B$777,D$190)+'СЕТ СН'!$F$12-'СЕТ СН'!$F$21</f>
        <v>-480.89428777000001</v>
      </c>
      <c r="E196" s="37">
        <f>SUMIFS(СВЦЭМ!$F$34:$F$777,СВЦЭМ!$A$34:$A$777,$A196,СВЦЭМ!$B$34:$B$777,E$190)+'СЕТ СН'!$F$12-'СЕТ СН'!$F$21</f>
        <v>-479.92162489999998</v>
      </c>
      <c r="F196" s="37">
        <f>SUMIFS(СВЦЭМ!$F$34:$F$777,СВЦЭМ!$A$34:$A$777,$A196,СВЦЭМ!$B$34:$B$777,F$190)+'СЕТ СН'!$F$12-'СЕТ СН'!$F$21</f>
        <v>-479.39162105000003</v>
      </c>
      <c r="G196" s="37">
        <f>SUMIFS(СВЦЭМ!$F$34:$F$777,СВЦЭМ!$A$34:$A$777,$A196,СВЦЭМ!$B$34:$B$777,G$190)+'СЕТ СН'!$F$12-'СЕТ СН'!$F$21</f>
        <v>-481.34802315000002</v>
      </c>
      <c r="H196" s="37">
        <f>SUMIFS(СВЦЭМ!$F$34:$F$777,СВЦЭМ!$A$34:$A$777,$A196,СВЦЭМ!$B$34:$B$777,H$190)+'СЕТ СН'!$F$12-'СЕТ СН'!$F$21</f>
        <v>-486.48579368000003</v>
      </c>
      <c r="I196" s="37">
        <f>SUMIFS(СВЦЭМ!$F$34:$F$777,СВЦЭМ!$A$34:$A$777,$A196,СВЦЭМ!$B$34:$B$777,I$190)+'СЕТ СН'!$F$12-'СЕТ СН'!$F$21</f>
        <v>-492.77505095999999</v>
      </c>
      <c r="J196" s="37">
        <f>SUMIFS(СВЦЭМ!$F$34:$F$777,СВЦЭМ!$A$34:$A$777,$A196,СВЦЭМ!$B$34:$B$777,J$190)+'СЕТ СН'!$F$12-'СЕТ СН'!$F$21</f>
        <v>-497.94417655000001</v>
      </c>
      <c r="K196" s="37">
        <f>SUMIFS(СВЦЭМ!$F$34:$F$777,СВЦЭМ!$A$34:$A$777,$A196,СВЦЭМ!$B$34:$B$777,K$190)+'СЕТ СН'!$F$12-'СЕТ СН'!$F$21</f>
        <v>-505.11872835999998</v>
      </c>
      <c r="L196" s="37">
        <f>SUMIFS(СВЦЭМ!$F$34:$F$777,СВЦЭМ!$A$34:$A$777,$A196,СВЦЭМ!$B$34:$B$777,L$190)+'СЕТ СН'!$F$12-'СЕТ СН'!$F$21</f>
        <v>-514.42732968999997</v>
      </c>
      <c r="M196" s="37">
        <f>SUMIFS(СВЦЭМ!$F$34:$F$777,СВЦЭМ!$A$34:$A$777,$A196,СВЦЭМ!$B$34:$B$777,M$190)+'СЕТ СН'!$F$12-'СЕТ СН'!$F$21</f>
        <v>-515.71629883000003</v>
      </c>
      <c r="N196" s="37">
        <f>SUMIFS(СВЦЭМ!$F$34:$F$777,СВЦЭМ!$A$34:$A$777,$A196,СВЦЭМ!$B$34:$B$777,N$190)+'СЕТ СН'!$F$12-'СЕТ СН'!$F$21</f>
        <v>-515.80830731000003</v>
      </c>
      <c r="O196" s="37">
        <f>SUMIFS(СВЦЭМ!$F$34:$F$777,СВЦЭМ!$A$34:$A$777,$A196,СВЦЭМ!$B$34:$B$777,O$190)+'СЕТ СН'!$F$12-'СЕТ СН'!$F$21</f>
        <v>-514.90032050000002</v>
      </c>
      <c r="P196" s="37">
        <f>SUMIFS(СВЦЭМ!$F$34:$F$777,СВЦЭМ!$A$34:$A$777,$A196,СВЦЭМ!$B$34:$B$777,P$190)+'СЕТ СН'!$F$12-'СЕТ СН'!$F$21</f>
        <v>-514.62151296000002</v>
      </c>
      <c r="Q196" s="37">
        <f>SUMIFS(СВЦЭМ!$F$34:$F$777,СВЦЭМ!$A$34:$A$777,$A196,СВЦЭМ!$B$34:$B$777,Q$190)+'СЕТ СН'!$F$12-'СЕТ СН'!$F$21</f>
        <v>-513.95687846999999</v>
      </c>
      <c r="R196" s="37">
        <f>SUMIFS(СВЦЭМ!$F$34:$F$777,СВЦЭМ!$A$34:$A$777,$A196,СВЦЭМ!$B$34:$B$777,R$190)+'СЕТ СН'!$F$12-'СЕТ СН'!$F$21</f>
        <v>-513.50008318000005</v>
      </c>
      <c r="S196" s="37">
        <f>SUMIFS(СВЦЭМ!$F$34:$F$777,СВЦЭМ!$A$34:$A$777,$A196,СВЦЭМ!$B$34:$B$777,S$190)+'СЕТ СН'!$F$12-'СЕТ СН'!$F$21</f>
        <v>-513.54498042</v>
      </c>
      <c r="T196" s="37">
        <f>SUMIFS(СВЦЭМ!$F$34:$F$777,СВЦЭМ!$A$34:$A$777,$A196,СВЦЭМ!$B$34:$B$777,T$190)+'СЕТ СН'!$F$12-'СЕТ СН'!$F$21</f>
        <v>-514.10969578000004</v>
      </c>
      <c r="U196" s="37">
        <f>SUMIFS(СВЦЭМ!$F$34:$F$777,СВЦЭМ!$A$34:$A$777,$A196,СВЦЭМ!$B$34:$B$777,U$190)+'СЕТ СН'!$F$12-'СЕТ СН'!$F$21</f>
        <v>-515.28145454000003</v>
      </c>
      <c r="V196" s="37">
        <f>SUMIFS(СВЦЭМ!$F$34:$F$777,СВЦЭМ!$A$34:$A$777,$A196,СВЦЭМ!$B$34:$B$777,V$190)+'СЕТ СН'!$F$12-'СЕТ СН'!$F$21</f>
        <v>-514.77860410000005</v>
      </c>
      <c r="W196" s="37">
        <f>SUMIFS(СВЦЭМ!$F$34:$F$777,СВЦЭМ!$A$34:$A$777,$A196,СВЦЭМ!$B$34:$B$777,W$190)+'СЕТ СН'!$F$12-'СЕТ СН'!$F$21</f>
        <v>-507.17946216999997</v>
      </c>
      <c r="X196" s="37">
        <f>SUMIFS(СВЦЭМ!$F$34:$F$777,СВЦЭМ!$A$34:$A$777,$A196,СВЦЭМ!$B$34:$B$777,X$190)+'СЕТ СН'!$F$12-'СЕТ СН'!$F$21</f>
        <v>-500.21120523000002</v>
      </c>
      <c r="Y196" s="37">
        <f>SUMIFS(СВЦЭМ!$F$34:$F$777,СВЦЭМ!$A$34:$A$777,$A196,СВЦЭМ!$B$34:$B$777,Y$190)+'СЕТ СН'!$F$12-'СЕТ СН'!$F$21</f>
        <v>-494.69671075999997</v>
      </c>
    </row>
    <row r="197" spans="1:25" ht="15.75" x14ac:dyDescent="0.2">
      <c r="A197" s="36">
        <f t="shared" si="5"/>
        <v>42985</v>
      </c>
      <c r="B197" s="37">
        <f>SUMIFS(СВЦЭМ!$F$34:$F$777,СВЦЭМ!$A$34:$A$777,$A197,СВЦЭМ!$B$34:$B$777,B$190)+'СЕТ СН'!$F$12-'СЕТ СН'!$F$21</f>
        <v>-492.50349663999998</v>
      </c>
      <c r="C197" s="37">
        <f>SUMIFS(СВЦЭМ!$F$34:$F$777,СВЦЭМ!$A$34:$A$777,$A197,СВЦЭМ!$B$34:$B$777,C$190)+'СЕТ СН'!$F$12-'СЕТ СН'!$F$21</f>
        <v>-487.15345818000003</v>
      </c>
      <c r="D197" s="37">
        <f>SUMIFS(СВЦЭМ!$F$34:$F$777,СВЦЭМ!$A$34:$A$777,$A197,СВЦЭМ!$B$34:$B$777,D$190)+'СЕТ СН'!$F$12-'СЕТ СН'!$F$21</f>
        <v>-486.76723285000003</v>
      </c>
      <c r="E197" s="37">
        <f>SUMIFS(СВЦЭМ!$F$34:$F$777,СВЦЭМ!$A$34:$A$777,$A197,СВЦЭМ!$B$34:$B$777,E$190)+'СЕТ СН'!$F$12-'СЕТ СН'!$F$21</f>
        <v>-486.07360105999999</v>
      </c>
      <c r="F197" s="37">
        <f>SUMIFS(СВЦЭМ!$F$34:$F$777,СВЦЭМ!$A$34:$A$777,$A197,СВЦЭМ!$B$34:$B$777,F$190)+'СЕТ СН'!$F$12-'СЕТ СН'!$F$21</f>
        <v>-486.2888337</v>
      </c>
      <c r="G197" s="37">
        <f>SUMIFS(СВЦЭМ!$F$34:$F$777,СВЦЭМ!$A$34:$A$777,$A197,СВЦЭМ!$B$34:$B$777,G$190)+'СЕТ СН'!$F$12-'СЕТ СН'!$F$21</f>
        <v>-486.75576851</v>
      </c>
      <c r="H197" s="37">
        <f>SUMIFS(СВЦЭМ!$F$34:$F$777,СВЦЭМ!$A$34:$A$777,$A197,СВЦЭМ!$B$34:$B$777,H$190)+'СЕТ СН'!$F$12-'СЕТ СН'!$F$21</f>
        <v>-489.73021212999998</v>
      </c>
      <c r="I197" s="37">
        <f>SUMIFS(СВЦЭМ!$F$34:$F$777,СВЦЭМ!$A$34:$A$777,$A197,СВЦЭМ!$B$34:$B$777,I$190)+'СЕТ СН'!$F$12-'СЕТ СН'!$F$21</f>
        <v>-501.70787310000003</v>
      </c>
      <c r="J197" s="37">
        <f>SUMIFS(СВЦЭМ!$F$34:$F$777,СВЦЭМ!$A$34:$A$777,$A197,СВЦЭМ!$B$34:$B$777,J$190)+'СЕТ СН'!$F$12-'СЕТ СН'!$F$21</f>
        <v>-501.08434276000003</v>
      </c>
      <c r="K197" s="37">
        <f>SUMIFS(СВЦЭМ!$F$34:$F$777,СВЦЭМ!$A$34:$A$777,$A197,СВЦЭМ!$B$34:$B$777,K$190)+'СЕТ СН'!$F$12-'СЕТ СН'!$F$21</f>
        <v>-506.08930959999998</v>
      </c>
      <c r="L197" s="37">
        <f>SUMIFS(СВЦЭМ!$F$34:$F$777,СВЦЭМ!$A$34:$A$777,$A197,СВЦЭМ!$B$34:$B$777,L$190)+'СЕТ СН'!$F$12-'СЕТ СН'!$F$21</f>
        <v>-514.89491640999995</v>
      </c>
      <c r="M197" s="37">
        <f>SUMIFS(СВЦЭМ!$F$34:$F$777,СВЦЭМ!$A$34:$A$777,$A197,СВЦЭМ!$B$34:$B$777,M$190)+'СЕТ СН'!$F$12-'СЕТ СН'!$F$21</f>
        <v>-517.63576627999998</v>
      </c>
      <c r="N197" s="37">
        <f>SUMIFS(СВЦЭМ!$F$34:$F$777,СВЦЭМ!$A$34:$A$777,$A197,СВЦЭМ!$B$34:$B$777,N$190)+'СЕТ СН'!$F$12-'СЕТ СН'!$F$21</f>
        <v>-516.45145213000001</v>
      </c>
      <c r="O197" s="37">
        <f>SUMIFS(СВЦЭМ!$F$34:$F$777,СВЦЭМ!$A$34:$A$777,$A197,СВЦЭМ!$B$34:$B$777,O$190)+'СЕТ СН'!$F$12-'СЕТ СН'!$F$21</f>
        <v>-516.50075638999999</v>
      </c>
      <c r="P197" s="37">
        <f>SUMIFS(СВЦЭМ!$F$34:$F$777,СВЦЭМ!$A$34:$A$777,$A197,СВЦЭМ!$B$34:$B$777,P$190)+'СЕТ СН'!$F$12-'СЕТ СН'!$F$21</f>
        <v>-516.12483439000005</v>
      </c>
      <c r="Q197" s="37">
        <f>SUMIFS(СВЦЭМ!$F$34:$F$777,СВЦЭМ!$A$34:$A$777,$A197,СВЦЭМ!$B$34:$B$777,Q$190)+'СЕТ СН'!$F$12-'СЕТ СН'!$F$21</f>
        <v>-516.02994059000002</v>
      </c>
      <c r="R197" s="37">
        <f>SUMIFS(СВЦЭМ!$F$34:$F$777,СВЦЭМ!$A$34:$A$777,$A197,СВЦЭМ!$B$34:$B$777,R$190)+'СЕТ СН'!$F$12-'СЕТ СН'!$F$21</f>
        <v>-515.23080230000005</v>
      </c>
      <c r="S197" s="37">
        <f>SUMIFS(СВЦЭМ!$F$34:$F$777,СВЦЭМ!$A$34:$A$777,$A197,СВЦЭМ!$B$34:$B$777,S$190)+'СЕТ СН'!$F$12-'СЕТ СН'!$F$21</f>
        <v>-515.56949075</v>
      </c>
      <c r="T197" s="37">
        <f>SUMIFS(СВЦЭМ!$F$34:$F$777,СВЦЭМ!$A$34:$A$777,$A197,СВЦЭМ!$B$34:$B$777,T$190)+'СЕТ СН'!$F$12-'СЕТ СН'!$F$21</f>
        <v>-516.44558299000005</v>
      </c>
      <c r="U197" s="37">
        <f>SUMIFS(СВЦЭМ!$F$34:$F$777,СВЦЭМ!$A$34:$A$777,$A197,СВЦЭМ!$B$34:$B$777,U$190)+'СЕТ СН'!$F$12-'СЕТ СН'!$F$21</f>
        <v>-517.79366316000005</v>
      </c>
      <c r="V197" s="37">
        <f>SUMIFS(СВЦЭМ!$F$34:$F$777,СВЦЭМ!$A$34:$A$777,$A197,СВЦЭМ!$B$34:$B$777,V$190)+'СЕТ СН'!$F$12-'СЕТ СН'!$F$21</f>
        <v>-516.81335788000001</v>
      </c>
      <c r="W197" s="37">
        <f>SUMIFS(СВЦЭМ!$F$34:$F$777,СВЦЭМ!$A$34:$A$777,$A197,СВЦЭМ!$B$34:$B$777,W$190)+'СЕТ СН'!$F$12-'СЕТ СН'!$F$21</f>
        <v>-509.68921871999999</v>
      </c>
      <c r="X197" s="37">
        <f>SUMIFS(СВЦЭМ!$F$34:$F$777,СВЦЭМ!$A$34:$A$777,$A197,СВЦЭМ!$B$34:$B$777,X$190)+'СЕТ СН'!$F$12-'СЕТ СН'!$F$21</f>
        <v>-503.33900067000002</v>
      </c>
      <c r="Y197" s="37">
        <f>SUMIFS(СВЦЭМ!$F$34:$F$777,СВЦЭМ!$A$34:$A$777,$A197,СВЦЭМ!$B$34:$B$777,Y$190)+'СЕТ СН'!$F$12-'СЕТ СН'!$F$21</f>
        <v>-499.85811748999998</v>
      </c>
    </row>
    <row r="198" spans="1:25" ht="15.75" x14ac:dyDescent="0.2">
      <c r="A198" s="36">
        <f t="shared" si="5"/>
        <v>42986</v>
      </c>
      <c r="B198" s="37">
        <f>SUMIFS(СВЦЭМ!$F$34:$F$777,СВЦЭМ!$A$34:$A$777,$A198,СВЦЭМ!$B$34:$B$777,B$190)+'СЕТ СН'!$F$12-'СЕТ СН'!$F$21</f>
        <v>-498.88088811</v>
      </c>
      <c r="C198" s="37">
        <f>SUMIFS(СВЦЭМ!$F$34:$F$777,СВЦЭМ!$A$34:$A$777,$A198,СВЦЭМ!$B$34:$B$777,C$190)+'СЕТ СН'!$F$12-'СЕТ СН'!$F$21</f>
        <v>-496.48970578000001</v>
      </c>
      <c r="D198" s="37">
        <f>SUMIFS(СВЦЭМ!$F$34:$F$777,СВЦЭМ!$A$34:$A$777,$A198,СВЦЭМ!$B$34:$B$777,D$190)+'СЕТ СН'!$F$12-'СЕТ СН'!$F$21</f>
        <v>-495.59201623000001</v>
      </c>
      <c r="E198" s="37">
        <f>SUMIFS(СВЦЭМ!$F$34:$F$777,СВЦЭМ!$A$34:$A$777,$A198,СВЦЭМ!$B$34:$B$777,E$190)+'СЕТ СН'!$F$12-'СЕТ СН'!$F$21</f>
        <v>-489.41133862999999</v>
      </c>
      <c r="F198" s="37">
        <f>SUMIFS(СВЦЭМ!$F$34:$F$777,СВЦЭМ!$A$34:$A$777,$A198,СВЦЭМ!$B$34:$B$777,F$190)+'СЕТ СН'!$F$12-'СЕТ СН'!$F$21</f>
        <v>-488.60893348000002</v>
      </c>
      <c r="G198" s="37">
        <f>SUMIFS(СВЦЭМ!$F$34:$F$777,СВЦЭМ!$A$34:$A$777,$A198,СВЦЭМ!$B$34:$B$777,G$190)+'СЕТ СН'!$F$12-'СЕТ СН'!$F$21</f>
        <v>-493.47997447</v>
      </c>
      <c r="H198" s="37">
        <f>SUMIFS(СВЦЭМ!$F$34:$F$777,СВЦЭМ!$A$34:$A$777,$A198,СВЦЭМ!$B$34:$B$777,H$190)+'СЕТ СН'!$F$12-'СЕТ СН'!$F$21</f>
        <v>-497.55649120999999</v>
      </c>
      <c r="I198" s="37">
        <f>SUMIFS(СВЦЭМ!$F$34:$F$777,СВЦЭМ!$A$34:$A$777,$A198,СВЦЭМ!$B$34:$B$777,I$190)+'СЕТ СН'!$F$12-'СЕТ СН'!$F$21</f>
        <v>-502.48621119000001</v>
      </c>
      <c r="J198" s="37">
        <f>SUMIFS(СВЦЭМ!$F$34:$F$777,СВЦЭМ!$A$34:$A$777,$A198,СВЦЭМ!$B$34:$B$777,J$190)+'СЕТ СН'!$F$12-'СЕТ СН'!$F$21</f>
        <v>-504.52213251000001</v>
      </c>
      <c r="K198" s="37">
        <f>SUMIFS(СВЦЭМ!$F$34:$F$777,СВЦЭМ!$A$34:$A$777,$A198,СВЦЭМ!$B$34:$B$777,K$190)+'СЕТ СН'!$F$12-'СЕТ СН'!$F$21</f>
        <v>-506.33397377</v>
      </c>
      <c r="L198" s="37">
        <f>SUMIFS(СВЦЭМ!$F$34:$F$777,СВЦЭМ!$A$34:$A$777,$A198,СВЦЭМ!$B$34:$B$777,L$190)+'СЕТ СН'!$F$12-'СЕТ СН'!$F$21</f>
        <v>-512.78430162999996</v>
      </c>
      <c r="M198" s="37">
        <f>SUMIFS(СВЦЭМ!$F$34:$F$777,СВЦЭМ!$A$34:$A$777,$A198,СВЦЭМ!$B$34:$B$777,M$190)+'СЕТ СН'!$F$12-'СЕТ СН'!$F$21</f>
        <v>-515.63197361000005</v>
      </c>
      <c r="N198" s="37">
        <f>SUMIFS(СВЦЭМ!$F$34:$F$777,СВЦЭМ!$A$34:$A$777,$A198,СВЦЭМ!$B$34:$B$777,N$190)+'СЕТ СН'!$F$12-'СЕТ СН'!$F$21</f>
        <v>-515.10900928000001</v>
      </c>
      <c r="O198" s="37">
        <f>SUMIFS(СВЦЭМ!$F$34:$F$777,СВЦЭМ!$A$34:$A$777,$A198,СВЦЭМ!$B$34:$B$777,O$190)+'СЕТ СН'!$F$12-'СЕТ СН'!$F$21</f>
        <v>-515.37067087000003</v>
      </c>
      <c r="P198" s="37">
        <f>SUMIFS(СВЦЭМ!$F$34:$F$777,СВЦЭМ!$A$34:$A$777,$A198,СВЦЭМ!$B$34:$B$777,P$190)+'СЕТ СН'!$F$12-'СЕТ СН'!$F$21</f>
        <v>-514.69305869000004</v>
      </c>
      <c r="Q198" s="37">
        <f>SUMIFS(СВЦЭМ!$F$34:$F$777,СВЦЭМ!$A$34:$A$777,$A198,СВЦЭМ!$B$34:$B$777,Q$190)+'СЕТ СН'!$F$12-'СЕТ СН'!$F$21</f>
        <v>-514.25074629999995</v>
      </c>
      <c r="R198" s="37">
        <f>SUMIFS(СВЦЭМ!$F$34:$F$777,СВЦЭМ!$A$34:$A$777,$A198,СВЦЭМ!$B$34:$B$777,R$190)+'СЕТ СН'!$F$12-'СЕТ СН'!$F$21</f>
        <v>-514.13715138999999</v>
      </c>
      <c r="S198" s="37">
        <f>SUMIFS(СВЦЭМ!$F$34:$F$777,СВЦЭМ!$A$34:$A$777,$A198,СВЦЭМ!$B$34:$B$777,S$190)+'СЕТ СН'!$F$12-'СЕТ СН'!$F$21</f>
        <v>-514.18103551000002</v>
      </c>
      <c r="T198" s="37">
        <f>SUMIFS(СВЦЭМ!$F$34:$F$777,СВЦЭМ!$A$34:$A$777,$A198,СВЦЭМ!$B$34:$B$777,T$190)+'СЕТ СН'!$F$12-'СЕТ СН'!$F$21</f>
        <v>-515.53457705999995</v>
      </c>
      <c r="U198" s="37">
        <f>SUMIFS(СВЦЭМ!$F$34:$F$777,СВЦЭМ!$A$34:$A$777,$A198,СВЦЭМ!$B$34:$B$777,U$190)+'СЕТ СН'!$F$12-'СЕТ СН'!$F$21</f>
        <v>-515.50610329000006</v>
      </c>
      <c r="V198" s="37">
        <f>SUMIFS(СВЦЭМ!$F$34:$F$777,СВЦЭМ!$A$34:$A$777,$A198,СВЦЭМ!$B$34:$B$777,V$190)+'СЕТ СН'!$F$12-'СЕТ СН'!$F$21</f>
        <v>-514.83591791000003</v>
      </c>
      <c r="W198" s="37">
        <f>SUMIFS(СВЦЭМ!$F$34:$F$777,СВЦЭМ!$A$34:$A$777,$A198,СВЦЭМ!$B$34:$B$777,W$190)+'СЕТ СН'!$F$12-'СЕТ СН'!$F$21</f>
        <v>-506.88379524999999</v>
      </c>
      <c r="X198" s="37">
        <f>SUMIFS(СВЦЭМ!$F$34:$F$777,СВЦЭМ!$A$34:$A$777,$A198,СВЦЭМ!$B$34:$B$777,X$190)+'СЕТ СН'!$F$12-'СЕТ СН'!$F$21</f>
        <v>-500.16490957999997</v>
      </c>
      <c r="Y198" s="37">
        <f>SUMIFS(СВЦЭМ!$F$34:$F$777,СВЦЭМ!$A$34:$A$777,$A198,СВЦЭМ!$B$34:$B$777,Y$190)+'СЕТ СН'!$F$12-'СЕТ СН'!$F$21</f>
        <v>-494.30207676999999</v>
      </c>
    </row>
    <row r="199" spans="1:25" ht="15.75" x14ac:dyDescent="0.2">
      <c r="A199" s="36">
        <f t="shared" si="5"/>
        <v>42987</v>
      </c>
      <c r="B199" s="37">
        <f>SUMIFS(СВЦЭМ!$F$34:$F$777,СВЦЭМ!$A$34:$A$777,$A199,СВЦЭМ!$B$34:$B$777,B$190)+'СЕТ СН'!$F$12-'СЕТ СН'!$F$21</f>
        <v>-492.23649541999998</v>
      </c>
      <c r="C199" s="37">
        <f>SUMIFS(СВЦЭМ!$F$34:$F$777,СВЦЭМ!$A$34:$A$777,$A199,СВЦЭМ!$B$34:$B$777,C$190)+'СЕТ СН'!$F$12-'СЕТ СН'!$F$21</f>
        <v>-489.09325247999999</v>
      </c>
      <c r="D199" s="37">
        <f>SUMIFS(СВЦЭМ!$F$34:$F$777,СВЦЭМ!$A$34:$A$777,$A199,СВЦЭМ!$B$34:$B$777,D$190)+'СЕТ СН'!$F$12-'СЕТ СН'!$F$21</f>
        <v>-485.06932356999999</v>
      </c>
      <c r="E199" s="37">
        <f>SUMIFS(СВЦЭМ!$F$34:$F$777,СВЦЭМ!$A$34:$A$777,$A199,СВЦЭМ!$B$34:$B$777,E$190)+'СЕТ СН'!$F$12-'СЕТ СН'!$F$21</f>
        <v>-483.56681528000001</v>
      </c>
      <c r="F199" s="37">
        <f>SUMIFS(СВЦЭМ!$F$34:$F$777,СВЦЭМ!$A$34:$A$777,$A199,СВЦЭМ!$B$34:$B$777,F$190)+'СЕТ СН'!$F$12-'СЕТ СН'!$F$21</f>
        <v>-482.99783798999999</v>
      </c>
      <c r="G199" s="37">
        <f>SUMIFS(СВЦЭМ!$F$34:$F$777,СВЦЭМ!$A$34:$A$777,$A199,СВЦЭМ!$B$34:$B$777,G$190)+'СЕТ СН'!$F$12-'СЕТ СН'!$F$21</f>
        <v>-484.79723680000001</v>
      </c>
      <c r="H199" s="37">
        <f>SUMIFS(СВЦЭМ!$F$34:$F$777,СВЦЭМ!$A$34:$A$777,$A199,СВЦЭМ!$B$34:$B$777,H$190)+'СЕТ СН'!$F$12-'СЕТ СН'!$F$21</f>
        <v>-486.23210326999998</v>
      </c>
      <c r="I199" s="37">
        <f>SUMIFS(СВЦЭМ!$F$34:$F$777,СВЦЭМ!$A$34:$A$777,$A199,СВЦЭМ!$B$34:$B$777,I$190)+'СЕТ СН'!$F$12-'СЕТ СН'!$F$21</f>
        <v>-492.31927626999999</v>
      </c>
      <c r="J199" s="37">
        <f>SUMIFS(СВЦЭМ!$F$34:$F$777,СВЦЭМ!$A$34:$A$777,$A199,СВЦЭМ!$B$34:$B$777,J$190)+'СЕТ СН'!$F$12-'СЕТ СН'!$F$21</f>
        <v>-500.79726558999999</v>
      </c>
      <c r="K199" s="37">
        <f>SUMIFS(СВЦЭМ!$F$34:$F$777,СВЦЭМ!$A$34:$A$777,$A199,СВЦЭМ!$B$34:$B$777,K$190)+'СЕТ СН'!$F$12-'СЕТ СН'!$F$21</f>
        <v>-506.63218037000001</v>
      </c>
      <c r="L199" s="37">
        <f>SUMIFS(СВЦЭМ!$F$34:$F$777,СВЦЭМ!$A$34:$A$777,$A199,СВЦЭМ!$B$34:$B$777,L$190)+'СЕТ СН'!$F$12-'СЕТ СН'!$F$21</f>
        <v>-515.70417531999999</v>
      </c>
      <c r="M199" s="37">
        <f>SUMIFS(СВЦЭМ!$F$34:$F$777,СВЦЭМ!$A$34:$A$777,$A199,СВЦЭМ!$B$34:$B$777,M$190)+'СЕТ СН'!$F$12-'СЕТ СН'!$F$21</f>
        <v>-518.47650207000004</v>
      </c>
      <c r="N199" s="37">
        <f>SUMIFS(СВЦЭМ!$F$34:$F$777,СВЦЭМ!$A$34:$A$777,$A199,СВЦЭМ!$B$34:$B$777,N$190)+'СЕТ СН'!$F$12-'СЕТ СН'!$F$21</f>
        <v>-518.28594428999997</v>
      </c>
      <c r="O199" s="37">
        <f>SUMIFS(СВЦЭМ!$F$34:$F$777,СВЦЭМ!$A$34:$A$777,$A199,СВЦЭМ!$B$34:$B$777,O$190)+'СЕТ СН'!$F$12-'СЕТ СН'!$F$21</f>
        <v>-518.0369177</v>
      </c>
      <c r="P199" s="37">
        <f>SUMIFS(СВЦЭМ!$F$34:$F$777,СВЦЭМ!$A$34:$A$777,$A199,СВЦЭМ!$B$34:$B$777,P$190)+'СЕТ СН'!$F$12-'СЕТ СН'!$F$21</f>
        <v>-517.55677332999994</v>
      </c>
      <c r="Q199" s="37">
        <f>SUMIFS(СВЦЭМ!$F$34:$F$777,СВЦЭМ!$A$34:$A$777,$A199,СВЦЭМ!$B$34:$B$777,Q$190)+'СЕТ СН'!$F$12-'СЕТ СН'!$F$21</f>
        <v>-517.17819903999998</v>
      </c>
      <c r="R199" s="37">
        <f>SUMIFS(СВЦЭМ!$F$34:$F$777,СВЦЭМ!$A$34:$A$777,$A199,СВЦЭМ!$B$34:$B$777,R$190)+'СЕТ СН'!$F$12-'СЕТ СН'!$F$21</f>
        <v>-516.74307122000005</v>
      </c>
      <c r="S199" s="37">
        <f>SUMIFS(СВЦЭМ!$F$34:$F$777,СВЦЭМ!$A$34:$A$777,$A199,СВЦЭМ!$B$34:$B$777,S$190)+'СЕТ СН'!$F$12-'СЕТ СН'!$F$21</f>
        <v>-516.75481948000004</v>
      </c>
      <c r="T199" s="37">
        <f>SUMIFS(СВЦЭМ!$F$34:$F$777,СВЦЭМ!$A$34:$A$777,$A199,СВЦЭМ!$B$34:$B$777,T$190)+'СЕТ СН'!$F$12-'СЕТ СН'!$F$21</f>
        <v>-517.64975866999998</v>
      </c>
      <c r="U199" s="37">
        <f>SUMIFS(СВЦЭМ!$F$34:$F$777,СВЦЭМ!$A$34:$A$777,$A199,СВЦЭМ!$B$34:$B$777,U$190)+'СЕТ СН'!$F$12-'СЕТ СН'!$F$21</f>
        <v>-518.26382277000005</v>
      </c>
      <c r="V199" s="37">
        <f>SUMIFS(СВЦЭМ!$F$34:$F$777,СВЦЭМ!$A$34:$A$777,$A199,СВЦЭМ!$B$34:$B$777,V$190)+'СЕТ СН'!$F$12-'СЕТ СН'!$F$21</f>
        <v>-517.13983599000005</v>
      </c>
      <c r="W199" s="37">
        <f>SUMIFS(СВЦЭМ!$F$34:$F$777,СВЦЭМ!$A$34:$A$777,$A199,СВЦЭМ!$B$34:$B$777,W$190)+'СЕТ СН'!$F$12-'СЕТ СН'!$F$21</f>
        <v>-510.08415121999997</v>
      </c>
      <c r="X199" s="37">
        <f>SUMIFS(СВЦЭМ!$F$34:$F$777,СВЦЭМ!$A$34:$A$777,$A199,СВЦЭМ!$B$34:$B$777,X$190)+'СЕТ СН'!$F$12-'СЕТ СН'!$F$21</f>
        <v>-502.23985613000002</v>
      </c>
      <c r="Y199" s="37">
        <f>SUMIFS(СВЦЭМ!$F$34:$F$777,СВЦЭМ!$A$34:$A$777,$A199,СВЦЭМ!$B$34:$B$777,Y$190)+'СЕТ СН'!$F$12-'СЕТ СН'!$F$21</f>
        <v>-497.06753558000003</v>
      </c>
    </row>
    <row r="200" spans="1:25" ht="15.75" x14ac:dyDescent="0.2">
      <c r="A200" s="36">
        <f t="shared" si="5"/>
        <v>42988</v>
      </c>
      <c r="B200" s="37">
        <f>SUMIFS(СВЦЭМ!$F$34:$F$777,СВЦЭМ!$A$34:$A$777,$A200,СВЦЭМ!$B$34:$B$777,B$190)+'СЕТ СН'!$F$12-'СЕТ СН'!$F$21</f>
        <v>-493.49961717999997</v>
      </c>
      <c r="C200" s="37">
        <f>SUMIFS(СВЦЭМ!$F$34:$F$777,СВЦЭМ!$A$34:$A$777,$A200,СВЦЭМ!$B$34:$B$777,C$190)+'СЕТ СН'!$F$12-'СЕТ СН'!$F$21</f>
        <v>-488.89868759000001</v>
      </c>
      <c r="D200" s="37">
        <f>SUMIFS(СВЦЭМ!$F$34:$F$777,СВЦЭМ!$A$34:$A$777,$A200,СВЦЭМ!$B$34:$B$777,D$190)+'СЕТ СН'!$F$12-'СЕТ СН'!$F$21</f>
        <v>-485.73628725999998</v>
      </c>
      <c r="E200" s="37">
        <f>SUMIFS(СВЦЭМ!$F$34:$F$777,СВЦЭМ!$A$34:$A$777,$A200,СВЦЭМ!$B$34:$B$777,E$190)+'СЕТ СН'!$F$12-'СЕТ СН'!$F$21</f>
        <v>-484.59415225999999</v>
      </c>
      <c r="F200" s="37">
        <f>SUMIFS(СВЦЭМ!$F$34:$F$777,СВЦЭМ!$A$34:$A$777,$A200,СВЦЭМ!$B$34:$B$777,F$190)+'СЕТ СН'!$F$12-'СЕТ СН'!$F$21</f>
        <v>-483.18439262999999</v>
      </c>
      <c r="G200" s="37">
        <f>SUMIFS(СВЦЭМ!$F$34:$F$777,СВЦЭМ!$A$34:$A$777,$A200,СВЦЭМ!$B$34:$B$777,G$190)+'СЕТ СН'!$F$12-'СЕТ СН'!$F$21</f>
        <v>-483.87906556000002</v>
      </c>
      <c r="H200" s="37">
        <f>SUMIFS(СВЦЭМ!$F$34:$F$777,СВЦЭМ!$A$34:$A$777,$A200,СВЦЭМ!$B$34:$B$777,H$190)+'СЕТ СН'!$F$12-'СЕТ СН'!$F$21</f>
        <v>-486.22918687000004</v>
      </c>
      <c r="I200" s="37">
        <f>SUMIFS(СВЦЭМ!$F$34:$F$777,СВЦЭМ!$A$34:$A$777,$A200,СВЦЭМ!$B$34:$B$777,I$190)+'СЕТ СН'!$F$12-'СЕТ СН'!$F$21</f>
        <v>-491.41165190999999</v>
      </c>
      <c r="J200" s="37">
        <f>SUMIFS(СВЦЭМ!$F$34:$F$777,СВЦЭМ!$A$34:$A$777,$A200,СВЦЭМ!$B$34:$B$777,J$190)+'СЕТ СН'!$F$12-'СЕТ СН'!$F$21</f>
        <v>-498.02198575</v>
      </c>
      <c r="K200" s="37">
        <f>SUMIFS(СВЦЭМ!$F$34:$F$777,СВЦЭМ!$A$34:$A$777,$A200,СВЦЭМ!$B$34:$B$777,K$190)+'СЕТ СН'!$F$12-'СЕТ СН'!$F$21</f>
        <v>-506.03391051</v>
      </c>
      <c r="L200" s="37">
        <f>SUMIFS(СВЦЭМ!$F$34:$F$777,СВЦЭМ!$A$34:$A$777,$A200,СВЦЭМ!$B$34:$B$777,L$190)+'СЕТ СН'!$F$12-'СЕТ СН'!$F$21</f>
        <v>-515.98762451000005</v>
      </c>
      <c r="M200" s="37">
        <f>SUMIFS(СВЦЭМ!$F$34:$F$777,СВЦЭМ!$A$34:$A$777,$A200,СВЦЭМ!$B$34:$B$777,M$190)+'СЕТ СН'!$F$12-'СЕТ СН'!$F$21</f>
        <v>-518.72010135000005</v>
      </c>
      <c r="N200" s="37">
        <f>SUMIFS(СВЦЭМ!$F$34:$F$777,СВЦЭМ!$A$34:$A$777,$A200,СВЦЭМ!$B$34:$B$777,N$190)+'СЕТ СН'!$F$12-'СЕТ СН'!$F$21</f>
        <v>-518.43003432</v>
      </c>
      <c r="O200" s="37">
        <f>SUMIFS(СВЦЭМ!$F$34:$F$777,СВЦЭМ!$A$34:$A$777,$A200,СВЦЭМ!$B$34:$B$777,O$190)+'СЕТ СН'!$F$12-'СЕТ СН'!$F$21</f>
        <v>-519.62282042000004</v>
      </c>
      <c r="P200" s="37">
        <f>SUMIFS(СВЦЭМ!$F$34:$F$777,СВЦЭМ!$A$34:$A$777,$A200,СВЦЭМ!$B$34:$B$777,P$190)+'СЕТ СН'!$F$12-'СЕТ СН'!$F$21</f>
        <v>-518.87525026000003</v>
      </c>
      <c r="Q200" s="37">
        <f>SUMIFS(СВЦЭМ!$F$34:$F$777,СВЦЭМ!$A$34:$A$777,$A200,СВЦЭМ!$B$34:$B$777,Q$190)+'СЕТ СН'!$F$12-'СЕТ СН'!$F$21</f>
        <v>-518.40142977000005</v>
      </c>
      <c r="R200" s="37">
        <f>SUMIFS(СВЦЭМ!$F$34:$F$777,СВЦЭМ!$A$34:$A$777,$A200,СВЦЭМ!$B$34:$B$777,R$190)+'СЕТ СН'!$F$12-'СЕТ СН'!$F$21</f>
        <v>-518.13447246999999</v>
      </c>
      <c r="S200" s="37">
        <f>SUMIFS(СВЦЭМ!$F$34:$F$777,СВЦЭМ!$A$34:$A$777,$A200,СВЦЭМ!$B$34:$B$777,S$190)+'СЕТ СН'!$F$12-'СЕТ СН'!$F$21</f>
        <v>-518.46443365000005</v>
      </c>
      <c r="T200" s="37">
        <f>SUMIFS(СВЦЭМ!$F$34:$F$777,СВЦЭМ!$A$34:$A$777,$A200,СВЦЭМ!$B$34:$B$777,T$190)+'СЕТ СН'!$F$12-'СЕТ СН'!$F$21</f>
        <v>-519.83211159999996</v>
      </c>
      <c r="U200" s="37">
        <f>SUMIFS(СВЦЭМ!$F$34:$F$777,СВЦЭМ!$A$34:$A$777,$A200,СВЦЭМ!$B$34:$B$777,U$190)+'СЕТ СН'!$F$12-'СЕТ СН'!$F$21</f>
        <v>-520.84903399999996</v>
      </c>
      <c r="V200" s="37">
        <f>SUMIFS(СВЦЭМ!$F$34:$F$777,СВЦЭМ!$A$34:$A$777,$A200,СВЦЭМ!$B$34:$B$777,V$190)+'СЕТ СН'!$F$12-'СЕТ СН'!$F$21</f>
        <v>-520.42677551999998</v>
      </c>
      <c r="W200" s="37">
        <f>SUMIFS(СВЦЭМ!$F$34:$F$777,СВЦЭМ!$A$34:$A$777,$A200,СВЦЭМ!$B$34:$B$777,W$190)+'СЕТ СН'!$F$12-'СЕТ СН'!$F$21</f>
        <v>-513.38912980999999</v>
      </c>
      <c r="X200" s="37">
        <f>SUMIFS(СВЦЭМ!$F$34:$F$777,СВЦЭМ!$A$34:$A$777,$A200,СВЦЭМ!$B$34:$B$777,X$190)+'СЕТ СН'!$F$12-'СЕТ СН'!$F$21</f>
        <v>-508.07875909000001</v>
      </c>
      <c r="Y200" s="37">
        <f>SUMIFS(СВЦЭМ!$F$34:$F$777,СВЦЭМ!$A$34:$A$777,$A200,СВЦЭМ!$B$34:$B$777,Y$190)+'СЕТ СН'!$F$12-'СЕТ СН'!$F$21</f>
        <v>-502.24849982000001</v>
      </c>
    </row>
    <row r="201" spans="1:25" ht="15.75" x14ac:dyDescent="0.2">
      <c r="A201" s="36">
        <f t="shared" si="5"/>
        <v>42989</v>
      </c>
      <c r="B201" s="37">
        <f>SUMIFS(СВЦЭМ!$F$34:$F$777,СВЦЭМ!$A$34:$A$777,$A201,СВЦЭМ!$B$34:$B$777,B$190)+'СЕТ СН'!$F$12-'СЕТ СН'!$F$21</f>
        <v>-497.11932856999999</v>
      </c>
      <c r="C201" s="37">
        <f>SUMIFS(СВЦЭМ!$F$34:$F$777,СВЦЭМ!$A$34:$A$777,$A201,СВЦЭМ!$B$34:$B$777,C$190)+'СЕТ СН'!$F$12-'СЕТ СН'!$F$21</f>
        <v>-491.03216244999999</v>
      </c>
      <c r="D201" s="37">
        <f>SUMIFS(СВЦЭМ!$F$34:$F$777,СВЦЭМ!$A$34:$A$777,$A201,СВЦЭМ!$B$34:$B$777,D$190)+'СЕТ СН'!$F$12-'СЕТ СН'!$F$21</f>
        <v>-488.79352977999997</v>
      </c>
      <c r="E201" s="37">
        <f>SUMIFS(СВЦЭМ!$F$34:$F$777,СВЦЭМ!$A$34:$A$777,$A201,СВЦЭМ!$B$34:$B$777,E$190)+'СЕТ СН'!$F$12-'СЕТ СН'!$F$21</f>
        <v>-487.90179677999998</v>
      </c>
      <c r="F201" s="37">
        <f>SUMIFS(СВЦЭМ!$F$34:$F$777,СВЦЭМ!$A$34:$A$777,$A201,СВЦЭМ!$B$34:$B$777,F$190)+'СЕТ СН'!$F$12-'СЕТ СН'!$F$21</f>
        <v>-487.42411095</v>
      </c>
      <c r="G201" s="37">
        <f>SUMIFS(СВЦЭМ!$F$34:$F$777,СВЦЭМ!$A$34:$A$777,$A201,СВЦЭМ!$B$34:$B$777,G$190)+'СЕТ СН'!$F$12-'СЕТ СН'!$F$21</f>
        <v>-488.57207748999997</v>
      </c>
      <c r="H201" s="37">
        <f>SUMIFS(СВЦЭМ!$F$34:$F$777,СВЦЭМ!$A$34:$A$777,$A201,СВЦЭМ!$B$34:$B$777,H$190)+'СЕТ СН'!$F$12-'СЕТ СН'!$F$21</f>
        <v>-494.37661352999999</v>
      </c>
      <c r="I201" s="37">
        <f>SUMIFS(СВЦЭМ!$F$34:$F$777,СВЦЭМ!$A$34:$A$777,$A201,СВЦЭМ!$B$34:$B$777,I$190)+'СЕТ СН'!$F$12-'СЕТ СН'!$F$21</f>
        <v>-500.16293832999997</v>
      </c>
      <c r="J201" s="37">
        <f>SUMIFS(СВЦЭМ!$F$34:$F$777,СВЦЭМ!$A$34:$A$777,$A201,СВЦЭМ!$B$34:$B$777,J$190)+'СЕТ СН'!$F$12-'СЕТ СН'!$F$21</f>
        <v>-505.09794750999998</v>
      </c>
      <c r="K201" s="37">
        <f>SUMIFS(СВЦЭМ!$F$34:$F$777,СВЦЭМ!$A$34:$A$777,$A201,СВЦЭМ!$B$34:$B$777,K$190)+'СЕТ СН'!$F$12-'СЕТ СН'!$F$21</f>
        <v>-508.43904669</v>
      </c>
      <c r="L201" s="37">
        <f>SUMIFS(СВЦЭМ!$F$34:$F$777,СВЦЭМ!$A$34:$A$777,$A201,СВЦЭМ!$B$34:$B$777,L$190)+'СЕТ СН'!$F$12-'СЕТ СН'!$F$21</f>
        <v>-515.06050213000003</v>
      </c>
      <c r="M201" s="37">
        <f>SUMIFS(СВЦЭМ!$F$34:$F$777,СВЦЭМ!$A$34:$A$777,$A201,СВЦЭМ!$B$34:$B$777,M$190)+'СЕТ СН'!$F$12-'СЕТ СН'!$F$21</f>
        <v>-516.72552040000005</v>
      </c>
      <c r="N201" s="37">
        <f>SUMIFS(СВЦЭМ!$F$34:$F$777,СВЦЭМ!$A$34:$A$777,$A201,СВЦЭМ!$B$34:$B$777,N$190)+'СЕТ СН'!$F$12-'СЕТ СН'!$F$21</f>
        <v>-514.08121531999996</v>
      </c>
      <c r="O201" s="37">
        <f>SUMIFS(СВЦЭМ!$F$34:$F$777,СВЦЭМ!$A$34:$A$777,$A201,СВЦЭМ!$B$34:$B$777,O$190)+'СЕТ СН'!$F$12-'СЕТ СН'!$F$21</f>
        <v>-512.59940440000003</v>
      </c>
      <c r="P201" s="37">
        <f>SUMIFS(СВЦЭМ!$F$34:$F$777,СВЦЭМ!$A$34:$A$777,$A201,СВЦЭМ!$B$34:$B$777,P$190)+'СЕТ СН'!$F$12-'СЕТ СН'!$F$21</f>
        <v>-511.57205011000002</v>
      </c>
      <c r="Q201" s="37">
        <f>SUMIFS(СВЦЭМ!$F$34:$F$777,СВЦЭМ!$A$34:$A$777,$A201,СВЦЭМ!$B$34:$B$777,Q$190)+'СЕТ СН'!$F$12-'СЕТ СН'!$F$21</f>
        <v>-511.24053298000001</v>
      </c>
      <c r="R201" s="37">
        <f>SUMIFS(СВЦЭМ!$F$34:$F$777,СВЦЭМ!$A$34:$A$777,$A201,СВЦЭМ!$B$34:$B$777,R$190)+'СЕТ СН'!$F$12-'СЕТ СН'!$F$21</f>
        <v>-511.36325762000001</v>
      </c>
      <c r="S201" s="37">
        <f>SUMIFS(СВЦЭМ!$F$34:$F$777,СВЦЭМ!$A$34:$A$777,$A201,СВЦЭМ!$B$34:$B$777,S$190)+'СЕТ СН'!$F$12-'СЕТ СН'!$F$21</f>
        <v>-511.56110025999999</v>
      </c>
      <c r="T201" s="37">
        <f>SUMIFS(СВЦЭМ!$F$34:$F$777,СВЦЭМ!$A$34:$A$777,$A201,СВЦЭМ!$B$34:$B$777,T$190)+'СЕТ СН'!$F$12-'СЕТ СН'!$F$21</f>
        <v>-511.63389622</v>
      </c>
      <c r="U201" s="37">
        <f>SUMIFS(СВЦЭМ!$F$34:$F$777,СВЦЭМ!$A$34:$A$777,$A201,СВЦЭМ!$B$34:$B$777,U$190)+'СЕТ СН'!$F$12-'СЕТ СН'!$F$21</f>
        <v>-512.60294735000002</v>
      </c>
      <c r="V201" s="37">
        <f>SUMIFS(СВЦЭМ!$F$34:$F$777,СВЦЭМ!$A$34:$A$777,$A201,СВЦЭМ!$B$34:$B$777,V$190)+'СЕТ СН'!$F$12-'СЕТ СН'!$F$21</f>
        <v>-511.53935848000003</v>
      </c>
      <c r="W201" s="37">
        <f>SUMIFS(СВЦЭМ!$F$34:$F$777,СВЦЭМ!$A$34:$A$777,$A201,СВЦЭМ!$B$34:$B$777,W$190)+'СЕТ СН'!$F$12-'СЕТ СН'!$F$21</f>
        <v>-502.82049339000002</v>
      </c>
      <c r="X201" s="37">
        <f>SUMIFS(СВЦЭМ!$F$34:$F$777,СВЦЭМ!$A$34:$A$777,$A201,СВЦЭМ!$B$34:$B$777,X$190)+'СЕТ СН'!$F$12-'СЕТ СН'!$F$21</f>
        <v>-500.09192995000001</v>
      </c>
      <c r="Y201" s="37">
        <f>SUMIFS(СВЦЭМ!$F$34:$F$777,СВЦЭМ!$A$34:$A$777,$A201,СВЦЭМ!$B$34:$B$777,Y$190)+'СЕТ СН'!$F$12-'СЕТ СН'!$F$21</f>
        <v>-497.09226637</v>
      </c>
    </row>
    <row r="202" spans="1:25" ht="15.75" x14ac:dyDescent="0.2">
      <c r="A202" s="36">
        <f t="shared" si="5"/>
        <v>42990</v>
      </c>
      <c r="B202" s="37">
        <f>SUMIFS(СВЦЭМ!$F$34:$F$777,СВЦЭМ!$A$34:$A$777,$A202,СВЦЭМ!$B$34:$B$777,B$190)+'СЕТ СН'!$F$12-'СЕТ СН'!$F$21</f>
        <v>-493.79899936999999</v>
      </c>
      <c r="C202" s="37">
        <f>SUMIFS(СВЦЭМ!$F$34:$F$777,СВЦЭМ!$A$34:$A$777,$A202,СВЦЭМ!$B$34:$B$777,C$190)+'СЕТ СН'!$F$12-'СЕТ СН'!$F$21</f>
        <v>-489.14827606</v>
      </c>
      <c r="D202" s="37">
        <f>SUMIFS(СВЦЭМ!$F$34:$F$777,СВЦЭМ!$A$34:$A$777,$A202,СВЦЭМ!$B$34:$B$777,D$190)+'СЕТ СН'!$F$12-'СЕТ СН'!$F$21</f>
        <v>-486.09949964999998</v>
      </c>
      <c r="E202" s="37">
        <f>SUMIFS(СВЦЭМ!$F$34:$F$777,СВЦЭМ!$A$34:$A$777,$A202,СВЦЭМ!$B$34:$B$777,E$190)+'СЕТ СН'!$F$12-'СЕТ СН'!$F$21</f>
        <v>-486.09041348</v>
      </c>
      <c r="F202" s="37">
        <f>SUMIFS(СВЦЭМ!$F$34:$F$777,СВЦЭМ!$A$34:$A$777,$A202,СВЦЭМ!$B$34:$B$777,F$190)+'СЕТ СН'!$F$12-'СЕТ СН'!$F$21</f>
        <v>-485.98083123999999</v>
      </c>
      <c r="G202" s="37">
        <f>SUMIFS(СВЦЭМ!$F$34:$F$777,СВЦЭМ!$A$34:$A$777,$A202,СВЦЭМ!$B$34:$B$777,G$190)+'СЕТ СН'!$F$12-'СЕТ СН'!$F$21</f>
        <v>-486.26601721999998</v>
      </c>
      <c r="H202" s="37">
        <f>SUMIFS(СВЦЭМ!$F$34:$F$777,СВЦЭМ!$A$34:$A$777,$A202,СВЦЭМ!$B$34:$B$777,H$190)+'СЕТ СН'!$F$12-'СЕТ СН'!$F$21</f>
        <v>-492.03211340000001</v>
      </c>
      <c r="I202" s="37">
        <f>SUMIFS(СВЦЭМ!$F$34:$F$777,СВЦЭМ!$A$34:$A$777,$A202,СВЦЭМ!$B$34:$B$777,I$190)+'СЕТ СН'!$F$12-'СЕТ СН'!$F$21</f>
        <v>-498.45379214000002</v>
      </c>
      <c r="J202" s="37">
        <f>SUMIFS(СВЦЭМ!$F$34:$F$777,СВЦЭМ!$A$34:$A$777,$A202,СВЦЭМ!$B$34:$B$777,J$190)+'СЕТ СН'!$F$12-'СЕТ СН'!$F$21</f>
        <v>-501.62232591999998</v>
      </c>
      <c r="K202" s="37">
        <f>SUMIFS(СВЦЭМ!$F$34:$F$777,СВЦЭМ!$A$34:$A$777,$A202,СВЦЭМ!$B$34:$B$777,K$190)+'СЕТ СН'!$F$12-'СЕТ СН'!$F$21</f>
        <v>-506.22977165999998</v>
      </c>
      <c r="L202" s="37">
        <f>SUMIFS(СВЦЭМ!$F$34:$F$777,СВЦЭМ!$A$34:$A$777,$A202,СВЦЭМ!$B$34:$B$777,L$190)+'СЕТ СН'!$F$12-'СЕТ СН'!$F$21</f>
        <v>-514.59071653000001</v>
      </c>
      <c r="M202" s="37">
        <f>SUMIFS(СВЦЭМ!$F$34:$F$777,СВЦЭМ!$A$34:$A$777,$A202,СВЦЭМ!$B$34:$B$777,M$190)+'СЕТ СН'!$F$12-'СЕТ СН'!$F$21</f>
        <v>-516.64272820999997</v>
      </c>
      <c r="N202" s="37">
        <f>SUMIFS(СВЦЭМ!$F$34:$F$777,СВЦЭМ!$A$34:$A$777,$A202,СВЦЭМ!$B$34:$B$777,N$190)+'СЕТ СН'!$F$12-'СЕТ СН'!$F$21</f>
        <v>-516.12985304999995</v>
      </c>
      <c r="O202" s="37">
        <f>SUMIFS(СВЦЭМ!$F$34:$F$777,СВЦЭМ!$A$34:$A$777,$A202,СВЦЭМ!$B$34:$B$777,O$190)+'СЕТ СН'!$F$12-'СЕТ СН'!$F$21</f>
        <v>-515.46877617999996</v>
      </c>
      <c r="P202" s="37">
        <f>SUMIFS(СВЦЭМ!$F$34:$F$777,СВЦЭМ!$A$34:$A$777,$A202,СВЦЭМ!$B$34:$B$777,P$190)+'СЕТ СН'!$F$12-'СЕТ СН'!$F$21</f>
        <v>-515.38970582000002</v>
      </c>
      <c r="Q202" s="37">
        <f>SUMIFS(СВЦЭМ!$F$34:$F$777,СВЦЭМ!$A$34:$A$777,$A202,СВЦЭМ!$B$34:$B$777,Q$190)+'СЕТ СН'!$F$12-'СЕТ СН'!$F$21</f>
        <v>-514.70404623000002</v>
      </c>
      <c r="R202" s="37">
        <f>SUMIFS(СВЦЭМ!$F$34:$F$777,СВЦЭМ!$A$34:$A$777,$A202,СВЦЭМ!$B$34:$B$777,R$190)+'СЕТ СН'!$F$12-'СЕТ СН'!$F$21</f>
        <v>-514.90292537000005</v>
      </c>
      <c r="S202" s="37">
        <f>SUMIFS(СВЦЭМ!$F$34:$F$777,СВЦЭМ!$A$34:$A$777,$A202,СВЦЭМ!$B$34:$B$777,S$190)+'СЕТ СН'!$F$12-'СЕТ СН'!$F$21</f>
        <v>-515.02990736000004</v>
      </c>
      <c r="T202" s="37">
        <f>SUMIFS(СВЦЭМ!$F$34:$F$777,СВЦЭМ!$A$34:$A$777,$A202,СВЦЭМ!$B$34:$B$777,T$190)+'СЕТ СН'!$F$12-'СЕТ СН'!$F$21</f>
        <v>-516.00171651000005</v>
      </c>
      <c r="U202" s="37">
        <f>SUMIFS(СВЦЭМ!$F$34:$F$777,СВЦЭМ!$A$34:$A$777,$A202,СВЦЭМ!$B$34:$B$777,U$190)+'СЕТ СН'!$F$12-'СЕТ СН'!$F$21</f>
        <v>-517.46090262999996</v>
      </c>
      <c r="V202" s="37">
        <f>SUMIFS(СВЦЭМ!$F$34:$F$777,СВЦЭМ!$A$34:$A$777,$A202,СВЦЭМ!$B$34:$B$777,V$190)+'СЕТ СН'!$F$12-'СЕТ СН'!$F$21</f>
        <v>-515.98688529000003</v>
      </c>
      <c r="W202" s="37">
        <f>SUMIFS(СВЦЭМ!$F$34:$F$777,СВЦЭМ!$A$34:$A$777,$A202,СВЦЭМ!$B$34:$B$777,W$190)+'СЕТ СН'!$F$12-'СЕТ СН'!$F$21</f>
        <v>-508.17478158</v>
      </c>
      <c r="X202" s="37">
        <f>SUMIFS(СВЦЭМ!$F$34:$F$777,СВЦЭМ!$A$34:$A$777,$A202,СВЦЭМ!$B$34:$B$777,X$190)+'СЕТ СН'!$F$12-'СЕТ СН'!$F$21</f>
        <v>-500.59615113000001</v>
      </c>
      <c r="Y202" s="37">
        <f>SUMIFS(СВЦЭМ!$F$34:$F$777,СВЦЭМ!$A$34:$A$777,$A202,СВЦЭМ!$B$34:$B$777,Y$190)+'СЕТ СН'!$F$12-'СЕТ СН'!$F$21</f>
        <v>-493.183469</v>
      </c>
    </row>
    <row r="203" spans="1:25" ht="15.75" x14ac:dyDescent="0.2">
      <c r="A203" s="36">
        <f t="shared" si="5"/>
        <v>42991</v>
      </c>
      <c r="B203" s="37">
        <f>SUMIFS(СВЦЭМ!$F$34:$F$777,СВЦЭМ!$A$34:$A$777,$A203,СВЦЭМ!$B$34:$B$777,B$190)+'СЕТ СН'!$F$12-'СЕТ СН'!$F$21</f>
        <v>-493.04705240999999</v>
      </c>
      <c r="C203" s="37">
        <f>SUMIFS(СВЦЭМ!$F$34:$F$777,СВЦЭМ!$A$34:$A$777,$A203,СВЦЭМ!$B$34:$B$777,C$190)+'СЕТ СН'!$F$12-'СЕТ СН'!$F$21</f>
        <v>-487.56612995</v>
      </c>
      <c r="D203" s="37">
        <f>SUMIFS(СВЦЭМ!$F$34:$F$777,СВЦЭМ!$A$34:$A$777,$A203,СВЦЭМ!$B$34:$B$777,D$190)+'СЕТ СН'!$F$12-'СЕТ СН'!$F$21</f>
        <v>-487.36812342999997</v>
      </c>
      <c r="E203" s="37">
        <f>SUMIFS(СВЦЭМ!$F$34:$F$777,СВЦЭМ!$A$34:$A$777,$A203,СВЦЭМ!$B$34:$B$777,E$190)+'СЕТ СН'!$F$12-'СЕТ СН'!$F$21</f>
        <v>-487.52779952000003</v>
      </c>
      <c r="F203" s="37">
        <f>SUMIFS(СВЦЭМ!$F$34:$F$777,СВЦЭМ!$A$34:$A$777,$A203,СВЦЭМ!$B$34:$B$777,F$190)+'СЕТ СН'!$F$12-'СЕТ СН'!$F$21</f>
        <v>-487.62663552999999</v>
      </c>
      <c r="G203" s="37">
        <f>SUMIFS(СВЦЭМ!$F$34:$F$777,СВЦЭМ!$A$34:$A$777,$A203,СВЦЭМ!$B$34:$B$777,G$190)+'СЕТ СН'!$F$12-'СЕТ СН'!$F$21</f>
        <v>-488.58225113000003</v>
      </c>
      <c r="H203" s="37">
        <f>SUMIFS(СВЦЭМ!$F$34:$F$777,СВЦЭМ!$A$34:$A$777,$A203,СВЦЭМ!$B$34:$B$777,H$190)+'СЕТ СН'!$F$12-'СЕТ СН'!$F$21</f>
        <v>-495.23930565000001</v>
      </c>
      <c r="I203" s="37">
        <f>SUMIFS(СВЦЭМ!$F$34:$F$777,СВЦЭМ!$A$34:$A$777,$A203,СВЦЭМ!$B$34:$B$777,I$190)+'СЕТ СН'!$F$12-'СЕТ СН'!$F$21</f>
        <v>-501.14850375000003</v>
      </c>
      <c r="J203" s="37">
        <f>SUMIFS(СВЦЭМ!$F$34:$F$777,СВЦЭМ!$A$34:$A$777,$A203,СВЦЭМ!$B$34:$B$777,J$190)+'СЕТ СН'!$F$12-'СЕТ СН'!$F$21</f>
        <v>-503.81248584000002</v>
      </c>
      <c r="K203" s="37">
        <f>SUMIFS(СВЦЭМ!$F$34:$F$777,СВЦЭМ!$A$34:$A$777,$A203,СВЦЭМ!$B$34:$B$777,K$190)+'СЕТ СН'!$F$12-'СЕТ СН'!$F$21</f>
        <v>-505.41233115</v>
      </c>
      <c r="L203" s="37">
        <f>SUMIFS(СВЦЭМ!$F$34:$F$777,СВЦЭМ!$A$34:$A$777,$A203,СВЦЭМ!$B$34:$B$777,L$190)+'СЕТ СН'!$F$12-'СЕТ СН'!$F$21</f>
        <v>-514.42469669000002</v>
      </c>
      <c r="M203" s="37">
        <f>SUMIFS(СВЦЭМ!$F$34:$F$777,СВЦЭМ!$A$34:$A$777,$A203,СВЦЭМ!$B$34:$B$777,M$190)+'СЕТ СН'!$F$12-'СЕТ СН'!$F$21</f>
        <v>-517.80730629000004</v>
      </c>
      <c r="N203" s="37">
        <f>SUMIFS(СВЦЭМ!$F$34:$F$777,СВЦЭМ!$A$34:$A$777,$A203,СВЦЭМ!$B$34:$B$777,N$190)+'СЕТ СН'!$F$12-'СЕТ СН'!$F$21</f>
        <v>-517.50642288999995</v>
      </c>
      <c r="O203" s="37">
        <f>SUMIFS(СВЦЭМ!$F$34:$F$777,СВЦЭМ!$A$34:$A$777,$A203,СВЦЭМ!$B$34:$B$777,O$190)+'СЕТ СН'!$F$12-'СЕТ СН'!$F$21</f>
        <v>-517.53627655000003</v>
      </c>
      <c r="P203" s="37">
        <f>SUMIFS(СВЦЭМ!$F$34:$F$777,СВЦЭМ!$A$34:$A$777,$A203,СВЦЭМ!$B$34:$B$777,P$190)+'СЕТ СН'!$F$12-'СЕТ СН'!$F$21</f>
        <v>-517.58230222999998</v>
      </c>
      <c r="Q203" s="37">
        <f>SUMIFS(СВЦЭМ!$F$34:$F$777,СВЦЭМ!$A$34:$A$777,$A203,СВЦЭМ!$B$34:$B$777,Q$190)+'СЕТ СН'!$F$12-'СЕТ СН'!$F$21</f>
        <v>-517.49844664</v>
      </c>
      <c r="R203" s="37">
        <f>SUMIFS(СВЦЭМ!$F$34:$F$777,СВЦЭМ!$A$34:$A$777,$A203,СВЦЭМ!$B$34:$B$777,R$190)+'СЕТ СН'!$F$12-'СЕТ СН'!$F$21</f>
        <v>-517.65730407000001</v>
      </c>
      <c r="S203" s="37">
        <f>SUMIFS(СВЦЭМ!$F$34:$F$777,СВЦЭМ!$A$34:$A$777,$A203,СВЦЭМ!$B$34:$B$777,S$190)+'СЕТ СН'!$F$12-'СЕТ СН'!$F$21</f>
        <v>-517.52544167999997</v>
      </c>
      <c r="T203" s="37">
        <f>SUMIFS(СВЦЭМ!$F$34:$F$777,СВЦЭМ!$A$34:$A$777,$A203,СВЦЭМ!$B$34:$B$777,T$190)+'СЕТ СН'!$F$12-'СЕТ СН'!$F$21</f>
        <v>-517.88002702999995</v>
      </c>
      <c r="U203" s="37">
        <f>SUMIFS(СВЦЭМ!$F$34:$F$777,СВЦЭМ!$A$34:$A$777,$A203,СВЦЭМ!$B$34:$B$777,U$190)+'СЕТ СН'!$F$12-'СЕТ СН'!$F$21</f>
        <v>-516.48711060000005</v>
      </c>
      <c r="V203" s="37">
        <f>SUMIFS(СВЦЭМ!$F$34:$F$777,СВЦЭМ!$A$34:$A$777,$A203,СВЦЭМ!$B$34:$B$777,V$190)+'СЕТ СН'!$F$12-'СЕТ СН'!$F$21</f>
        <v>-514.87291419999997</v>
      </c>
      <c r="W203" s="37">
        <f>SUMIFS(СВЦЭМ!$F$34:$F$777,СВЦЭМ!$A$34:$A$777,$A203,СВЦЭМ!$B$34:$B$777,W$190)+'СЕТ СН'!$F$12-'СЕТ СН'!$F$21</f>
        <v>-508.76832884999999</v>
      </c>
      <c r="X203" s="37">
        <f>SUMIFS(СВЦЭМ!$F$34:$F$777,СВЦЭМ!$A$34:$A$777,$A203,СВЦЭМ!$B$34:$B$777,X$190)+'СЕТ СН'!$F$12-'СЕТ СН'!$F$21</f>
        <v>-504.29546169000002</v>
      </c>
      <c r="Y203" s="37">
        <f>SUMIFS(СВЦЭМ!$F$34:$F$777,СВЦЭМ!$A$34:$A$777,$A203,СВЦЭМ!$B$34:$B$777,Y$190)+'СЕТ СН'!$F$12-'СЕТ СН'!$F$21</f>
        <v>-498.47958542000003</v>
      </c>
    </row>
    <row r="204" spans="1:25" ht="15.75" x14ac:dyDescent="0.2">
      <c r="A204" s="36">
        <f t="shared" si="5"/>
        <v>42992</v>
      </c>
      <c r="B204" s="37">
        <f>SUMIFS(СВЦЭМ!$F$34:$F$777,СВЦЭМ!$A$34:$A$777,$A204,СВЦЭМ!$B$34:$B$777,B$190)+'СЕТ СН'!$F$12-'СЕТ СН'!$F$21</f>
        <v>-492.10184005000002</v>
      </c>
      <c r="C204" s="37">
        <f>SUMIFS(СВЦЭМ!$F$34:$F$777,СВЦЭМ!$A$34:$A$777,$A204,СВЦЭМ!$B$34:$B$777,C$190)+'СЕТ СН'!$F$12-'СЕТ СН'!$F$21</f>
        <v>-488.06976362</v>
      </c>
      <c r="D204" s="37">
        <f>SUMIFS(СВЦЭМ!$F$34:$F$777,СВЦЭМ!$A$34:$A$777,$A204,СВЦЭМ!$B$34:$B$777,D$190)+'СЕТ СН'!$F$12-'СЕТ СН'!$F$21</f>
        <v>-486.84826822000002</v>
      </c>
      <c r="E204" s="37">
        <f>SUMIFS(СВЦЭМ!$F$34:$F$777,СВЦЭМ!$A$34:$A$777,$A204,СВЦЭМ!$B$34:$B$777,E$190)+'СЕТ СН'!$F$12-'СЕТ СН'!$F$21</f>
        <v>-487.62145344999999</v>
      </c>
      <c r="F204" s="37">
        <f>SUMIFS(СВЦЭМ!$F$34:$F$777,СВЦЭМ!$A$34:$A$777,$A204,СВЦЭМ!$B$34:$B$777,F$190)+'СЕТ СН'!$F$12-'СЕТ СН'!$F$21</f>
        <v>-487.44186074999999</v>
      </c>
      <c r="G204" s="37">
        <f>SUMIFS(СВЦЭМ!$F$34:$F$777,СВЦЭМ!$A$34:$A$777,$A204,СВЦЭМ!$B$34:$B$777,G$190)+'СЕТ СН'!$F$12-'СЕТ СН'!$F$21</f>
        <v>-486.68954367999999</v>
      </c>
      <c r="H204" s="37">
        <f>SUMIFS(СВЦЭМ!$F$34:$F$777,СВЦЭМ!$A$34:$A$777,$A204,СВЦЭМ!$B$34:$B$777,H$190)+'СЕТ СН'!$F$12-'СЕТ СН'!$F$21</f>
        <v>-491.66436665000003</v>
      </c>
      <c r="I204" s="37">
        <f>SUMIFS(СВЦЭМ!$F$34:$F$777,СВЦЭМ!$A$34:$A$777,$A204,СВЦЭМ!$B$34:$B$777,I$190)+'СЕТ СН'!$F$12-'СЕТ СН'!$F$21</f>
        <v>-499.60859579999999</v>
      </c>
      <c r="J204" s="37">
        <f>SUMIFS(СВЦЭМ!$F$34:$F$777,СВЦЭМ!$A$34:$A$777,$A204,СВЦЭМ!$B$34:$B$777,J$190)+'СЕТ СН'!$F$12-'СЕТ СН'!$F$21</f>
        <v>-503.17089972999997</v>
      </c>
      <c r="K204" s="37">
        <f>SUMIFS(СВЦЭМ!$F$34:$F$777,СВЦЭМ!$A$34:$A$777,$A204,СВЦЭМ!$B$34:$B$777,K$190)+'СЕТ СН'!$F$12-'СЕТ СН'!$F$21</f>
        <v>-506.61491455999999</v>
      </c>
      <c r="L204" s="37">
        <f>SUMIFS(СВЦЭМ!$F$34:$F$777,СВЦЭМ!$A$34:$A$777,$A204,СВЦЭМ!$B$34:$B$777,L$190)+'СЕТ СН'!$F$12-'СЕТ СН'!$F$21</f>
        <v>-515.22221383999999</v>
      </c>
      <c r="M204" s="37">
        <f>SUMIFS(СВЦЭМ!$F$34:$F$777,СВЦЭМ!$A$34:$A$777,$A204,СВЦЭМ!$B$34:$B$777,M$190)+'СЕТ СН'!$F$12-'СЕТ СН'!$F$21</f>
        <v>-518.45921712999996</v>
      </c>
      <c r="N204" s="37">
        <f>SUMIFS(СВЦЭМ!$F$34:$F$777,СВЦЭМ!$A$34:$A$777,$A204,СВЦЭМ!$B$34:$B$777,N$190)+'СЕТ СН'!$F$12-'СЕТ СН'!$F$21</f>
        <v>-517.47603361999995</v>
      </c>
      <c r="O204" s="37">
        <f>SUMIFS(СВЦЭМ!$F$34:$F$777,СВЦЭМ!$A$34:$A$777,$A204,СВЦЭМ!$B$34:$B$777,O$190)+'СЕТ СН'!$F$12-'СЕТ СН'!$F$21</f>
        <v>-517.71381494000002</v>
      </c>
      <c r="P204" s="37">
        <f>SUMIFS(СВЦЭМ!$F$34:$F$777,СВЦЭМ!$A$34:$A$777,$A204,СВЦЭМ!$B$34:$B$777,P$190)+'СЕТ СН'!$F$12-'СЕТ СН'!$F$21</f>
        <v>-517.99581794999995</v>
      </c>
      <c r="Q204" s="37">
        <f>SUMIFS(СВЦЭМ!$F$34:$F$777,СВЦЭМ!$A$34:$A$777,$A204,СВЦЭМ!$B$34:$B$777,Q$190)+'СЕТ СН'!$F$12-'СЕТ СН'!$F$21</f>
        <v>-517.61061596000002</v>
      </c>
      <c r="R204" s="37">
        <f>SUMIFS(СВЦЭМ!$F$34:$F$777,СВЦЭМ!$A$34:$A$777,$A204,СВЦЭМ!$B$34:$B$777,R$190)+'СЕТ СН'!$F$12-'СЕТ СН'!$F$21</f>
        <v>-517.63110776999997</v>
      </c>
      <c r="S204" s="37">
        <f>SUMIFS(СВЦЭМ!$F$34:$F$777,СВЦЭМ!$A$34:$A$777,$A204,СВЦЭМ!$B$34:$B$777,S$190)+'СЕТ СН'!$F$12-'СЕТ СН'!$F$21</f>
        <v>-518.02553434000004</v>
      </c>
      <c r="T204" s="37">
        <f>SUMIFS(СВЦЭМ!$F$34:$F$777,СВЦЭМ!$A$34:$A$777,$A204,СВЦЭМ!$B$34:$B$777,T$190)+'СЕТ СН'!$F$12-'СЕТ СН'!$F$21</f>
        <v>-518.29143153999996</v>
      </c>
      <c r="U204" s="37">
        <f>SUMIFS(СВЦЭМ!$F$34:$F$777,СВЦЭМ!$A$34:$A$777,$A204,СВЦЭМ!$B$34:$B$777,U$190)+'СЕТ СН'!$F$12-'СЕТ СН'!$F$21</f>
        <v>-516.88404162999996</v>
      </c>
      <c r="V204" s="37">
        <f>SUMIFS(СВЦЭМ!$F$34:$F$777,СВЦЭМ!$A$34:$A$777,$A204,СВЦЭМ!$B$34:$B$777,V$190)+'СЕТ СН'!$F$12-'СЕТ СН'!$F$21</f>
        <v>-514.28289617999997</v>
      </c>
      <c r="W204" s="37">
        <f>SUMIFS(СВЦЭМ!$F$34:$F$777,СВЦЭМ!$A$34:$A$777,$A204,СВЦЭМ!$B$34:$B$777,W$190)+'СЕТ СН'!$F$12-'СЕТ СН'!$F$21</f>
        <v>-508.85646613</v>
      </c>
      <c r="X204" s="37">
        <f>SUMIFS(СВЦЭМ!$F$34:$F$777,СВЦЭМ!$A$34:$A$777,$A204,СВЦЭМ!$B$34:$B$777,X$190)+'СЕТ СН'!$F$12-'СЕТ СН'!$F$21</f>
        <v>-503.85935233999999</v>
      </c>
      <c r="Y204" s="37">
        <f>SUMIFS(СВЦЭМ!$F$34:$F$777,СВЦЭМ!$A$34:$A$777,$A204,СВЦЭМ!$B$34:$B$777,Y$190)+'СЕТ СН'!$F$12-'СЕТ СН'!$F$21</f>
        <v>-497.51318492000001</v>
      </c>
    </row>
    <row r="205" spans="1:25" ht="15.75" x14ac:dyDescent="0.2">
      <c r="A205" s="36">
        <f t="shared" si="5"/>
        <v>42993</v>
      </c>
      <c r="B205" s="37">
        <f>SUMIFS(СВЦЭМ!$F$34:$F$777,СВЦЭМ!$A$34:$A$777,$A205,СВЦЭМ!$B$34:$B$777,B$190)+'СЕТ СН'!$F$12-'СЕТ СН'!$F$21</f>
        <v>-487.54610750000001</v>
      </c>
      <c r="C205" s="37">
        <f>SUMIFS(СВЦЭМ!$F$34:$F$777,СВЦЭМ!$A$34:$A$777,$A205,СВЦЭМ!$B$34:$B$777,C$190)+'СЕТ СН'!$F$12-'СЕТ СН'!$F$21</f>
        <v>-488.17666854999999</v>
      </c>
      <c r="D205" s="37">
        <f>SUMIFS(СВЦЭМ!$F$34:$F$777,СВЦЭМ!$A$34:$A$777,$A205,СВЦЭМ!$B$34:$B$777,D$190)+'СЕТ СН'!$F$12-'СЕТ СН'!$F$21</f>
        <v>-490.11482616000001</v>
      </c>
      <c r="E205" s="37">
        <f>SUMIFS(СВЦЭМ!$F$34:$F$777,СВЦЭМ!$A$34:$A$777,$A205,СВЦЭМ!$B$34:$B$777,E$190)+'СЕТ СН'!$F$12-'СЕТ СН'!$F$21</f>
        <v>-490.81148760000002</v>
      </c>
      <c r="F205" s="37">
        <f>SUMIFS(СВЦЭМ!$F$34:$F$777,СВЦЭМ!$A$34:$A$777,$A205,СВЦЭМ!$B$34:$B$777,F$190)+'СЕТ СН'!$F$12-'СЕТ СН'!$F$21</f>
        <v>-490.78963467</v>
      </c>
      <c r="G205" s="37">
        <f>SUMIFS(СВЦЭМ!$F$34:$F$777,СВЦЭМ!$A$34:$A$777,$A205,СВЦЭМ!$B$34:$B$777,G$190)+'СЕТ СН'!$F$12-'СЕТ СН'!$F$21</f>
        <v>-490.87710507999998</v>
      </c>
      <c r="H205" s="37">
        <f>SUMIFS(СВЦЭМ!$F$34:$F$777,СВЦЭМ!$A$34:$A$777,$A205,СВЦЭМ!$B$34:$B$777,H$190)+'СЕТ СН'!$F$12-'СЕТ СН'!$F$21</f>
        <v>-489.65963894999999</v>
      </c>
      <c r="I205" s="37">
        <f>SUMIFS(СВЦЭМ!$F$34:$F$777,СВЦЭМ!$A$34:$A$777,$A205,СВЦЭМ!$B$34:$B$777,I$190)+'СЕТ СН'!$F$12-'СЕТ СН'!$F$21</f>
        <v>-496.47510039999997</v>
      </c>
      <c r="J205" s="37">
        <f>SUMIFS(СВЦЭМ!$F$34:$F$777,СВЦЭМ!$A$34:$A$777,$A205,СВЦЭМ!$B$34:$B$777,J$190)+'СЕТ СН'!$F$12-'СЕТ СН'!$F$21</f>
        <v>-498.52350432000003</v>
      </c>
      <c r="K205" s="37">
        <f>SUMIFS(СВЦЭМ!$F$34:$F$777,СВЦЭМ!$A$34:$A$777,$A205,СВЦЭМ!$B$34:$B$777,K$190)+'СЕТ СН'!$F$12-'СЕТ СН'!$F$21</f>
        <v>-503.25231332999999</v>
      </c>
      <c r="L205" s="37">
        <f>SUMIFS(СВЦЭМ!$F$34:$F$777,СВЦЭМ!$A$34:$A$777,$A205,СВЦЭМ!$B$34:$B$777,L$190)+'СЕТ СН'!$F$12-'СЕТ СН'!$F$21</f>
        <v>-511.79015733</v>
      </c>
      <c r="M205" s="37">
        <f>SUMIFS(СВЦЭМ!$F$34:$F$777,СВЦЭМ!$A$34:$A$777,$A205,СВЦЭМ!$B$34:$B$777,M$190)+'СЕТ СН'!$F$12-'СЕТ СН'!$F$21</f>
        <v>-514.48454906999996</v>
      </c>
      <c r="N205" s="37">
        <f>SUMIFS(СВЦЭМ!$F$34:$F$777,СВЦЭМ!$A$34:$A$777,$A205,СВЦЭМ!$B$34:$B$777,N$190)+'СЕТ СН'!$F$12-'СЕТ СН'!$F$21</f>
        <v>-514.56441576999998</v>
      </c>
      <c r="O205" s="37">
        <f>SUMIFS(СВЦЭМ!$F$34:$F$777,СВЦЭМ!$A$34:$A$777,$A205,СВЦЭМ!$B$34:$B$777,O$190)+'СЕТ СН'!$F$12-'СЕТ СН'!$F$21</f>
        <v>-514.86943012999996</v>
      </c>
      <c r="P205" s="37">
        <f>SUMIFS(СВЦЭМ!$F$34:$F$777,СВЦЭМ!$A$34:$A$777,$A205,СВЦЭМ!$B$34:$B$777,P$190)+'СЕТ СН'!$F$12-'СЕТ СН'!$F$21</f>
        <v>-514.21857191000004</v>
      </c>
      <c r="Q205" s="37">
        <f>SUMIFS(СВЦЭМ!$F$34:$F$777,СВЦЭМ!$A$34:$A$777,$A205,СВЦЭМ!$B$34:$B$777,Q$190)+'СЕТ СН'!$F$12-'СЕТ СН'!$F$21</f>
        <v>-513.40609872000005</v>
      </c>
      <c r="R205" s="37">
        <f>SUMIFS(СВЦЭМ!$F$34:$F$777,СВЦЭМ!$A$34:$A$777,$A205,СВЦЭМ!$B$34:$B$777,R$190)+'СЕТ СН'!$F$12-'СЕТ СН'!$F$21</f>
        <v>-513.33866184999999</v>
      </c>
      <c r="S205" s="37">
        <f>SUMIFS(СВЦЭМ!$F$34:$F$777,СВЦЭМ!$A$34:$A$777,$A205,СВЦЭМ!$B$34:$B$777,S$190)+'СЕТ СН'!$F$12-'СЕТ СН'!$F$21</f>
        <v>-513.58433398</v>
      </c>
      <c r="T205" s="37">
        <f>SUMIFS(СВЦЭМ!$F$34:$F$777,СВЦЭМ!$A$34:$A$777,$A205,СВЦЭМ!$B$34:$B$777,T$190)+'СЕТ СН'!$F$12-'СЕТ СН'!$F$21</f>
        <v>-513.46607258999995</v>
      </c>
      <c r="U205" s="37">
        <f>SUMIFS(СВЦЭМ!$F$34:$F$777,СВЦЭМ!$A$34:$A$777,$A205,СВЦЭМ!$B$34:$B$777,U$190)+'СЕТ СН'!$F$12-'СЕТ СН'!$F$21</f>
        <v>-514.17501559000004</v>
      </c>
      <c r="V205" s="37">
        <f>SUMIFS(СВЦЭМ!$F$34:$F$777,СВЦЭМ!$A$34:$A$777,$A205,СВЦЭМ!$B$34:$B$777,V$190)+'СЕТ СН'!$F$12-'СЕТ СН'!$F$21</f>
        <v>-512.92292797000005</v>
      </c>
      <c r="W205" s="37">
        <f>SUMIFS(СВЦЭМ!$F$34:$F$777,СВЦЭМ!$A$34:$A$777,$A205,СВЦЭМ!$B$34:$B$777,W$190)+'СЕТ СН'!$F$12-'СЕТ СН'!$F$21</f>
        <v>-503.91519657000003</v>
      </c>
      <c r="X205" s="37">
        <f>SUMIFS(СВЦЭМ!$F$34:$F$777,СВЦЭМ!$A$34:$A$777,$A205,СВЦЭМ!$B$34:$B$777,X$190)+'СЕТ СН'!$F$12-'СЕТ СН'!$F$21</f>
        <v>-497.59900949999997</v>
      </c>
      <c r="Y205" s="37">
        <f>SUMIFS(СВЦЭМ!$F$34:$F$777,СВЦЭМ!$A$34:$A$777,$A205,СВЦЭМ!$B$34:$B$777,Y$190)+'СЕТ СН'!$F$12-'СЕТ СН'!$F$21</f>
        <v>-491.95689905</v>
      </c>
    </row>
    <row r="206" spans="1:25" ht="15.75" x14ac:dyDescent="0.2">
      <c r="A206" s="36">
        <f t="shared" si="5"/>
        <v>42994</v>
      </c>
      <c r="B206" s="37">
        <f>SUMIFS(СВЦЭМ!$F$34:$F$777,СВЦЭМ!$A$34:$A$777,$A206,СВЦЭМ!$B$34:$B$777,B$190)+'СЕТ СН'!$F$12-'СЕТ СН'!$F$21</f>
        <v>-491.63513759</v>
      </c>
      <c r="C206" s="37">
        <f>SUMIFS(СВЦЭМ!$F$34:$F$777,СВЦЭМ!$A$34:$A$777,$A206,СВЦЭМ!$B$34:$B$777,C$190)+'СЕТ СН'!$F$12-'СЕТ СН'!$F$21</f>
        <v>-491.98770669999999</v>
      </c>
      <c r="D206" s="37">
        <f>SUMIFS(СВЦЭМ!$F$34:$F$777,СВЦЭМ!$A$34:$A$777,$A206,СВЦЭМ!$B$34:$B$777,D$190)+'СЕТ СН'!$F$12-'СЕТ СН'!$F$21</f>
        <v>-490.72000357000002</v>
      </c>
      <c r="E206" s="37">
        <f>SUMIFS(СВЦЭМ!$F$34:$F$777,СВЦЭМ!$A$34:$A$777,$A206,СВЦЭМ!$B$34:$B$777,E$190)+'СЕТ СН'!$F$12-'СЕТ СН'!$F$21</f>
        <v>-491.86529752000001</v>
      </c>
      <c r="F206" s="37">
        <f>SUMIFS(СВЦЭМ!$F$34:$F$777,СВЦЭМ!$A$34:$A$777,$A206,СВЦЭМ!$B$34:$B$777,F$190)+'СЕТ СН'!$F$12-'СЕТ СН'!$F$21</f>
        <v>-492.18828338999998</v>
      </c>
      <c r="G206" s="37">
        <f>SUMIFS(СВЦЭМ!$F$34:$F$777,СВЦЭМ!$A$34:$A$777,$A206,СВЦЭМ!$B$34:$B$777,G$190)+'СЕТ СН'!$F$12-'СЕТ СН'!$F$21</f>
        <v>-491.69584925999999</v>
      </c>
      <c r="H206" s="37">
        <f>SUMIFS(СВЦЭМ!$F$34:$F$777,СВЦЭМ!$A$34:$A$777,$A206,СВЦЭМ!$B$34:$B$777,H$190)+'СЕТ СН'!$F$12-'СЕТ СН'!$F$21</f>
        <v>-491.55340705000003</v>
      </c>
      <c r="I206" s="37">
        <f>SUMIFS(СВЦЭМ!$F$34:$F$777,СВЦЭМ!$A$34:$A$777,$A206,СВЦЭМ!$B$34:$B$777,I$190)+'СЕТ СН'!$F$12-'СЕТ СН'!$F$21</f>
        <v>-493.69210637000003</v>
      </c>
      <c r="J206" s="37">
        <f>SUMIFS(СВЦЭМ!$F$34:$F$777,СВЦЭМ!$A$34:$A$777,$A206,СВЦЭМ!$B$34:$B$777,J$190)+'СЕТ СН'!$F$12-'СЕТ СН'!$F$21</f>
        <v>-498.75157337000002</v>
      </c>
      <c r="K206" s="37">
        <f>SUMIFS(СВЦЭМ!$F$34:$F$777,СВЦЭМ!$A$34:$A$777,$A206,СВЦЭМ!$B$34:$B$777,K$190)+'СЕТ СН'!$F$12-'СЕТ СН'!$F$21</f>
        <v>-502.77437523999998</v>
      </c>
      <c r="L206" s="37">
        <f>SUMIFS(СВЦЭМ!$F$34:$F$777,СВЦЭМ!$A$34:$A$777,$A206,СВЦЭМ!$B$34:$B$777,L$190)+'СЕТ СН'!$F$12-'СЕТ СН'!$F$21</f>
        <v>-512.12246002000006</v>
      </c>
      <c r="M206" s="37">
        <f>SUMIFS(СВЦЭМ!$F$34:$F$777,СВЦЭМ!$A$34:$A$777,$A206,СВЦЭМ!$B$34:$B$777,M$190)+'СЕТ СН'!$F$12-'СЕТ СН'!$F$21</f>
        <v>-514.90913877000003</v>
      </c>
      <c r="N206" s="37">
        <f>SUMIFS(СВЦЭМ!$F$34:$F$777,СВЦЭМ!$A$34:$A$777,$A206,СВЦЭМ!$B$34:$B$777,N$190)+'СЕТ СН'!$F$12-'СЕТ СН'!$F$21</f>
        <v>-514.23569663000001</v>
      </c>
      <c r="O206" s="37">
        <f>SUMIFS(СВЦЭМ!$F$34:$F$777,СВЦЭМ!$A$34:$A$777,$A206,СВЦЭМ!$B$34:$B$777,O$190)+'СЕТ СН'!$F$12-'СЕТ СН'!$F$21</f>
        <v>-514.24857571999996</v>
      </c>
      <c r="P206" s="37">
        <f>SUMIFS(СВЦЭМ!$F$34:$F$777,СВЦЭМ!$A$34:$A$777,$A206,СВЦЭМ!$B$34:$B$777,P$190)+'СЕТ СН'!$F$12-'СЕТ СН'!$F$21</f>
        <v>-513.49089890000005</v>
      </c>
      <c r="Q206" s="37">
        <f>SUMIFS(СВЦЭМ!$F$34:$F$777,СВЦЭМ!$A$34:$A$777,$A206,СВЦЭМ!$B$34:$B$777,Q$190)+'СЕТ СН'!$F$12-'СЕТ СН'!$F$21</f>
        <v>-513.24271787999999</v>
      </c>
      <c r="R206" s="37">
        <f>SUMIFS(СВЦЭМ!$F$34:$F$777,СВЦЭМ!$A$34:$A$777,$A206,СВЦЭМ!$B$34:$B$777,R$190)+'СЕТ СН'!$F$12-'СЕТ СН'!$F$21</f>
        <v>-513.50168337000002</v>
      </c>
      <c r="S206" s="37">
        <f>SUMIFS(СВЦЭМ!$F$34:$F$777,СВЦЭМ!$A$34:$A$777,$A206,СВЦЭМ!$B$34:$B$777,S$190)+'СЕТ СН'!$F$12-'СЕТ СН'!$F$21</f>
        <v>-513.76039343000002</v>
      </c>
      <c r="T206" s="37">
        <f>SUMIFS(СВЦЭМ!$F$34:$F$777,СВЦЭМ!$A$34:$A$777,$A206,СВЦЭМ!$B$34:$B$777,T$190)+'СЕТ СН'!$F$12-'СЕТ СН'!$F$21</f>
        <v>-513.89544527999999</v>
      </c>
      <c r="U206" s="37">
        <f>SUMIFS(СВЦЭМ!$F$34:$F$777,СВЦЭМ!$A$34:$A$777,$A206,СВЦЭМ!$B$34:$B$777,U$190)+'СЕТ СН'!$F$12-'СЕТ СН'!$F$21</f>
        <v>-514.71777577</v>
      </c>
      <c r="V206" s="37">
        <f>SUMIFS(СВЦЭМ!$F$34:$F$777,СВЦЭМ!$A$34:$A$777,$A206,СВЦЭМ!$B$34:$B$777,V$190)+'СЕТ СН'!$F$12-'СЕТ СН'!$F$21</f>
        <v>-513.44330854999998</v>
      </c>
      <c r="W206" s="37">
        <f>SUMIFS(СВЦЭМ!$F$34:$F$777,СВЦЭМ!$A$34:$A$777,$A206,СВЦЭМ!$B$34:$B$777,W$190)+'СЕТ СН'!$F$12-'СЕТ СН'!$F$21</f>
        <v>-506.02789032999999</v>
      </c>
      <c r="X206" s="37">
        <f>SUMIFS(СВЦЭМ!$F$34:$F$777,СВЦЭМ!$A$34:$A$777,$A206,СВЦЭМ!$B$34:$B$777,X$190)+'СЕТ СН'!$F$12-'СЕТ СН'!$F$21</f>
        <v>-499.54147104999998</v>
      </c>
      <c r="Y206" s="37">
        <f>SUMIFS(СВЦЭМ!$F$34:$F$777,СВЦЭМ!$A$34:$A$777,$A206,СВЦЭМ!$B$34:$B$777,Y$190)+'СЕТ СН'!$F$12-'СЕТ СН'!$F$21</f>
        <v>-495.53652391999998</v>
      </c>
    </row>
    <row r="207" spans="1:25" ht="15.75" x14ac:dyDescent="0.2">
      <c r="A207" s="36">
        <f t="shared" si="5"/>
        <v>42995</v>
      </c>
      <c r="B207" s="37">
        <f>SUMIFS(СВЦЭМ!$F$34:$F$777,СВЦЭМ!$A$34:$A$777,$A207,СВЦЭМ!$B$34:$B$777,B$190)+'СЕТ СН'!$F$12-'СЕТ СН'!$F$21</f>
        <v>-497.83964793000001</v>
      </c>
      <c r="C207" s="37">
        <f>SUMIFS(СВЦЭМ!$F$34:$F$777,СВЦЭМ!$A$34:$A$777,$A207,СВЦЭМ!$B$34:$B$777,C$190)+'СЕТ СН'!$F$12-'СЕТ СН'!$F$21</f>
        <v>-492.89556802999999</v>
      </c>
      <c r="D207" s="37">
        <f>SUMIFS(СВЦЭМ!$F$34:$F$777,СВЦЭМ!$A$34:$A$777,$A207,СВЦЭМ!$B$34:$B$777,D$190)+'СЕТ СН'!$F$12-'СЕТ СН'!$F$21</f>
        <v>-491.03952254000001</v>
      </c>
      <c r="E207" s="37">
        <f>SUMIFS(СВЦЭМ!$F$34:$F$777,СВЦЭМ!$A$34:$A$777,$A207,СВЦЭМ!$B$34:$B$777,E$190)+'СЕТ СН'!$F$12-'СЕТ СН'!$F$21</f>
        <v>-491.94773249000002</v>
      </c>
      <c r="F207" s="37">
        <f>SUMIFS(СВЦЭМ!$F$34:$F$777,СВЦЭМ!$A$34:$A$777,$A207,СВЦЭМ!$B$34:$B$777,F$190)+'СЕТ СН'!$F$12-'СЕТ СН'!$F$21</f>
        <v>-492.56458170000002</v>
      </c>
      <c r="G207" s="37">
        <f>SUMIFS(СВЦЭМ!$F$34:$F$777,СВЦЭМ!$A$34:$A$777,$A207,СВЦЭМ!$B$34:$B$777,G$190)+'СЕТ СН'!$F$12-'СЕТ СН'!$F$21</f>
        <v>-491.81185220999998</v>
      </c>
      <c r="H207" s="37">
        <f>SUMIFS(СВЦЭМ!$F$34:$F$777,СВЦЭМ!$A$34:$A$777,$A207,СВЦЭМ!$B$34:$B$777,H$190)+'СЕТ СН'!$F$12-'СЕТ СН'!$F$21</f>
        <v>-492.35212095999998</v>
      </c>
      <c r="I207" s="37">
        <f>SUMIFS(СВЦЭМ!$F$34:$F$777,СВЦЭМ!$A$34:$A$777,$A207,СВЦЭМ!$B$34:$B$777,I$190)+'СЕТ СН'!$F$12-'СЕТ СН'!$F$21</f>
        <v>-494.24547674000002</v>
      </c>
      <c r="J207" s="37">
        <f>SUMIFS(СВЦЭМ!$F$34:$F$777,СВЦЭМ!$A$34:$A$777,$A207,СВЦЭМ!$B$34:$B$777,J$190)+'СЕТ СН'!$F$12-'СЕТ СН'!$F$21</f>
        <v>-499.16878383</v>
      </c>
      <c r="K207" s="37">
        <f>SUMIFS(СВЦЭМ!$F$34:$F$777,СВЦЭМ!$A$34:$A$777,$A207,СВЦЭМ!$B$34:$B$777,K$190)+'СЕТ СН'!$F$12-'СЕТ СН'!$F$21</f>
        <v>-502.39672962999998</v>
      </c>
      <c r="L207" s="37">
        <f>SUMIFS(СВЦЭМ!$F$34:$F$777,СВЦЭМ!$A$34:$A$777,$A207,СВЦЭМ!$B$34:$B$777,L$190)+'СЕТ СН'!$F$12-'СЕТ СН'!$F$21</f>
        <v>-511.50600258999998</v>
      </c>
      <c r="M207" s="37">
        <f>SUMIFS(СВЦЭМ!$F$34:$F$777,СВЦЭМ!$A$34:$A$777,$A207,СВЦЭМ!$B$34:$B$777,M$190)+'СЕТ СН'!$F$12-'СЕТ СН'!$F$21</f>
        <v>-514.15068437000002</v>
      </c>
      <c r="N207" s="37">
        <f>SUMIFS(СВЦЭМ!$F$34:$F$777,СВЦЭМ!$A$34:$A$777,$A207,СВЦЭМ!$B$34:$B$777,N$190)+'СЕТ СН'!$F$12-'СЕТ СН'!$F$21</f>
        <v>-514.29068083000004</v>
      </c>
      <c r="O207" s="37">
        <f>SUMIFS(СВЦЭМ!$F$34:$F$777,СВЦЭМ!$A$34:$A$777,$A207,СВЦЭМ!$B$34:$B$777,O$190)+'СЕТ СН'!$F$12-'СЕТ СН'!$F$21</f>
        <v>-514.36960434000002</v>
      </c>
      <c r="P207" s="37">
        <f>SUMIFS(СВЦЭМ!$F$34:$F$777,СВЦЭМ!$A$34:$A$777,$A207,СВЦЭМ!$B$34:$B$777,P$190)+'СЕТ СН'!$F$12-'СЕТ СН'!$F$21</f>
        <v>-514.40635097999996</v>
      </c>
      <c r="Q207" s="37">
        <f>SUMIFS(СВЦЭМ!$F$34:$F$777,СВЦЭМ!$A$34:$A$777,$A207,СВЦЭМ!$B$34:$B$777,Q$190)+'СЕТ СН'!$F$12-'СЕТ СН'!$F$21</f>
        <v>-514.44288076999999</v>
      </c>
      <c r="R207" s="37">
        <f>SUMIFS(СВЦЭМ!$F$34:$F$777,СВЦЭМ!$A$34:$A$777,$A207,СВЦЭМ!$B$34:$B$777,R$190)+'СЕТ СН'!$F$12-'СЕТ СН'!$F$21</f>
        <v>-514.73891463999996</v>
      </c>
      <c r="S207" s="37">
        <f>SUMIFS(СВЦЭМ!$F$34:$F$777,СВЦЭМ!$A$34:$A$777,$A207,СВЦЭМ!$B$34:$B$777,S$190)+'СЕТ СН'!$F$12-'СЕТ СН'!$F$21</f>
        <v>-514.79343859000005</v>
      </c>
      <c r="T207" s="37">
        <f>SUMIFS(СВЦЭМ!$F$34:$F$777,СВЦЭМ!$A$34:$A$777,$A207,СВЦЭМ!$B$34:$B$777,T$190)+'СЕТ СН'!$F$12-'СЕТ СН'!$F$21</f>
        <v>-515.02661473000001</v>
      </c>
      <c r="U207" s="37">
        <f>SUMIFS(СВЦЭМ!$F$34:$F$777,СВЦЭМ!$A$34:$A$777,$A207,СВЦЭМ!$B$34:$B$777,U$190)+'СЕТ СН'!$F$12-'СЕТ СН'!$F$21</f>
        <v>-515.35332961999995</v>
      </c>
      <c r="V207" s="37">
        <f>SUMIFS(СВЦЭМ!$F$34:$F$777,СВЦЭМ!$A$34:$A$777,$A207,СВЦЭМ!$B$34:$B$777,V$190)+'СЕТ СН'!$F$12-'СЕТ СН'!$F$21</f>
        <v>-514.23276449000002</v>
      </c>
      <c r="W207" s="37">
        <f>SUMIFS(СВЦЭМ!$F$34:$F$777,СВЦЭМ!$A$34:$A$777,$A207,СВЦЭМ!$B$34:$B$777,W$190)+'СЕТ СН'!$F$12-'СЕТ СН'!$F$21</f>
        <v>-506.91192897999997</v>
      </c>
      <c r="X207" s="37">
        <f>SUMIFS(СВЦЭМ!$F$34:$F$777,СВЦЭМ!$A$34:$A$777,$A207,СВЦЭМ!$B$34:$B$777,X$190)+'СЕТ СН'!$F$12-'СЕТ СН'!$F$21</f>
        <v>-501.45719114000002</v>
      </c>
      <c r="Y207" s="37">
        <f>SUMIFS(СВЦЭМ!$F$34:$F$777,СВЦЭМ!$A$34:$A$777,$A207,СВЦЭМ!$B$34:$B$777,Y$190)+'СЕТ СН'!$F$12-'СЕТ СН'!$F$21</f>
        <v>-501.76541947999999</v>
      </c>
    </row>
    <row r="208" spans="1:25" ht="15.75" x14ac:dyDescent="0.2">
      <c r="A208" s="36">
        <f t="shared" si="5"/>
        <v>42996</v>
      </c>
      <c r="B208" s="37">
        <f>SUMIFS(СВЦЭМ!$F$34:$F$777,СВЦЭМ!$A$34:$A$777,$A208,СВЦЭМ!$B$34:$B$777,B$190)+'СЕТ СН'!$F$12-'СЕТ СН'!$F$21</f>
        <v>-499.40976670999999</v>
      </c>
      <c r="C208" s="37">
        <f>SUMIFS(СВЦЭМ!$F$34:$F$777,СВЦЭМ!$A$34:$A$777,$A208,СВЦЭМ!$B$34:$B$777,C$190)+'СЕТ СН'!$F$12-'СЕТ СН'!$F$21</f>
        <v>-491.53807140999999</v>
      </c>
      <c r="D208" s="37">
        <f>SUMIFS(СВЦЭМ!$F$34:$F$777,СВЦЭМ!$A$34:$A$777,$A208,СВЦЭМ!$B$34:$B$777,D$190)+'СЕТ СН'!$F$12-'СЕТ СН'!$F$21</f>
        <v>-488.09722698999997</v>
      </c>
      <c r="E208" s="37">
        <f>SUMIFS(СВЦЭМ!$F$34:$F$777,СВЦЭМ!$A$34:$A$777,$A208,СВЦЭМ!$B$34:$B$777,E$190)+'СЕТ СН'!$F$12-'СЕТ СН'!$F$21</f>
        <v>-487.17895532</v>
      </c>
      <c r="F208" s="37">
        <f>SUMIFS(СВЦЭМ!$F$34:$F$777,СВЦЭМ!$A$34:$A$777,$A208,СВЦЭМ!$B$34:$B$777,F$190)+'СЕТ СН'!$F$12-'СЕТ СН'!$F$21</f>
        <v>-487.17882725999999</v>
      </c>
      <c r="G208" s="37">
        <f>SUMIFS(СВЦЭМ!$F$34:$F$777,СВЦЭМ!$A$34:$A$777,$A208,СВЦЭМ!$B$34:$B$777,G$190)+'СЕТ СН'!$F$12-'СЕТ СН'!$F$21</f>
        <v>-488.74759652</v>
      </c>
      <c r="H208" s="37">
        <f>SUMIFS(СВЦЭМ!$F$34:$F$777,СВЦЭМ!$A$34:$A$777,$A208,СВЦЭМ!$B$34:$B$777,H$190)+'СЕТ СН'!$F$12-'СЕТ СН'!$F$21</f>
        <v>-493.30915175000001</v>
      </c>
      <c r="I208" s="37">
        <f>SUMIFS(СВЦЭМ!$F$34:$F$777,СВЦЭМ!$A$34:$A$777,$A208,СВЦЭМ!$B$34:$B$777,I$190)+'СЕТ СН'!$F$12-'СЕТ СН'!$F$21</f>
        <v>-496.32741529999998</v>
      </c>
      <c r="J208" s="37">
        <f>SUMIFS(СВЦЭМ!$F$34:$F$777,СВЦЭМ!$A$34:$A$777,$A208,СВЦЭМ!$B$34:$B$777,J$190)+'СЕТ СН'!$F$12-'СЕТ СН'!$F$21</f>
        <v>-499.84618138999997</v>
      </c>
      <c r="K208" s="37">
        <f>SUMIFS(СВЦЭМ!$F$34:$F$777,СВЦЭМ!$A$34:$A$777,$A208,СВЦЭМ!$B$34:$B$777,K$190)+'СЕТ СН'!$F$12-'СЕТ СН'!$F$21</f>
        <v>-506.27549331</v>
      </c>
      <c r="L208" s="37">
        <f>SUMIFS(СВЦЭМ!$F$34:$F$777,СВЦЭМ!$A$34:$A$777,$A208,СВЦЭМ!$B$34:$B$777,L$190)+'СЕТ СН'!$F$12-'СЕТ СН'!$F$21</f>
        <v>-512.24369130000002</v>
      </c>
      <c r="M208" s="37">
        <f>SUMIFS(СВЦЭМ!$F$34:$F$777,СВЦЭМ!$A$34:$A$777,$A208,СВЦЭМ!$B$34:$B$777,M$190)+'СЕТ СН'!$F$12-'СЕТ СН'!$F$21</f>
        <v>-514.33301973000005</v>
      </c>
      <c r="N208" s="37">
        <f>SUMIFS(СВЦЭМ!$F$34:$F$777,СВЦЭМ!$A$34:$A$777,$A208,СВЦЭМ!$B$34:$B$777,N$190)+'СЕТ СН'!$F$12-'СЕТ СН'!$F$21</f>
        <v>-514.02185688999998</v>
      </c>
      <c r="O208" s="37">
        <f>SUMIFS(СВЦЭМ!$F$34:$F$777,СВЦЭМ!$A$34:$A$777,$A208,СВЦЭМ!$B$34:$B$777,O$190)+'СЕТ СН'!$F$12-'СЕТ СН'!$F$21</f>
        <v>-514.25826015999996</v>
      </c>
      <c r="P208" s="37">
        <f>SUMIFS(СВЦЭМ!$F$34:$F$777,СВЦЭМ!$A$34:$A$777,$A208,СВЦЭМ!$B$34:$B$777,P$190)+'СЕТ СН'!$F$12-'СЕТ СН'!$F$21</f>
        <v>-514.09355832999995</v>
      </c>
      <c r="Q208" s="37">
        <f>SUMIFS(СВЦЭМ!$F$34:$F$777,СВЦЭМ!$A$34:$A$777,$A208,СВЦЭМ!$B$34:$B$777,Q$190)+'СЕТ СН'!$F$12-'СЕТ СН'!$F$21</f>
        <v>-514.28980245000002</v>
      </c>
      <c r="R208" s="37">
        <f>SUMIFS(СВЦЭМ!$F$34:$F$777,СВЦЭМ!$A$34:$A$777,$A208,СВЦЭМ!$B$34:$B$777,R$190)+'СЕТ СН'!$F$12-'СЕТ СН'!$F$21</f>
        <v>-514.45472466000001</v>
      </c>
      <c r="S208" s="37">
        <f>SUMIFS(СВЦЭМ!$F$34:$F$777,СВЦЭМ!$A$34:$A$777,$A208,СВЦЭМ!$B$34:$B$777,S$190)+'СЕТ СН'!$F$12-'СЕТ СН'!$F$21</f>
        <v>-514.52696893999996</v>
      </c>
      <c r="T208" s="37">
        <f>SUMIFS(СВЦЭМ!$F$34:$F$777,СВЦЭМ!$A$34:$A$777,$A208,СВЦЭМ!$B$34:$B$777,T$190)+'СЕТ СН'!$F$12-'СЕТ СН'!$F$21</f>
        <v>-514.99117105000005</v>
      </c>
      <c r="U208" s="37">
        <f>SUMIFS(СВЦЭМ!$F$34:$F$777,СВЦЭМ!$A$34:$A$777,$A208,СВЦЭМ!$B$34:$B$777,U$190)+'СЕТ СН'!$F$12-'СЕТ СН'!$F$21</f>
        <v>-514.31472029999998</v>
      </c>
      <c r="V208" s="37">
        <f>SUMIFS(СВЦЭМ!$F$34:$F$777,СВЦЭМ!$A$34:$A$777,$A208,СВЦЭМ!$B$34:$B$777,V$190)+'СЕТ СН'!$F$12-'СЕТ СН'!$F$21</f>
        <v>-513.67349232000004</v>
      </c>
      <c r="W208" s="37">
        <f>SUMIFS(СВЦЭМ!$F$34:$F$777,СВЦЭМ!$A$34:$A$777,$A208,СВЦЭМ!$B$34:$B$777,W$190)+'СЕТ СН'!$F$12-'СЕТ СН'!$F$21</f>
        <v>-507.52663888000001</v>
      </c>
      <c r="X208" s="37">
        <f>SUMIFS(СВЦЭМ!$F$34:$F$777,СВЦЭМ!$A$34:$A$777,$A208,СВЦЭМ!$B$34:$B$777,X$190)+'СЕТ СН'!$F$12-'СЕТ СН'!$F$21</f>
        <v>-501.08916641999997</v>
      </c>
      <c r="Y208" s="37">
        <f>SUMIFS(СВЦЭМ!$F$34:$F$777,СВЦЭМ!$A$34:$A$777,$A208,СВЦЭМ!$B$34:$B$777,Y$190)+'СЕТ СН'!$F$12-'СЕТ СН'!$F$21</f>
        <v>-500.42936469</v>
      </c>
    </row>
    <row r="209" spans="1:25" ht="15.75" x14ac:dyDescent="0.2">
      <c r="A209" s="36">
        <f t="shared" si="5"/>
        <v>42997</v>
      </c>
      <c r="B209" s="37">
        <f>SUMIFS(СВЦЭМ!$F$34:$F$777,СВЦЭМ!$A$34:$A$777,$A209,СВЦЭМ!$B$34:$B$777,B$190)+'СЕТ СН'!$F$12-'СЕТ СН'!$F$21</f>
        <v>-491.36288494999997</v>
      </c>
      <c r="C209" s="37">
        <f>SUMIFS(СВЦЭМ!$F$34:$F$777,СВЦЭМ!$A$34:$A$777,$A209,СВЦЭМ!$B$34:$B$777,C$190)+'СЕТ СН'!$F$12-'СЕТ СН'!$F$21</f>
        <v>-484.60159751000003</v>
      </c>
      <c r="D209" s="37">
        <f>SUMIFS(СВЦЭМ!$F$34:$F$777,СВЦЭМ!$A$34:$A$777,$A209,СВЦЭМ!$B$34:$B$777,D$190)+'СЕТ СН'!$F$12-'СЕТ СН'!$F$21</f>
        <v>-483.30531107000002</v>
      </c>
      <c r="E209" s="37">
        <f>SUMIFS(СВЦЭМ!$F$34:$F$777,СВЦЭМ!$A$34:$A$777,$A209,СВЦЭМ!$B$34:$B$777,E$190)+'СЕТ СН'!$F$12-'СЕТ СН'!$F$21</f>
        <v>-483.54028172</v>
      </c>
      <c r="F209" s="37">
        <f>SUMIFS(СВЦЭМ!$F$34:$F$777,СВЦЭМ!$A$34:$A$777,$A209,СВЦЭМ!$B$34:$B$777,F$190)+'СЕТ СН'!$F$12-'СЕТ СН'!$F$21</f>
        <v>-483.55867208000001</v>
      </c>
      <c r="G209" s="37">
        <f>SUMIFS(СВЦЭМ!$F$34:$F$777,СВЦЭМ!$A$34:$A$777,$A209,СВЦЭМ!$B$34:$B$777,G$190)+'СЕТ СН'!$F$12-'СЕТ СН'!$F$21</f>
        <v>-483.53646716000003</v>
      </c>
      <c r="H209" s="37">
        <f>SUMIFS(СВЦЭМ!$F$34:$F$777,СВЦЭМ!$A$34:$A$777,$A209,СВЦЭМ!$B$34:$B$777,H$190)+'СЕТ СН'!$F$12-'СЕТ СН'!$F$21</f>
        <v>-487.44201078000003</v>
      </c>
      <c r="I209" s="37">
        <f>SUMIFS(СВЦЭМ!$F$34:$F$777,СВЦЭМ!$A$34:$A$777,$A209,СВЦЭМ!$B$34:$B$777,I$190)+'СЕТ СН'!$F$12-'СЕТ СН'!$F$21</f>
        <v>-497.05440658999999</v>
      </c>
      <c r="J209" s="37">
        <f>SUMIFS(СВЦЭМ!$F$34:$F$777,СВЦЭМ!$A$34:$A$777,$A209,СВЦЭМ!$B$34:$B$777,J$190)+'СЕТ СН'!$F$12-'СЕТ СН'!$F$21</f>
        <v>-500.68109256000002</v>
      </c>
      <c r="K209" s="37">
        <f>SUMIFS(СВЦЭМ!$F$34:$F$777,СВЦЭМ!$A$34:$A$777,$A209,СВЦЭМ!$B$34:$B$777,K$190)+'СЕТ СН'!$F$12-'СЕТ СН'!$F$21</f>
        <v>-505.60172732000001</v>
      </c>
      <c r="L209" s="37">
        <f>SUMIFS(СВЦЭМ!$F$34:$F$777,СВЦЭМ!$A$34:$A$777,$A209,СВЦЭМ!$B$34:$B$777,L$190)+'СЕТ СН'!$F$12-'СЕТ СН'!$F$21</f>
        <v>-513.74047596000003</v>
      </c>
      <c r="M209" s="37">
        <f>SUMIFS(СВЦЭМ!$F$34:$F$777,СВЦЭМ!$A$34:$A$777,$A209,СВЦЭМ!$B$34:$B$777,M$190)+'СЕТ СН'!$F$12-'СЕТ СН'!$F$21</f>
        <v>-515.99074962999998</v>
      </c>
      <c r="N209" s="37">
        <f>SUMIFS(СВЦЭМ!$F$34:$F$777,СВЦЭМ!$A$34:$A$777,$A209,СВЦЭМ!$B$34:$B$777,N$190)+'СЕТ СН'!$F$12-'СЕТ СН'!$F$21</f>
        <v>-515.02126657999997</v>
      </c>
      <c r="O209" s="37">
        <f>SUMIFS(СВЦЭМ!$F$34:$F$777,СВЦЭМ!$A$34:$A$777,$A209,СВЦЭМ!$B$34:$B$777,O$190)+'СЕТ СН'!$F$12-'СЕТ СН'!$F$21</f>
        <v>-515.24322990999997</v>
      </c>
      <c r="P209" s="37">
        <f>SUMIFS(СВЦЭМ!$F$34:$F$777,СВЦЭМ!$A$34:$A$777,$A209,СВЦЭМ!$B$34:$B$777,P$190)+'СЕТ СН'!$F$12-'СЕТ СН'!$F$21</f>
        <v>-514.95204554999998</v>
      </c>
      <c r="Q209" s="37">
        <f>SUMIFS(СВЦЭМ!$F$34:$F$777,СВЦЭМ!$A$34:$A$777,$A209,СВЦЭМ!$B$34:$B$777,Q$190)+'СЕТ СН'!$F$12-'СЕТ СН'!$F$21</f>
        <v>-512.58713972999999</v>
      </c>
      <c r="R209" s="37">
        <f>SUMIFS(СВЦЭМ!$F$34:$F$777,СВЦЭМ!$A$34:$A$777,$A209,СВЦЭМ!$B$34:$B$777,R$190)+'СЕТ СН'!$F$12-'СЕТ СН'!$F$21</f>
        <v>-510.09968085000003</v>
      </c>
      <c r="S209" s="37">
        <f>SUMIFS(СВЦЭМ!$F$34:$F$777,СВЦЭМ!$A$34:$A$777,$A209,СВЦЭМ!$B$34:$B$777,S$190)+'СЕТ СН'!$F$12-'СЕТ СН'!$F$21</f>
        <v>-509.67844134000001</v>
      </c>
      <c r="T209" s="37">
        <f>SUMIFS(СВЦЭМ!$F$34:$F$777,СВЦЭМ!$A$34:$A$777,$A209,СВЦЭМ!$B$34:$B$777,T$190)+'СЕТ СН'!$F$12-'СЕТ СН'!$F$21</f>
        <v>-513.60996521000004</v>
      </c>
      <c r="U209" s="37">
        <f>SUMIFS(СВЦЭМ!$F$34:$F$777,СВЦЭМ!$A$34:$A$777,$A209,СВЦЭМ!$B$34:$B$777,U$190)+'СЕТ СН'!$F$12-'СЕТ СН'!$F$21</f>
        <v>-514.21083208000005</v>
      </c>
      <c r="V209" s="37">
        <f>SUMIFS(СВЦЭМ!$F$34:$F$777,СВЦЭМ!$A$34:$A$777,$A209,СВЦЭМ!$B$34:$B$777,V$190)+'СЕТ СН'!$F$12-'СЕТ СН'!$F$21</f>
        <v>-511.35486513000001</v>
      </c>
      <c r="W209" s="37">
        <f>SUMIFS(СВЦЭМ!$F$34:$F$777,СВЦЭМ!$A$34:$A$777,$A209,СВЦЭМ!$B$34:$B$777,W$190)+'СЕТ СН'!$F$12-'СЕТ СН'!$F$21</f>
        <v>-501.88371387000001</v>
      </c>
      <c r="X209" s="37">
        <f>SUMIFS(СВЦЭМ!$F$34:$F$777,СВЦЭМ!$A$34:$A$777,$A209,СВЦЭМ!$B$34:$B$777,X$190)+'СЕТ СН'!$F$12-'СЕТ СН'!$F$21</f>
        <v>-501.59621214000003</v>
      </c>
      <c r="Y209" s="37">
        <f>SUMIFS(СВЦЭМ!$F$34:$F$777,СВЦЭМ!$A$34:$A$777,$A209,СВЦЭМ!$B$34:$B$777,Y$190)+'СЕТ СН'!$F$12-'СЕТ СН'!$F$21</f>
        <v>-499.7325629</v>
      </c>
    </row>
    <row r="210" spans="1:25" ht="15.75" x14ac:dyDescent="0.2">
      <c r="A210" s="36">
        <f t="shared" si="5"/>
        <v>42998</v>
      </c>
      <c r="B210" s="37">
        <f>SUMIFS(СВЦЭМ!$F$34:$F$777,СВЦЭМ!$A$34:$A$777,$A210,СВЦЭМ!$B$34:$B$777,B$190)+'СЕТ СН'!$F$12-'СЕТ СН'!$F$21</f>
        <v>-488.88835312999998</v>
      </c>
      <c r="C210" s="37">
        <f>SUMIFS(СВЦЭМ!$F$34:$F$777,СВЦЭМ!$A$34:$A$777,$A210,СВЦЭМ!$B$34:$B$777,C$190)+'СЕТ СН'!$F$12-'СЕТ СН'!$F$21</f>
        <v>-484.10212509999997</v>
      </c>
      <c r="D210" s="37">
        <f>SUMIFS(СВЦЭМ!$F$34:$F$777,СВЦЭМ!$A$34:$A$777,$A210,СВЦЭМ!$B$34:$B$777,D$190)+'СЕТ СН'!$F$12-'СЕТ СН'!$F$21</f>
        <v>-481.55155100000002</v>
      </c>
      <c r="E210" s="37">
        <f>SUMIFS(СВЦЭМ!$F$34:$F$777,СВЦЭМ!$A$34:$A$777,$A210,СВЦЭМ!$B$34:$B$777,E$190)+'СЕТ СН'!$F$12-'СЕТ СН'!$F$21</f>
        <v>-481.83211889</v>
      </c>
      <c r="F210" s="37">
        <f>SUMIFS(СВЦЭМ!$F$34:$F$777,СВЦЭМ!$A$34:$A$777,$A210,СВЦЭМ!$B$34:$B$777,F$190)+'СЕТ СН'!$F$12-'СЕТ СН'!$F$21</f>
        <v>-481.83881116999999</v>
      </c>
      <c r="G210" s="37">
        <f>SUMIFS(СВЦЭМ!$F$34:$F$777,СВЦЭМ!$A$34:$A$777,$A210,СВЦЭМ!$B$34:$B$777,G$190)+'СЕТ СН'!$F$12-'СЕТ СН'!$F$21</f>
        <v>-481.22240701999999</v>
      </c>
      <c r="H210" s="37">
        <f>SUMIFS(СВЦЭМ!$F$34:$F$777,СВЦЭМ!$A$34:$A$777,$A210,СВЦЭМ!$B$34:$B$777,H$190)+'СЕТ СН'!$F$12-'СЕТ СН'!$F$21</f>
        <v>-487.89393931000001</v>
      </c>
      <c r="I210" s="37">
        <f>SUMIFS(СВЦЭМ!$F$34:$F$777,СВЦЭМ!$A$34:$A$777,$A210,СВЦЭМ!$B$34:$B$777,I$190)+'СЕТ СН'!$F$12-'СЕТ СН'!$F$21</f>
        <v>-494.24301532999999</v>
      </c>
      <c r="J210" s="37">
        <f>SUMIFS(СВЦЭМ!$F$34:$F$777,СВЦЭМ!$A$34:$A$777,$A210,СВЦЭМ!$B$34:$B$777,J$190)+'СЕТ СН'!$F$12-'СЕТ СН'!$F$21</f>
        <v>-499.21179962999997</v>
      </c>
      <c r="K210" s="37">
        <f>SUMIFS(СВЦЭМ!$F$34:$F$777,СВЦЭМ!$A$34:$A$777,$A210,СВЦЭМ!$B$34:$B$777,K$190)+'СЕТ СН'!$F$12-'СЕТ СН'!$F$21</f>
        <v>-503.47358194000003</v>
      </c>
      <c r="L210" s="37">
        <f>SUMIFS(СВЦЭМ!$F$34:$F$777,СВЦЭМ!$A$34:$A$777,$A210,СВЦЭМ!$B$34:$B$777,L$190)+'СЕТ СН'!$F$12-'СЕТ СН'!$F$21</f>
        <v>-512.00148503000003</v>
      </c>
      <c r="M210" s="37">
        <f>SUMIFS(СВЦЭМ!$F$34:$F$777,СВЦЭМ!$A$34:$A$777,$A210,СВЦЭМ!$B$34:$B$777,M$190)+'СЕТ СН'!$F$12-'СЕТ СН'!$F$21</f>
        <v>-514.11723522</v>
      </c>
      <c r="N210" s="37">
        <f>SUMIFS(СВЦЭМ!$F$34:$F$777,СВЦЭМ!$A$34:$A$777,$A210,СВЦЭМ!$B$34:$B$777,N$190)+'СЕТ СН'!$F$12-'СЕТ СН'!$F$21</f>
        <v>-513.50587212000005</v>
      </c>
      <c r="O210" s="37">
        <f>SUMIFS(СВЦЭМ!$F$34:$F$777,СВЦЭМ!$A$34:$A$777,$A210,СВЦЭМ!$B$34:$B$777,O$190)+'СЕТ СН'!$F$12-'СЕТ СН'!$F$21</f>
        <v>-514.42047388000003</v>
      </c>
      <c r="P210" s="37">
        <f>SUMIFS(СВЦЭМ!$F$34:$F$777,СВЦЭМ!$A$34:$A$777,$A210,СВЦЭМ!$B$34:$B$777,P$190)+'СЕТ СН'!$F$12-'СЕТ СН'!$F$21</f>
        <v>-513.81173623999996</v>
      </c>
      <c r="Q210" s="37">
        <f>SUMIFS(СВЦЭМ!$F$34:$F$777,СВЦЭМ!$A$34:$A$777,$A210,СВЦЭМ!$B$34:$B$777,Q$190)+'СЕТ СН'!$F$12-'СЕТ СН'!$F$21</f>
        <v>-513.37464266000006</v>
      </c>
      <c r="R210" s="37">
        <f>SUMIFS(СВЦЭМ!$F$34:$F$777,СВЦЭМ!$A$34:$A$777,$A210,СВЦЭМ!$B$34:$B$777,R$190)+'СЕТ СН'!$F$12-'СЕТ СН'!$F$21</f>
        <v>-511.29401385</v>
      </c>
      <c r="S210" s="37">
        <f>SUMIFS(СВЦЭМ!$F$34:$F$777,СВЦЭМ!$A$34:$A$777,$A210,СВЦЭМ!$B$34:$B$777,S$190)+'СЕТ СН'!$F$12-'СЕТ СН'!$F$21</f>
        <v>-511.99751372000003</v>
      </c>
      <c r="T210" s="37">
        <f>SUMIFS(СВЦЭМ!$F$34:$F$777,СВЦЭМ!$A$34:$A$777,$A210,СВЦЭМ!$B$34:$B$777,T$190)+'СЕТ СН'!$F$12-'СЕТ СН'!$F$21</f>
        <v>-513.69442918999994</v>
      </c>
      <c r="U210" s="37">
        <f>SUMIFS(СВЦЭМ!$F$34:$F$777,СВЦЭМ!$A$34:$A$777,$A210,СВЦЭМ!$B$34:$B$777,U$190)+'СЕТ СН'!$F$12-'СЕТ СН'!$F$21</f>
        <v>-513.76267827000004</v>
      </c>
      <c r="V210" s="37">
        <f>SUMIFS(СВЦЭМ!$F$34:$F$777,СВЦЭМ!$A$34:$A$777,$A210,СВЦЭМ!$B$34:$B$777,V$190)+'СЕТ СН'!$F$12-'СЕТ СН'!$F$21</f>
        <v>-512.4238762</v>
      </c>
      <c r="W210" s="37">
        <f>SUMIFS(СВЦЭМ!$F$34:$F$777,СВЦЭМ!$A$34:$A$777,$A210,СВЦЭМ!$B$34:$B$777,W$190)+'СЕТ СН'!$F$12-'СЕТ СН'!$F$21</f>
        <v>-506.23907006000002</v>
      </c>
      <c r="X210" s="37">
        <f>SUMIFS(СВЦЭМ!$F$34:$F$777,СВЦЭМ!$A$34:$A$777,$A210,СВЦЭМ!$B$34:$B$777,X$190)+'СЕТ СН'!$F$12-'СЕТ СН'!$F$21</f>
        <v>-501.22168693999998</v>
      </c>
      <c r="Y210" s="37">
        <f>SUMIFS(СВЦЭМ!$F$34:$F$777,СВЦЭМ!$A$34:$A$777,$A210,СВЦЭМ!$B$34:$B$777,Y$190)+'СЕТ СН'!$F$12-'СЕТ СН'!$F$21</f>
        <v>-495.55076142999997</v>
      </c>
    </row>
    <row r="211" spans="1:25" ht="15.75" x14ac:dyDescent="0.2">
      <c r="A211" s="36">
        <f t="shared" si="5"/>
        <v>42999</v>
      </c>
      <c r="B211" s="37">
        <f>SUMIFS(СВЦЭМ!$F$34:$F$777,СВЦЭМ!$A$34:$A$777,$A211,СВЦЭМ!$B$34:$B$777,B$190)+'СЕТ СН'!$F$12-'СЕТ СН'!$F$21</f>
        <v>-488.57100608000002</v>
      </c>
      <c r="C211" s="37">
        <f>SUMIFS(СВЦЭМ!$F$34:$F$777,СВЦЭМ!$A$34:$A$777,$A211,СВЦЭМ!$B$34:$B$777,C$190)+'СЕТ СН'!$F$12-'СЕТ СН'!$F$21</f>
        <v>-485.07700930999999</v>
      </c>
      <c r="D211" s="37">
        <f>SUMIFS(СВЦЭМ!$F$34:$F$777,СВЦЭМ!$A$34:$A$777,$A211,СВЦЭМ!$B$34:$B$777,D$190)+'СЕТ СН'!$F$12-'СЕТ СН'!$F$21</f>
        <v>-481.39378643999999</v>
      </c>
      <c r="E211" s="37">
        <f>SUMIFS(СВЦЭМ!$F$34:$F$777,СВЦЭМ!$A$34:$A$777,$A211,СВЦЭМ!$B$34:$B$777,E$190)+'СЕТ СН'!$F$12-'СЕТ СН'!$F$21</f>
        <v>-480.71664350000003</v>
      </c>
      <c r="F211" s="37">
        <f>SUMIFS(СВЦЭМ!$F$34:$F$777,СВЦЭМ!$A$34:$A$777,$A211,СВЦЭМ!$B$34:$B$777,F$190)+'СЕТ СН'!$F$12-'СЕТ СН'!$F$21</f>
        <v>-480.36431021999999</v>
      </c>
      <c r="G211" s="37">
        <f>SUMIFS(СВЦЭМ!$F$34:$F$777,СВЦЭМ!$A$34:$A$777,$A211,СВЦЭМ!$B$34:$B$777,G$190)+'СЕТ СН'!$F$12-'СЕТ СН'!$F$21</f>
        <v>-481.38655068000003</v>
      </c>
      <c r="H211" s="37">
        <f>SUMIFS(СВЦЭМ!$F$34:$F$777,СВЦЭМ!$A$34:$A$777,$A211,СВЦЭМ!$B$34:$B$777,H$190)+'СЕТ СН'!$F$12-'СЕТ СН'!$F$21</f>
        <v>-488.00470064000001</v>
      </c>
      <c r="I211" s="37">
        <f>SUMIFS(СВЦЭМ!$F$34:$F$777,СВЦЭМ!$A$34:$A$777,$A211,СВЦЭМ!$B$34:$B$777,I$190)+'СЕТ СН'!$F$12-'СЕТ СН'!$F$21</f>
        <v>-494.48940141000003</v>
      </c>
      <c r="J211" s="37">
        <f>SUMIFS(СВЦЭМ!$F$34:$F$777,СВЦЭМ!$A$34:$A$777,$A211,СВЦЭМ!$B$34:$B$777,J$190)+'СЕТ СН'!$F$12-'СЕТ СН'!$F$21</f>
        <v>-498.46983893999999</v>
      </c>
      <c r="K211" s="37">
        <f>SUMIFS(СВЦЭМ!$F$34:$F$777,СВЦЭМ!$A$34:$A$777,$A211,СВЦЭМ!$B$34:$B$777,K$190)+'СЕТ СН'!$F$12-'СЕТ СН'!$F$21</f>
        <v>-502.49069492000001</v>
      </c>
      <c r="L211" s="37">
        <f>SUMIFS(СВЦЭМ!$F$34:$F$777,СВЦЭМ!$A$34:$A$777,$A211,СВЦЭМ!$B$34:$B$777,L$190)+'СЕТ СН'!$F$12-'СЕТ СН'!$F$21</f>
        <v>-510.58663643</v>
      </c>
      <c r="M211" s="37">
        <f>SUMIFS(СВЦЭМ!$F$34:$F$777,СВЦЭМ!$A$34:$A$777,$A211,СВЦЭМ!$B$34:$B$777,M$190)+'СЕТ СН'!$F$12-'СЕТ СН'!$F$21</f>
        <v>-513.52663401999996</v>
      </c>
      <c r="N211" s="37">
        <f>SUMIFS(СВЦЭМ!$F$34:$F$777,СВЦЭМ!$A$34:$A$777,$A211,СВЦЭМ!$B$34:$B$777,N$190)+'СЕТ СН'!$F$12-'СЕТ СН'!$F$21</f>
        <v>-512.54161636000003</v>
      </c>
      <c r="O211" s="37">
        <f>SUMIFS(СВЦЭМ!$F$34:$F$777,СВЦЭМ!$A$34:$A$777,$A211,СВЦЭМ!$B$34:$B$777,O$190)+'СЕТ СН'!$F$12-'СЕТ СН'!$F$21</f>
        <v>-513.87345945000004</v>
      </c>
      <c r="P211" s="37">
        <f>SUMIFS(СВЦЭМ!$F$34:$F$777,СВЦЭМ!$A$34:$A$777,$A211,СВЦЭМ!$B$34:$B$777,P$190)+'СЕТ СН'!$F$12-'СЕТ СН'!$F$21</f>
        <v>-513.61129181000001</v>
      </c>
      <c r="Q211" s="37">
        <f>SUMIFS(СВЦЭМ!$F$34:$F$777,СВЦЭМ!$A$34:$A$777,$A211,СВЦЭМ!$B$34:$B$777,Q$190)+'СЕТ СН'!$F$12-'СЕТ СН'!$F$21</f>
        <v>-513.43080896000004</v>
      </c>
      <c r="R211" s="37">
        <f>SUMIFS(СВЦЭМ!$F$34:$F$777,СВЦЭМ!$A$34:$A$777,$A211,СВЦЭМ!$B$34:$B$777,R$190)+'СЕТ СН'!$F$12-'СЕТ СН'!$F$21</f>
        <v>-511.34219680000001</v>
      </c>
      <c r="S211" s="37">
        <f>SUMIFS(СВЦЭМ!$F$34:$F$777,СВЦЭМ!$A$34:$A$777,$A211,СВЦЭМ!$B$34:$B$777,S$190)+'СЕТ СН'!$F$12-'СЕТ СН'!$F$21</f>
        <v>-511.60639821000001</v>
      </c>
      <c r="T211" s="37">
        <f>SUMIFS(СВЦЭМ!$F$34:$F$777,СВЦЭМ!$A$34:$A$777,$A211,СВЦЭМ!$B$34:$B$777,T$190)+'СЕТ СН'!$F$12-'СЕТ СН'!$F$21</f>
        <v>-513.53286346000004</v>
      </c>
      <c r="U211" s="37">
        <f>SUMIFS(СВЦЭМ!$F$34:$F$777,СВЦЭМ!$A$34:$A$777,$A211,СВЦЭМ!$B$34:$B$777,U$190)+'СЕТ СН'!$F$12-'СЕТ СН'!$F$21</f>
        <v>-514.70108903000005</v>
      </c>
      <c r="V211" s="37">
        <f>SUMIFS(СВЦЭМ!$F$34:$F$777,СВЦЭМ!$A$34:$A$777,$A211,СВЦЭМ!$B$34:$B$777,V$190)+'СЕТ СН'!$F$12-'СЕТ СН'!$F$21</f>
        <v>-512.87329</v>
      </c>
      <c r="W211" s="37">
        <f>SUMIFS(СВЦЭМ!$F$34:$F$777,СВЦЭМ!$A$34:$A$777,$A211,СВЦЭМ!$B$34:$B$777,W$190)+'СЕТ СН'!$F$12-'СЕТ СН'!$F$21</f>
        <v>-506.22329129000002</v>
      </c>
      <c r="X211" s="37">
        <f>SUMIFS(СВЦЭМ!$F$34:$F$777,СВЦЭМ!$A$34:$A$777,$A211,СВЦЭМ!$B$34:$B$777,X$190)+'СЕТ СН'!$F$12-'СЕТ СН'!$F$21</f>
        <v>-500.06261813999998</v>
      </c>
      <c r="Y211" s="37">
        <f>SUMIFS(СВЦЭМ!$F$34:$F$777,СВЦЭМ!$A$34:$A$777,$A211,СВЦЭМ!$B$34:$B$777,Y$190)+'СЕТ СН'!$F$12-'СЕТ СН'!$F$21</f>
        <v>-494.91210717000001</v>
      </c>
    </row>
    <row r="212" spans="1:25" ht="15.75" x14ac:dyDescent="0.2">
      <c r="A212" s="36">
        <f t="shared" si="5"/>
        <v>43000</v>
      </c>
      <c r="B212" s="37">
        <f>SUMIFS(СВЦЭМ!$F$34:$F$777,СВЦЭМ!$A$34:$A$777,$A212,СВЦЭМ!$B$34:$B$777,B$190)+'СЕТ СН'!$F$12-'СЕТ СН'!$F$21</f>
        <v>-489.73875579000003</v>
      </c>
      <c r="C212" s="37">
        <f>SUMIFS(СВЦЭМ!$F$34:$F$777,СВЦЭМ!$A$34:$A$777,$A212,СВЦЭМ!$B$34:$B$777,C$190)+'СЕТ СН'!$F$12-'СЕТ СН'!$F$21</f>
        <v>-484.96606680000002</v>
      </c>
      <c r="D212" s="37">
        <f>SUMIFS(СВЦЭМ!$F$34:$F$777,СВЦЭМ!$A$34:$A$777,$A212,СВЦЭМ!$B$34:$B$777,D$190)+'СЕТ СН'!$F$12-'СЕТ СН'!$F$21</f>
        <v>-482.31723187</v>
      </c>
      <c r="E212" s="37">
        <f>SUMIFS(СВЦЭМ!$F$34:$F$777,СВЦЭМ!$A$34:$A$777,$A212,СВЦЭМ!$B$34:$B$777,E$190)+'СЕТ СН'!$F$12-'СЕТ СН'!$F$21</f>
        <v>-482.09172877000003</v>
      </c>
      <c r="F212" s="37">
        <f>SUMIFS(СВЦЭМ!$F$34:$F$777,СВЦЭМ!$A$34:$A$777,$A212,СВЦЭМ!$B$34:$B$777,F$190)+'СЕТ СН'!$F$12-'СЕТ СН'!$F$21</f>
        <v>-482.25682079000001</v>
      </c>
      <c r="G212" s="37">
        <f>SUMIFS(СВЦЭМ!$F$34:$F$777,СВЦЭМ!$A$34:$A$777,$A212,СВЦЭМ!$B$34:$B$777,G$190)+'СЕТ СН'!$F$12-'СЕТ СН'!$F$21</f>
        <v>-482.49932691999999</v>
      </c>
      <c r="H212" s="37">
        <f>SUMIFS(СВЦЭМ!$F$34:$F$777,СВЦЭМ!$A$34:$A$777,$A212,СВЦЭМ!$B$34:$B$777,H$190)+'СЕТ СН'!$F$12-'СЕТ СН'!$F$21</f>
        <v>-488.54123726</v>
      </c>
      <c r="I212" s="37">
        <f>SUMIFS(СВЦЭМ!$F$34:$F$777,СВЦЭМ!$A$34:$A$777,$A212,СВЦЭМ!$B$34:$B$777,I$190)+'СЕТ СН'!$F$12-'СЕТ СН'!$F$21</f>
        <v>-495.14267611000002</v>
      </c>
      <c r="J212" s="37">
        <f>SUMIFS(СВЦЭМ!$F$34:$F$777,СВЦЭМ!$A$34:$A$777,$A212,СВЦЭМ!$B$34:$B$777,J$190)+'СЕТ СН'!$F$12-'СЕТ СН'!$F$21</f>
        <v>-499.25957411000002</v>
      </c>
      <c r="K212" s="37">
        <f>SUMIFS(СВЦЭМ!$F$34:$F$777,СВЦЭМ!$A$34:$A$777,$A212,СВЦЭМ!$B$34:$B$777,K$190)+'СЕТ СН'!$F$12-'СЕТ СН'!$F$21</f>
        <v>-502.83448556000002</v>
      </c>
      <c r="L212" s="37">
        <f>SUMIFS(СВЦЭМ!$F$34:$F$777,СВЦЭМ!$A$34:$A$777,$A212,СВЦЭМ!$B$34:$B$777,L$190)+'СЕТ СН'!$F$12-'СЕТ СН'!$F$21</f>
        <v>-510.87743511999997</v>
      </c>
      <c r="M212" s="37">
        <f>SUMIFS(СВЦЭМ!$F$34:$F$777,СВЦЭМ!$A$34:$A$777,$A212,СВЦЭМ!$B$34:$B$777,M$190)+'СЕТ СН'!$F$12-'СЕТ СН'!$F$21</f>
        <v>-513.82761104999997</v>
      </c>
      <c r="N212" s="37">
        <f>SUMIFS(СВЦЭМ!$F$34:$F$777,СВЦЭМ!$A$34:$A$777,$A212,СВЦЭМ!$B$34:$B$777,N$190)+'СЕТ СН'!$F$12-'СЕТ СН'!$F$21</f>
        <v>-512.94741256999998</v>
      </c>
      <c r="O212" s="37">
        <f>SUMIFS(СВЦЭМ!$F$34:$F$777,СВЦЭМ!$A$34:$A$777,$A212,СВЦЭМ!$B$34:$B$777,O$190)+'СЕТ СН'!$F$12-'СЕТ СН'!$F$21</f>
        <v>-514.26445864000004</v>
      </c>
      <c r="P212" s="37">
        <f>SUMIFS(СВЦЭМ!$F$34:$F$777,СВЦЭМ!$A$34:$A$777,$A212,СВЦЭМ!$B$34:$B$777,P$190)+'СЕТ СН'!$F$12-'СЕТ СН'!$F$21</f>
        <v>-513.82368367000004</v>
      </c>
      <c r="Q212" s="37">
        <f>SUMIFS(СВЦЭМ!$F$34:$F$777,СВЦЭМ!$A$34:$A$777,$A212,СВЦЭМ!$B$34:$B$777,Q$190)+'СЕТ СН'!$F$12-'СЕТ СН'!$F$21</f>
        <v>-513.01901465000003</v>
      </c>
      <c r="R212" s="37">
        <f>SUMIFS(СВЦЭМ!$F$34:$F$777,СВЦЭМ!$A$34:$A$777,$A212,СВЦЭМ!$B$34:$B$777,R$190)+'СЕТ СН'!$F$12-'СЕТ СН'!$F$21</f>
        <v>-511.98115239999998</v>
      </c>
      <c r="S212" s="37">
        <f>SUMIFS(СВЦЭМ!$F$34:$F$777,СВЦЭМ!$A$34:$A$777,$A212,СВЦЭМ!$B$34:$B$777,S$190)+'СЕТ СН'!$F$12-'СЕТ СН'!$F$21</f>
        <v>-512.15272316000005</v>
      </c>
      <c r="T212" s="37">
        <f>SUMIFS(СВЦЭМ!$F$34:$F$777,СВЦЭМ!$A$34:$A$777,$A212,СВЦЭМ!$B$34:$B$777,T$190)+'СЕТ СН'!$F$12-'СЕТ СН'!$F$21</f>
        <v>-513.13337121999996</v>
      </c>
      <c r="U212" s="37">
        <f>SUMIFS(СВЦЭМ!$F$34:$F$777,СВЦЭМ!$A$34:$A$777,$A212,СВЦЭМ!$B$34:$B$777,U$190)+'СЕТ СН'!$F$12-'СЕТ СН'!$F$21</f>
        <v>-515.04349191000006</v>
      </c>
      <c r="V212" s="37">
        <f>SUMIFS(СВЦЭМ!$F$34:$F$777,СВЦЭМ!$A$34:$A$777,$A212,СВЦЭМ!$B$34:$B$777,V$190)+'СЕТ СН'!$F$12-'СЕТ СН'!$F$21</f>
        <v>-513.82394842999997</v>
      </c>
      <c r="W212" s="37">
        <f>SUMIFS(СВЦЭМ!$F$34:$F$777,СВЦЭМ!$A$34:$A$777,$A212,СВЦЭМ!$B$34:$B$777,W$190)+'СЕТ СН'!$F$12-'СЕТ СН'!$F$21</f>
        <v>-505.41418658999999</v>
      </c>
      <c r="X212" s="37">
        <f>SUMIFS(СВЦЭМ!$F$34:$F$777,СВЦЭМ!$A$34:$A$777,$A212,СВЦЭМ!$B$34:$B$777,X$190)+'СЕТ СН'!$F$12-'СЕТ СН'!$F$21</f>
        <v>-499.73508906000001</v>
      </c>
      <c r="Y212" s="37">
        <f>SUMIFS(СВЦЭМ!$F$34:$F$777,СВЦЭМ!$A$34:$A$777,$A212,СВЦЭМ!$B$34:$B$777,Y$190)+'СЕТ СН'!$F$12-'СЕТ СН'!$F$21</f>
        <v>-495.14316954000003</v>
      </c>
    </row>
    <row r="213" spans="1:25" ht="15.75" x14ac:dyDescent="0.2">
      <c r="A213" s="36">
        <f t="shared" si="5"/>
        <v>43001</v>
      </c>
      <c r="B213" s="37">
        <f>SUMIFS(СВЦЭМ!$F$34:$F$777,СВЦЭМ!$A$34:$A$777,$A213,СВЦЭМ!$B$34:$B$777,B$190)+'СЕТ СН'!$F$12-'СЕТ СН'!$F$21</f>
        <v>-494.80684749</v>
      </c>
      <c r="C213" s="37">
        <f>SUMIFS(СВЦЭМ!$F$34:$F$777,СВЦЭМ!$A$34:$A$777,$A213,СВЦЭМ!$B$34:$B$777,C$190)+'СЕТ СН'!$F$12-'СЕТ СН'!$F$21</f>
        <v>-494.98598429000003</v>
      </c>
      <c r="D213" s="37">
        <f>SUMIFS(СВЦЭМ!$F$34:$F$777,СВЦЭМ!$A$34:$A$777,$A213,СВЦЭМ!$B$34:$B$777,D$190)+'СЕТ СН'!$F$12-'СЕТ СН'!$F$21</f>
        <v>-493.95473592000002</v>
      </c>
      <c r="E213" s="37">
        <f>SUMIFS(СВЦЭМ!$F$34:$F$777,СВЦЭМ!$A$34:$A$777,$A213,СВЦЭМ!$B$34:$B$777,E$190)+'СЕТ СН'!$F$12-'СЕТ СН'!$F$21</f>
        <v>-491.8735552</v>
      </c>
      <c r="F213" s="37">
        <f>SUMIFS(СВЦЭМ!$F$34:$F$777,СВЦЭМ!$A$34:$A$777,$A213,СВЦЭМ!$B$34:$B$777,F$190)+'СЕТ СН'!$F$12-'СЕТ СН'!$F$21</f>
        <v>-491.54880072000003</v>
      </c>
      <c r="G213" s="37">
        <f>SUMIFS(СВЦЭМ!$F$34:$F$777,СВЦЭМ!$A$34:$A$777,$A213,СВЦЭМ!$B$34:$B$777,G$190)+'СЕТ СН'!$F$12-'СЕТ СН'!$F$21</f>
        <v>-492.31506537999996</v>
      </c>
      <c r="H213" s="37">
        <f>SUMIFS(СВЦЭМ!$F$34:$F$777,СВЦЭМ!$A$34:$A$777,$A213,СВЦЭМ!$B$34:$B$777,H$190)+'СЕТ СН'!$F$12-'СЕТ СН'!$F$21</f>
        <v>-493.29177117</v>
      </c>
      <c r="I213" s="37">
        <f>SUMIFS(СВЦЭМ!$F$34:$F$777,СВЦЭМ!$A$34:$A$777,$A213,СВЦЭМ!$B$34:$B$777,I$190)+'СЕТ СН'!$F$12-'СЕТ СН'!$F$21</f>
        <v>-493.41569681999999</v>
      </c>
      <c r="J213" s="37">
        <f>SUMIFS(СВЦЭМ!$F$34:$F$777,СВЦЭМ!$A$34:$A$777,$A213,СВЦЭМ!$B$34:$B$777,J$190)+'СЕТ СН'!$F$12-'СЕТ СН'!$F$21</f>
        <v>-497.19024616000002</v>
      </c>
      <c r="K213" s="37">
        <f>SUMIFS(СВЦЭМ!$F$34:$F$777,СВЦЭМ!$A$34:$A$777,$A213,СВЦЭМ!$B$34:$B$777,K$190)+'СЕТ СН'!$F$12-'СЕТ СН'!$F$21</f>
        <v>-503.61950366999997</v>
      </c>
      <c r="L213" s="37">
        <f>SUMIFS(СВЦЭМ!$F$34:$F$777,СВЦЭМ!$A$34:$A$777,$A213,СВЦЭМ!$B$34:$B$777,L$190)+'СЕТ СН'!$F$12-'СЕТ СН'!$F$21</f>
        <v>-512.76130980000005</v>
      </c>
      <c r="M213" s="37">
        <f>SUMIFS(СВЦЭМ!$F$34:$F$777,СВЦЭМ!$A$34:$A$777,$A213,СВЦЭМ!$B$34:$B$777,M$190)+'СЕТ СН'!$F$12-'СЕТ СН'!$F$21</f>
        <v>-515.62159417999999</v>
      </c>
      <c r="N213" s="37">
        <f>SUMIFS(СВЦЭМ!$F$34:$F$777,СВЦЭМ!$A$34:$A$777,$A213,СВЦЭМ!$B$34:$B$777,N$190)+'СЕТ СН'!$F$12-'СЕТ СН'!$F$21</f>
        <v>-514.69040233999999</v>
      </c>
      <c r="O213" s="37">
        <f>SUMIFS(СВЦЭМ!$F$34:$F$777,СВЦЭМ!$A$34:$A$777,$A213,СВЦЭМ!$B$34:$B$777,O$190)+'СЕТ СН'!$F$12-'СЕТ СН'!$F$21</f>
        <v>-516.03480502000002</v>
      </c>
      <c r="P213" s="37">
        <f>SUMIFS(СВЦЭМ!$F$34:$F$777,СВЦЭМ!$A$34:$A$777,$A213,СВЦЭМ!$B$34:$B$777,P$190)+'СЕТ СН'!$F$12-'СЕТ СН'!$F$21</f>
        <v>-515.23813292</v>
      </c>
      <c r="Q213" s="37">
        <f>SUMIFS(СВЦЭМ!$F$34:$F$777,СВЦЭМ!$A$34:$A$777,$A213,СВЦЭМ!$B$34:$B$777,Q$190)+'СЕТ СН'!$F$12-'СЕТ СН'!$F$21</f>
        <v>-514.64263467000001</v>
      </c>
      <c r="R213" s="37">
        <f>SUMIFS(СВЦЭМ!$F$34:$F$777,СВЦЭМ!$A$34:$A$777,$A213,СВЦЭМ!$B$34:$B$777,R$190)+'СЕТ СН'!$F$12-'СЕТ СН'!$F$21</f>
        <v>-513.13941777000002</v>
      </c>
      <c r="S213" s="37">
        <f>SUMIFS(СВЦЭМ!$F$34:$F$777,СВЦЭМ!$A$34:$A$777,$A213,СВЦЭМ!$B$34:$B$777,S$190)+'СЕТ СН'!$F$12-'СЕТ СН'!$F$21</f>
        <v>-513.91772945000002</v>
      </c>
      <c r="T213" s="37">
        <f>SUMIFS(СВЦЭМ!$F$34:$F$777,СВЦЭМ!$A$34:$A$777,$A213,СВЦЭМ!$B$34:$B$777,T$190)+'СЕТ СН'!$F$12-'СЕТ СН'!$F$21</f>
        <v>-515.64678943000001</v>
      </c>
      <c r="U213" s="37">
        <f>SUMIFS(СВЦЭМ!$F$34:$F$777,СВЦЭМ!$A$34:$A$777,$A213,СВЦЭМ!$B$34:$B$777,U$190)+'СЕТ СН'!$F$12-'СЕТ СН'!$F$21</f>
        <v>-517.10585426</v>
      </c>
      <c r="V213" s="37">
        <f>SUMIFS(СВЦЭМ!$F$34:$F$777,СВЦЭМ!$A$34:$A$777,$A213,СВЦЭМ!$B$34:$B$777,V$190)+'СЕТ СН'!$F$12-'СЕТ СН'!$F$21</f>
        <v>-516.29011481999999</v>
      </c>
      <c r="W213" s="37">
        <f>SUMIFS(СВЦЭМ!$F$34:$F$777,СВЦЭМ!$A$34:$A$777,$A213,СВЦЭМ!$B$34:$B$777,W$190)+'СЕТ СН'!$F$12-'СЕТ СН'!$F$21</f>
        <v>-508.26059246</v>
      </c>
      <c r="X213" s="37">
        <f>SUMIFS(СВЦЭМ!$F$34:$F$777,СВЦЭМ!$A$34:$A$777,$A213,СВЦЭМ!$B$34:$B$777,X$190)+'СЕТ СН'!$F$12-'СЕТ СН'!$F$21</f>
        <v>-502.24930804000002</v>
      </c>
      <c r="Y213" s="37">
        <f>SUMIFS(СВЦЭМ!$F$34:$F$777,СВЦЭМ!$A$34:$A$777,$A213,СВЦЭМ!$B$34:$B$777,Y$190)+'СЕТ СН'!$F$12-'СЕТ СН'!$F$21</f>
        <v>-499.65543030000003</v>
      </c>
    </row>
    <row r="214" spans="1:25" ht="15.75" x14ac:dyDescent="0.2">
      <c r="A214" s="36">
        <f t="shared" si="5"/>
        <v>43002</v>
      </c>
      <c r="B214" s="37">
        <f>SUMIFS(СВЦЭМ!$F$34:$F$777,СВЦЭМ!$A$34:$A$777,$A214,СВЦЭМ!$B$34:$B$777,B$190)+'СЕТ СН'!$F$12-'СЕТ СН'!$F$21</f>
        <v>-497.79452006999998</v>
      </c>
      <c r="C214" s="37">
        <f>SUMIFS(СВЦЭМ!$F$34:$F$777,СВЦЭМ!$A$34:$A$777,$A214,СВЦЭМ!$B$34:$B$777,C$190)+'СЕТ СН'!$F$12-'СЕТ СН'!$F$21</f>
        <v>-495.67038706</v>
      </c>
      <c r="D214" s="37">
        <f>SUMIFS(СВЦЭМ!$F$34:$F$777,СВЦЭМ!$A$34:$A$777,$A214,СВЦЭМ!$B$34:$B$777,D$190)+'СЕТ СН'!$F$12-'СЕТ СН'!$F$21</f>
        <v>-495.06868607000001</v>
      </c>
      <c r="E214" s="37">
        <f>SUMIFS(СВЦЭМ!$F$34:$F$777,СВЦЭМ!$A$34:$A$777,$A214,СВЦЭМ!$B$34:$B$777,E$190)+'СЕТ СН'!$F$12-'СЕТ СН'!$F$21</f>
        <v>-493.95354387999998</v>
      </c>
      <c r="F214" s="37">
        <f>SUMIFS(СВЦЭМ!$F$34:$F$777,СВЦЭМ!$A$34:$A$777,$A214,СВЦЭМ!$B$34:$B$777,F$190)+'СЕТ СН'!$F$12-'СЕТ СН'!$F$21</f>
        <v>-493.73973401000001</v>
      </c>
      <c r="G214" s="37">
        <f>SUMIFS(СВЦЭМ!$F$34:$F$777,СВЦЭМ!$A$34:$A$777,$A214,СВЦЭМ!$B$34:$B$777,G$190)+'СЕТ СН'!$F$12-'СЕТ СН'!$F$21</f>
        <v>-494.53094994000003</v>
      </c>
      <c r="H214" s="37">
        <f>SUMIFS(СВЦЭМ!$F$34:$F$777,СВЦЭМ!$A$34:$A$777,$A214,СВЦЭМ!$B$34:$B$777,H$190)+'СЕТ СН'!$F$12-'СЕТ СН'!$F$21</f>
        <v>-501.93230678999998</v>
      </c>
      <c r="I214" s="37">
        <f>SUMIFS(СВЦЭМ!$F$34:$F$777,СВЦЭМ!$A$34:$A$777,$A214,СВЦЭМ!$B$34:$B$777,I$190)+'СЕТ СН'!$F$12-'СЕТ СН'!$F$21</f>
        <v>-501.56301072999997</v>
      </c>
      <c r="J214" s="37">
        <f>SUMIFS(СВЦЭМ!$F$34:$F$777,СВЦЭМ!$A$34:$A$777,$A214,СВЦЭМ!$B$34:$B$777,J$190)+'СЕТ СН'!$F$12-'СЕТ СН'!$F$21</f>
        <v>-498.59728916</v>
      </c>
      <c r="K214" s="37">
        <f>SUMIFS(СВЦЭМ!$F$34:$F$777,СВЦЭМ!$A$34:$A$777,$A214,СВЦЭМ!$B$34:$B$777,K$190)+'СЕТ СН'!$F$12-'СЕТ СН'!$F$21</f>
        <v>-504.21724775000001</v>
      </c>
      <c r="L214" s="37">
        <f>SUMIFS(СВЦЭМ!$F$34:$F$777,СВЦЭМ!$A$34:$A$777,$A214,СВЦЭМ!$B$34:$B$777,L$190)+'СЕТ СН'!$F$12-'СЕТ СН'!$F$21</f>
        <v>-512.24551741000005</v>
      </c>
      <c r="M214" s="37">
        <f>SUMIFS(СВЦЭМ!$F$34:$F$777,СВЦЭМ!$A$34:$A$777,$A214,СВЦЭМ!$B$34:$B$777,M$190)+'СЕТ СН'!$F$12-'СЕТ СН'!$F$21</f>
        <v>-513.78196695999998</v>
      </c>
      <c r="N214" s="37">
        <f>SUMIFS(СВЦЭМ!$F$34:$F$777,СВЦЭМ!$A$34:$A$777,$A214,СВЦЭМ!$B$34:$B$777,N$190)+'СЕТ СН'!$F$12-'СЕТ СН'!$F$21</f>
        <v>-510.76294683000003</v>
      </c>
      <c r="O214" s="37">
        <f>SUMIFS(СВЦЭМ!$F$34:$F$777,СВЦЭМ!$A$34:$A$777,$A214,СВЦЭМ!$B$34:$B$777,O$190)+'СЕТ СН'!$F$12-'СЕТ СН'!$F$21</f>
        <v>-510.34085849000002</v>
      </c>
      <c r="P214" s="37">
        <f>SUMIFS(СВЦЭМ!$F$34:$F$777,СВЦЭМ!$A$34:$A$777,$A214,СВЦЭМ!$B$34:$B$777,P$190)+'СЕТ СН'!$F$12-'СЕТ СН'!$F$21</f>
        <v>-510.51947444000001</v>
      </c>
      <c r="Q214" s="37">
        <f>SUMIFS(СВЦЭМ!$F$34:$F$777,СВЦЭМ!$A$34:$A$777,$A214,СВЦЭМ!$B$34:$B$777,Q$190)+'СЕТ СН'!$F$12-'СЕТ СН'!$F$21</f>
        <v>-511.80047094999998</v>
      </c>
      <c r="R214" s="37">
        <f>SUMIFS(СВЦЭМ!$F$34:$F$777,СВЦЭМ!$A$34:$A$777,$A214,СВЦЭМ!$B$34:$B$777,R$190)+'СЕТ СН'!$F$12-'СЕТ СН'!$F$21</f>
        <v>-511.49510164999998</v>
      </c>
      <c r="S214" s="37">
        <f>SUMIFS(СВЦЭМ!$F$34:$F$777,СВЦЭМ!$A$34:$A$777,$A214,СВЦЭМ!$B$34:$B$777,S$190)+'СЕТ СН'!$F$12-'СЕТ СН'!$F$21</f>
        <v>-512.55786387000001</v>
      </c>
      <c r="T214" s="37">
        <f>SUMIFS(СВЦЭМ!$F$34:$F$777,СВЦЭМ!$A$34:$A$777,$A214,СВЦЭМ!$B$34:$B$777,T$190)+'СЕТ СН'!$F$12-'СЕТ СН'!$F$21</f>
        <v>-514.74736501999996</v>
      </c>
      <c r="U214" s="37">
        <f>SUMIFS(СВЦЭМ!$F$34:$F$777,СВЦЭМ!$A$34:$A$777,$A214,СВЦЭМ!$B$34:$B$777,U$190)+'СЕТ СН'!$F$12-'СЕТ СН'!$F$21</f>
        <v>-515.76457478999998</v>
      </c>
      <c r="V214" s="37">
        <f>SUMIFS(СВЦЭМ!$F$34:$F$777,СВЦЭМ!$A$34:$A$777,$A214,СВЦЭМ!$B$34:$B$777,V$190)+'СЕТ СН'!$F$12-'СЕТ СН'!$F$21</f>
        <v>-514.63528759999997</v>
      </c>
      <c r="W214" s="37">
        <f>SUMIFS(СВЦЭМ!$F$34:$F$777,СВЦЭМ!$A$34:$A$777,$A214,СВЦЭМ!$B$34:$B$777,W$190)+'СЕТ СН'!$F$12-'СЕТ СН'!$F$21</f>
        <v>-507.04613762999998</v>
      </c>
      <c r="X214" s="37">
        <f>SUMIFS(СВЦЭМ!$F$34:$F$777,СВЦЭМ!$A$34:$A$777,$A214,СВЦЭМ!$B$34:$B$777,X$190)+'СЕТ СН'!$F$12-'СЕТ СН'!$F$21</f>
        <v>-500.77196457000002</v>
      </c>
      <c r="Y214" s="37">
        <f>SUMIFS(СВЦЭМ!$F$34:$F$777,СВЦЭМ!$A$34:$A$777,$A214,СВЦЭМ!$B$34:$B$777,Y$190)+'СЕТ СН'!$F$12-'СЕТ СН'!$F$21</f>
        <v>-496.47848324</v>
      </c>
    </row>
    <row r="215" spans="1:25" ht="15.75" x14ac:dyDescent="0.2">
      <c r="A215" s="36">
        <f t="shared" si="5"/>
        <v>43003</v>
      </c>
      <c r="B215" s="37">
        <f>SUMIFS(СВЦЭМ!$F$34:$F$777,СВЦЭМ!$A$34:$A$777,$A215,СВЦЭМ!$B$34:$B$777,B$190)+'СЕТ СН'!$F$12-'СЕТ СН'!$F$21</f>
        <v>-487.32999990000002</v>
      </c>
      <c r="C215" s="37">
        <f>SUMIFS(СВЦЭМ!$F$34:$F$777,СВЦЭМ!$A$34:$A$777,$A215,СВЦЭМ!$B$34:$B$777,C$190)+'СЕТ СН'!$F$12-'СЕТ СН'!$F$21</f>
        <v>-487.30731962999999</v>
      </c>
      <c r="D215" s="37">
        <f>SUMIFS(СВЦЭМ!$F$34:$F$777,СВЦЭМ!$A$34:$A$777,$A215,СВЦЭМ!$B$34:$B$777,D$190)+'СЕТ СН'!$F$12-'СЕТ СН'!$F$21</f>
        <v>-485.08693040999998</v>
      </c>
      <c r="E215" s="37">
        <f>SUMIFS(СВЦЭМ!$F$34:$F$777,СВЦЭМ!$A$34:$A$777,$A215,СВЦЭМ!$B$34:$B$777,E$190)+'СЕТ СН'!$F$12-'СЕТ СН'!$F$21</f>
        <v>-483.72415130000002</v>
      </c>
      <c r="F215" s="37">
        <f>SUMIFS(СВЦЭМ!$F$34:$F$777,СВЦЭМ!$A$34:$A$777,$A215,СВЦЭМ!$B$34:$B$777,F$190)+'СЕТ СН'!$F$12-'СЕТ СН'!$F$21</f>
        <v>-483.76194945999998</v>
      </c>
      <c r="G215" s="37">
        <f>SUMIFS(СВЦЭМ!$F$34:$F$777,СВЦЭМ!$A$34:$A$777,$A215,СВЦЭМ!$B$34:$B$777,G$190)+'СЕТ СН'!$F$12-'СЕТ СН'!$F$21</f>
        <v>-487.31949734</v>
      </c>
      <c r="H215" s="37">
        <f>SUMIFS(СВЦЭМ!$F$34:$F$777,СВЦЭМ!$A$34:$A$777,$A215,СВЦЭМ!$B$34:$B$777,H$190)+'СЕТ СН'!$F$12-'СЕТ СН'!$F$21</f>
        <v>-491.37079320999999</v>
      </c>
      <c r="I215" s="37">
        <f>SUMIFS(СВЦЭМ!$F$34:$F$777,СВЦЭМ!$A$34:$A$777,$A215,СВЦЭМ!$B$34:$B$777,I$190)+'СЕТ СН'!$F$12-'СЕТ СН'!$F$21</f>
        <v>-497.40339</v>
      </c>
      <c r="J215" s="37">
        <f>SUMIFS(СВЦЭМ!$F$34:$F$777,СВЦЭМ!$A$34:$A$777,$A215,СВЦЭМ!$B$34:$B$777,J$190)+'СЕТ СН'!$F$12-'СЕТ СН'!$F$21</f>
        <v>-500.4206504</v>
      </c>
      <c r="K215" s="37">
        <f>SUMIFS(СВЦЭМ!$F$34:$F$777,СВЦЭМ!$A$34:$A$777,$A215,СВЦЭМ!$B$34:$B$777,K$190)+'СЕТ СН'!$F$12-'СЕТ СН'!$F$21</f>
        <v>-504.81496113999998</v>
      </c>
      <c r="L215" s="37">
        <f>SUMIFS(СВЦЭМ!$F$34:$F$777,СВЦЭМ!$A$34:$A$777,$A215,СВЦЭМ!$B$34:$B$777,L$190)+'СЕТ СН'!$F$12-'СЕТ СН'!$F$21</f>
        <v>-512.72951917</v>
      </c>
      <c r="M215" s="37">
        <f>SUMIFS(СВЦЭМ!$F$34:$F$777,СВЦЭМ!$A$34:$A$777,$A215,СВЦЭМ!$B$34:$B$777,M$190)+'СЕТ СН'!$F$12-'СЕТ СН'!$F$21</f>
        <v>-514.82637245000001</v>
      </c>
      <c r="N215" s="37">
        <f>SUMIFS(СВЦЭМ!$F$34:$F$777,СВЦЭМ!$A$34:$A$777,$A215,СВЦЭМ!$B$34:$B$777,N$190)+'СЕТ СН'!$F$12-'СЕТ СН'!$F$21</f>
        <v>-514.30880838999997</v>
      </c>
      <c r="O215" s="37">
        <f>SUMIFS(СВЦЭМ!$F$34:$F$777,СВЦЭМ!$A$34:$A$777,$A215,СВЦЭМ!$B$34:$B$777,O$190)+'СЕТ СН'!$F$12-'СЕТ СН'!$F$21</f>
        <v>-514.42779399999995</v>
      </c>
      <c r="P215" s="37">
        <f>SUMIFS(СВЦЭМ!$F$34:$F$777,СВЦЭМ!$A$34:$A$777,$A215,СВЦЭМ!$B$34:$B$777,P$190)+'СЕТ СН'!$F$12-'СЕТ СН'!$F$21</f>
        <v>-513.88036646</v>
      </c>
      <c r="Q215" s="37">
        <f>SUMIFS(СВЦЭМ!$F$34:$F$777,СВЦЭМ!$A$34:$A$777,$A215,СВЦЭМ!$B$34:$B$777,Q$190)+'СЕТ СН'!$F$12-'СЕТ СН'!$F$21</f>
        <v>-513.27693512999997</v>
      </c>
      <c r="R215" s="37">
        <f>SUMIFS(СВЦЭМ!$F$34:$F$777,СВЦЭМ!$A$34:$A$777,$A215,СВЦЭМ!$B$34:$B$777,R$190)+'СЕТ СН'!$F$12-'СЕТ СН'!$F$21</f>
        <v>-512.63321999999994</v>
      </c>
      <c r="S215" s="37">
        <f>SUMIFS(СВЦЭМ!$F$34:$F$777,СВЦЭМ!$A$34:$A$777,$A215,СВЦЭМ!$B$34:$B$777,S$190)+'СЕТ СН'!$F$12-'СЕТ СН'!$F$21</f>
        <v>-513.58365757000001</v>
      </c>
      <c r="T215" s="37">
        <f>SUMIFS(СВЦЭМ!$F$34:$F$777,СВЦЭМ!$A$34:$A$777,$A215,СВЦЭМ!$B$34:$B$777,T$190)+'СЕТ СН'!$F$12-'СЕТ СН'!$F$21</f>
        <v>-514.47042940999995</v>
      </c>
      <c r="U215" s="37">
        <f>SUMIFS(СВЦЭМ!$F$34:$F$777,СВЦЭМ!$A$34:$A$777,$A215,СВЦЭМ!$B$34:$B$777,U$190)+'СЕТ СН'!$F$12-'СЕТ СН'!$F$21</f>
        <v>-514.76856793000002</v>
      </c>
      <c r="V215" s="37">
        <f>SUMIFS(СВЦЭМ!$F$34:$F$777,СВЦЭМ!$A$34:$A$777,$A215,СВЦЭМ!$B$34:$B$777,V$190)+'СЕТ СН'!$F$12-'СЕТ СН'!$F$21</f>
        <v>-514.68934253999998</v>
      </c>
      <c r="W215" s="37">
        <f>SUMIFS(СВЦЭМ!$F$34:$F$777,СВЦЭМ!$A$34:$A$777,$A215,СВЦЭМ!$B$34:$B$777,W$190)+'СЕТ СН'!$F$12-'СЕТ СН'!$F$21</f>
        <v>-508.10245216999999</v>
      </c>
      <c r="X215" s="37">
        <f>SUMIFS(СВЦЭМ!$F$34:$F$777,СВЦЭМ!$A$34:$A$777,$A215,СВЦЭМ!$B$34:$B$777,X$190)+'СЕТ СН'!$F$12-'СЕТ СН'!$F$21</f>
        <v>-501.64294902</v>
      </c>
      <c r="Y215" s="37">
        <f>SUMIFS(СВЦЭМ!$F$34:$F$777,СВЦЭМ!$A$34:$A$777,$A215,СВЦЭМ!$B$34:$B$777,Y$190)+'СЕТ СН'!$F$12-'СЕТ СН'!$F$21</f>
        <v>-496.58275757000001</v>
      </c>
    </row>
    <row r="216" spans="1:25" ht="15.75" x14ac:dyDescent="0.2">
      <c r="A216" s="36">
        <f t="shared" si="5"/>
        <v>43004</v>
      </c>
      <c r="B216" s="37">
        <f>SUMIFS(СВЦЭМ!$F$34:$F$777,СВЦЭМ!$A$34:$A$777,$A216,СВЦЭМ!$B$34:$B$777,B$190)+'СЕТ СН'!$F$12-'СЕТ СН'!$F$21</f>
        <v>-490.02296976000002</v>
      </c>
      <c r="C216" s="37">
        <f>SUMIFS(СВЦЭМ!$F$34:$F$777,СВЦЭМ!$A$34:$A$777,$A216,СВЦЭМ!$B$34:$B$777,C$190)+'СЕТ СН'!$F$12-'СЕТ СН'!$F$21</f>
        <v>-487.71634670999998</v>
      </c>
      <c r="D216" s="37">
        <f>SUMIFS(СВЦЭМ!$F$34:$F$777,СВЦЭМ!$A$34:$A$777,$A216,СВЦЭМ!$B$34:$B$777,D$190)+'СЕТ СН'!$F$12-'СЕТ СН'!$F$21</f>
        <v>-486.60256750999997</v>
      </c>
      <c r="E216" s="37">
        <f>SUMIFS(СВЦЭМ!$F$34:$F$777,СВЦЭМ!$A$34:$A$777,$A216,СВЦЭМ!$B$34:$B$777,E$190)+'СЕТ СН'!$F$12-'СЕТ СН'!$F$21</f>
        <v>-485.2689967</v>
      </c>
      <c r="F216" s="37">
        <f>SUMIFS(СВЦЭМ!$F$34:$F$777,СВЦЭМ!$A$34:$A$777,$A216,СВЦЭМ!$B$34:$B$777,F$190)+'СЕТ СН'!$F$12-'СЕТ СН'!$F$21</f>
        <v>-484.87942049999998</v>
      </c>
      <c r="G216" s="37">
        <f>SUMIFS(СВЦЭМ!$F$34:$F$777,СВЦЭМ!$A$34:$A$777,$A216,СВЦЭМ!$B$34:$B$777,G$190)+'СЕТ СН'!$F$12-'СЕТ СН'!$F$21</f>
        <v>-486.65572380999998</v>
      </c>
      <c r="H216" s="37">
        <f>SUMIFS(СВЦЭМ!$F$34:$F$777,СВЦЭМ!$A$34:$A$777,$A216,СВЦЭМ!$B$34:$B$777,H$190)+'СЕТ СН'!$F$12-'СЕТ СН'!$F$21</f>
        <v>-490.20487245999999</v>
      </c>
      <c r="I216" s="37">
        <f>SUMIFS(СВЦЭМ!$F$34:$F$777,СВЦЭМ!$A$34:$A$777,$A216,СВЦЭМ!$B$34:$B$777,I$190)+'СЕТ СН'!$F$12-'СЕТ СН'!$F$21</f>
        <v>-496.52511645999999</v>
      </c>
      <c r="J216" s="37">
        <f>SUMIFS(СВЦЭМ!$F$34:$F$777,СВЦЭМ!$A$34:$A$777,$A216,СВЦЭМ!$B$34:$B$777,J$190)+'СЕТ СН'!$F$12-'СЕТ СН'!$F$21</f>
        <v>-500.04690282000001</v>
      </c>
      <c r="K216" s="37">
        <f>SUMIFS(СВЦЭМ!$F$34:$F$777,СВЦЭМ!$A$34:$A$777,$A216,СВЦЭМ!$B$34:$B$777,K$190)+'СЕТ СН'!$F$12-'СЕТ СН'!$F$21</f>
        <v>-504.39415199000001</v>
      </c>
      <c r="L216" s="37">
        <f>SUMIFS(СВЦЭМ!$F$34:$F$777,СВЦЭМ!$A$34:$A$777,$A216,СВЦЭМ!$B$34:$B$777,L$190)+'СЕТ СН'!$F$12-'СЕТ СН'!$F$21</f>
        <v>-511.97300115000002</v>
      </c>
      <c r="M216" s="37">
        <f>SUMIFS(СВЦЭМ!$F$34:$F$777,СВЦЭМ!$A$34:$A$777,$A216,СВЦЭМ!$B$34:$B$777,M$190)+'СЕТ СН'!$F$12-'СЕТ СН'!$F$21</f>
        <v>-514.48595790000002</v>
      </c>
      <c r="N216" s="37">
        <f>SUMIFS(СВЦЭМ!$F$34:$F$777,СВЦЭМ!$A$34:$A$777,$A216,СВЦЭМ!$B$34:$B$777,N$190)+'СЕТ СН'!$F$12-'СЕТ СН'!$F$21</f>
        <v>-513.55296470999997</v>
      </c>
      <c r="O216" s="37">
        <f>SUMIFS(СВЦЭМ!$F$34:$F$777,СВЦЭМ!$A$34:$A$777,$A216,СВЦЭМ!$B$34:$B$777,O$190)+'СЕТ СН'!$F$12-'СЕТ СН'!$F$21</f>
        <v>-513.59713519000002</v>
      </c>
      <c r="P216" s="37">
        <f>SUMIFS(СВЦЭМ!$F$34:$F$777,СВЦЭМ!$A$34:$A$777,$A216,СВЦЭМ!$B$34:$B$777,P$190)+'СЕТ СН'!$F$12-'СЕТ СН'!$F$21</f>
        <v>-512.97580626000001</v>
      </c>
      <c r="Q216" s="37">
        <f>SUMIFS(СВЦЭМ!$F$34:$F$777,СВЦЭМ!$A$34:$A$777,$A216,СВЦЭМ!$B$34:$B$777,Q$190)+'СЕТ СН'!$F$12-'СЕТ СН'!$F$21</f>
        <v>-512.63383264000004</v>
      </c>
      <c r="R216" s="37">
        <f>SUMIFS(СВЦЭМ!$F$34:$F$777,СВЦЭМ!$A$34:$A$777,$A216,СВЦЭМ!$B$34:$B$777,R$190)+'СЕТ СН'!$F$12-'СЕТ СН'!$F$21</f>
        <v>-512.51324388</v>
      </c>
      <c r="S216" s="37">
        <f>SUMIFS(СВЦЭМ!$F$34:$F$777,СВЦЭМ!$A$34:$A$777,$A216,СВЦЭМ!$B$34:$B$777,S$190)+'СЕТ СН'!$F$12-'СЕТ СН'!$F$21</f>
        <v>-513.21165029999997</v>
      </c>
      <c r="T216" s="37">
        <f>SUMIFS(СВЦЭМ!$F$34:$F$777,СВЦЭМ!$A$34:$A$777,$A216,СВЦЭМ!$B$34:$B$777,T$190)+'СЕТ СН'!$F$12-'СЕТ СН'!$F$21</f>
        <v>-513.48939134</v>
      </c>
      <c r="U216" s="37">
        <f>SUMIFS(СВЦЭМ!$F$34:$F$777,СВЦЭМ!$A$34:$A$777,$A216,СВЦЭМ!$B$34:$B$777,U$190)+'СЕТ СН'!$F$12-'СЕТ СН'!$F$21</f>
        <v>-515.2751872</v>
      </c>
      <c r="V216" s="37">
        <f>SUMIFS(СВЦЭМ!$F$34:$F$777,СВЦЭМ!$A$34:$A$777,$A216,СВЦЭМ!$B$34:$B$777,V$190)+'СЕТ СН'!$F$12-'СЕТ СН'!$F$21</f>
        <v>-513.77298729999995</v>
      </c>
      <c r="W216" s="37">
        <f>SUMIFS(СВЦЭМ!$F$34:$F$777,СВЦЭМ!$A$34:$A$777,$A216,СВЦЭМ!$B$34:$B$777,W$190)+'СЕТ СН'!$F$12-'СЕТ СН'!$F$21</f>
        <v>-505.80300892000002</v>
      </c>
      <c r="X216" s="37">
        <f>SUMIFS(СВЦЭМ!$F$34:$F$777,СВЦЭМ!$A$34:$A$777,$A216,СВЦЭМ!$B$34:$B$777,X$190)+'СЕТ СН'!$F$12-'СЕТ СН'!$F$21</f>
        <v>-499.91729015999999</v>
      </c>
      <c r="Y216" s="37">
        <f>SUMIFS(СВЦЭМ!$F$34:$F$777,СВЦЭМ!$A$34:$A$777,$A216,СВЦЭМ!$B$34:$B$777,Y$190)+'СЕТ СН'!$F$12-'СЕТ СН'!$F$21</f>
        <v>-494.34591055999999</v>
      </c>
    </row>
    <row r="217" spans="1:25" ht="15.75" x14ac:dyDescent="0.2">
      <c r="A217" s="36">
        <f t="shared" si="5"/>
        <v>43005</v>
      </c>
      <c r="B217" s="37">
        <f>SUMIFS(СВЦЭМ!$F$34:$F$777,СВЦЭМ!$A$34:$A$777,$A217,СВЦЭМ!$B$34:$B$777,B$190)+'СЕТ СН'!$F$12-'СЕТ СН'!$F$21</f>
        <v>-490.41272488999999</v>
      </c>
      <c r="C217" s="37">
        <f>SUMIFS(СВЦЭМ!$F$34:$F$777,СВЦЭМ!$A$34:$A$777,$A217,СВЦЭМ!$B$34:$B$777,C$190)+'СЕТ СН'!$F$12-'СЕТ СН'!$F$21</f>
        <v>-486.47092084000002</v>
      </c>
      <c r="D217" s="37">
        <f>SUMIFS(СВЦЭМ!$F$34:$F$777,СВЦЭМ!$A$34:$A$777,$A217,СВЦЭМ!$B$34:$B$777,D$190)+'СЕТ СН'!$F$12-'СЕТ СН'!$F$21</f>
        <v>-487.01243234000003</v>
      </c>
      <c r="E217" s="37">
        <f>SUMIFS(СВЦЭМ!$F$34:$F$777,СВЦЭМ!$A$34:$A$777,$A217,СВЦЭМ!$B$34:$B$777,E$190)+'СЕТ СН'!$F$12-'СЕТ СН'!$F$21</f>
        <v>-488.05797994</v>
      </c>
      <c r="F217" s="37">
        <f>SUMIFS(СВЦЭМ!$F$34:$F$777,СВЦЭМ!$A$34:$A$777,$A217,СВЦЭМ!$B$34:$B$777,F$190)+'СЕТ СН'!$F$12-'СЕТ СН'!$F$21</f>
        <v>-488.24097348999999</v>
      </c>
      <c r="G217" s="37">
        <f>SUMIFS(СВЦЭМ!$F$34:$F$777,СВЦЭМ!$A$34:$A$777,$A217,СВЦЭМ!$B$34:$B$777,G$190)+'СЕТ СН'!$F$12-'СЕТ СН'!$F$21</f>
        <v>-487.25126964000003</v>
      </c>
      <c r="H217" s="37">
        <f>SUMIFS(СВЦЭМ!$F$34:$F$777,СВЦЭМ!$A$34:$A$777,$A217,СВЦЭМ!$B$34:$B$777,H$190)+'СЕТ СН'!$F$12-'СЕТ СН'!$F$21</f>
        <v>-489.77367919</v>
      </c>
      <c r="I217" s="37">
        <f>SUMIFS(СВЦЭМ!$F$34:$F$777,СВЦЭМ!$A$34:$A$777,$A217,СВЦЭМ!$B$34:$B$777,I$190)+'СЕТ СН'!$F$12-'СЕТ СН'!$F$21</f>
        <v>-496.09048423000002</v>
      </c>
      <c r="J217" s="37">
        <f>SUMIFS(СВЦЭМ!$F$34:$F$777,СВЦЭМ!$A$34:$A$777,$A217,СВЦЭМ!$B$34:$B$777,J$190)+'СЕТ СН'!$F$12-'СЕТ СН'!$F$21</f>
        <v>-499.283908</v>
      </c>
      <c r="K217" s="37">
        <f>SUMIFS(СВЦЭМ!$F$34:$F$777,СВЦЭМ!$A$34:$A$777,$A217,СВЦЭМ!$B$34:$B$777,K$190)+'СЕТ СН'!$F$12-'СЕТ СН'!$F$21</f>
        <v>-503.68011046999999</v>
      </c>
      <c r="L217" s="37">
        <f>SUMIFS(СВЦЭМ!$F$34:$F$777,СВЦЭМ!$A$34:$A$777,$A217,СВЦЭМ!$B$34:$B$777,L$190)+'СЕТ СН'!$F$12-'СЕТ СН'!$F$21</f>
        <v>-511.51946717999999</v>
      </c>
      <c r="M217" s="37">
        <f>SUMIFS(СВЦЭМ!$F$34:$F$777,СВЦЭМ!$A$34:$A$777,$A217,СВЦЭМ!$B$34:$B$777,M$190)+'СЕТ СН'!$F$12-'СЕТ СН'!$F$21</f>
        <v>-514.01979520999998</v>
      </c>
      <c r="N217" s="37">
        <f>SUMIFS(СВЦЭМ!$F$34:$F$777,СВЦЭМ!$A$34:$A$777,$A217,СВЦЭМ!$B$34:$B$777,N$190)+'СЕТ СН'!$F$12-'СЕТ СН'!$F$21</f>
        <v>-512.85126420000006</v>
      </c>
      <c r="O217" s="37">
        <f>SUMIFS(СВЦЭМ!$F$34:$F$777,СВЦЭМ!$A$34:$A$777,$A217,СВЦЭМ!$B$34:$B$777,O$190)+'СЕТ СН'!$F$12-'СЕТ СН'!$F$21</f>
        <v>-512.27392497999995</v>
      </c>
      <c r="P217" s="37">
        <f>SUMIFS(СВЦЭМ!$F$34:$F$777,СВЦЭМ!$A$34:$A$777,$A217,СВЦЭМ!$B$34:$B$777,P$190)+'СЕТ СН'!$F$12-'СЕТ СН'!$F$21</f>
        <v>-511.88197358000002</v>
      </c>
      <c r="Q217" s="37">
        <f>SUMIFS(СВЦЭМ!$F$34:$F$777,СВЦЭМ!$A$34:$A$777,$A217,СВЦЭМ!$B$34:$B$777,Q$190)+'СЕТ СН'!$F$12-'СЕТ СН'!$F$21</f>
        <v>-511.28168533999997</v>
      </c>
      <c r="R217" s="37">
        <f>SUMIFS(СВЦЭМ!$F$34:$F$777,СВЦЭМ!$A$34:$A$777,$A217,СВЦЭМ!$B$34:$B$777,R$190)+'СЕТ СН'!$F$12-'СЕТ СН'!$F$21</f>
        <v>-511.20372012999997</v>
      </c>
      <c r="S217" s="37">
        <f>SUMIFS(СВЦЭМ!$F$34:$F$777,СВЦЭМ!$A$34:$A$777,$A217,СВЦЭМ!$B$34:$B$777,S$190)+'СЕТ СН'!$F$12-'СЕТ СН'!$F$21</f>
        <v>-511.75723275999997</v>
      </c>
      <c r="T217" s="37">
        <f>SUMIFS(СВЦЭМ!$F$34:$F$777,СВЦЭМ!$A$34:$A$777,$A217,СВЦЭМ!$B$34:$B$777,T$190)+'СЕТ СН'!$F$12-'СЕТ СН'!$F$21</f>
        <v>-512.42278133000002</v>
      </c>
      <c r="U217" s="37">
        <f>SUMIFS(СВЦЭМ!$F$34:$F$777,СВЦЭМ!$A$34:$A$777,$A217,СВЦЭМ!$B$34:$B$777,U$190)+'СЕТ СН'!$F$12-'СЕТ СН'!$F$21</f>
        <v>-513.80529783999998</v>
      </c>
      <c r="V217" s="37">
        <f>SUMIFS(СВЦЭМ!$F$34:$F$777,СВЦЭМ!$A$34:$A$777,$A217,СВЦЭМ!$B$34:$B$777,V$190)+'СЕТ СН'!$F$12-'СЕТ СН'!$F$21</f>
        <v>-512.74685373</v>
      </c>
      <c r="W217" s="37">
        <f>SUMIFS(СВЦЭМ!$F$34:$F$777,СВЦЭМ!$A$34:$A$777,$A217,СВЦЭМ!$B$34:$B$777,W$190)+'СЕТ СН'!$F$12-'СЕТ СН'!$F$21</f>
        <v>-505.77593695000002</v>
      </c>
      <c r="X217" s="37">
        <f>SUMIFS(СВЦЭМ!$F$34:$F$777,СВЦЭМ!$A$34:$A$777,$A217,СВЦЭМ!$B$34:$B$777,X$190)+'СЕТ СН'!$F$12-'СЕТ СН'!$F$21</f>
        <v>-499.95345068</v>
      </c>
      <c r="Y217" s="37">
        <f>SUMIFS(СВЦЭМ!$F$34:$F$777,СВЦЭМ!$A$34:$A$777,$A217,СВЦЭМ!$B$34:$B$777,Y$190)+'СЕТ СН'!$F$12-'СЕТ СН'!$F$21</f>
        <v>-495.23319334000001</v>
      </c>
    </row>
    <row r="218" spans="1:25" ht="15.75" x14ac:dyDescent="0.2">
      <c r="A218" s="36">
        <f t="shared" si="5"/>
        <v>43006</v>
      </c>
      <c r="B218" s="37">
        <f>SUMIFS(СВЦЭМ!$F$34:$F$777,СВЦЭМ!$A$34:$A$777,$A218,СВЦЭМ!$B$34:$B$777,B$190)+'СЕТ СН'!$F$12-'СЕТ СН'!$F$21</f>
        <v>-500.71596355999998</v>
      </c>
      <c r="C218" s="37">
        <f>SUMIFS(СВЦЭМ!$F$34:$F$777,СВЦЭМ!$A$34:$A$777,$A218,СВЦЭМ!$B$34:$B$777,C$190)+'СЕТ СН'!$F$12-'СЕТ СН'!$F$21</f>
        <v>-494.47167545000002</v>
      </c>
      <c r="D218" s="37">
        <f>SUMIFS(СВЦЭМ!$F$34:$F$777,СВЦЭМ!$A$34:$A$777,$A218,СВЦЭМ!$B$34:$B$777,D$190)+'СЕТ СН'!$F$12-'СЕТ СН'!$F$21</f>
        <v>-490.61614956</v>
      </c>
      <c r="E218" s="37">
        <f>SUMIFS(СВЦЭМ!$F$34:$F$777,СВЦЭМ!$A$34:$A$777,$A218,СВЦЭМ!$B$34:$B$777,E$190)+'СЕТ СН'!$F$12-'СЕТ СН'!$F$21</f>
        <v>-488.11683238000001</v>
      </c>
      <c r="F218" s="37">
        <f>SUMIFS(СВЦЭМ!$F$34:$F$777,СВЦЭМ!$A$34:$A$777,$A218,СВЦЭМ!$B$34:$B$777,F$190)+'СЕТ СН'!$F$12-'СЕТ СН'!$F$21</f>
        <v>-487.91387623000003</v>
      </c>
      <c r="G218" s="37">
        <f>SUMIFS(СВЦЭМ!$F$34:$F$777,СВЦЭМ!$A$34:$A$777,$A218,СВЦЭМ!$B$34:$B$777,G$190)+'СЕТ СН'!$F$12-'СЕТ СН'!$F$21</f>
        <v>-487.77142458999998</v>
      </c>
      <c r="H218" s="37">
        <f>SUMIFS(СВЦЭМ!$F$34:$F$777,СВЦЭМ!$A$34:$A$777,$A218,СВЦЭМ!$B$34:$B$777,H$190)+'СЕТ СН'!$F$12-'СЕТ СН'!$F$21</f>
        <v>-491.69824659</v>
      </c>
      <c r="I218" s="37">
        <f>SUMIFS(СВЦЭМ!$F$34:$F$777,СВЦЭМ!$A$34:$A$777,$A218,СВЦЭМ!$B$34:$B$777,I$190)+'СЕТ СН'!$F$12-'СЕТ СН'!$F$21</f>
        <v>-498.33617677000001</v>
      </c>
      <c r="J218" s="37">
        <f>SUMIFS(СВЦЭМ!$F$34:$F$777,СВЦЭМ!$A$34:$A$777,$A218,СВЦЭМ!$B$34:$B$777,J$190)+'СЕТ СН'!$F$12-'СЕТ СН'!$F$21</f>
        <v>-502.75873581999997</v>
      </c>
      <c r="K218" s="37">
        <f>SUMIFS(СВЦЭМ!$F$34:$F$777,СВЦЭМ!$A$34:$A$777,$A218,СВЦЭМ!$B$34:$B$777,K$190)+'СЕТ СН'!$F$12-'СЕТ СН'!$F$21</f>
        <v>-506.28492516</v>
      </c>
      <c r="L218" s="37">
        <f>SUMIFS(СВЦЭМ!$F$34:$F$777,СВЦЭМ!$A$34:$A$777,$A218,СВЦЭМ!$B$34:$B$777,L$190)+'СЕТ СН'!$F$12-'СЕТ СН'!$F$21</f>
        <v>-514.32300027999997</v>
      </c>
      <c r="M218" s="37">
        <f>SUMIFS(СВЦЭМ!$F$34:$F$777,СВЦЭМ!$A$34:$A$777,$A218,СВЦЭМ!$B$34:$B$777,M$190)+'СЕТ СН'!$F$12-'СЕТ СН'!$F$21</f>
        <v>-517.19677268999999</v>
      </c>
      <c r="N218" s="37">
        <f>SUMIFS(СВЦЭМ!$F$34:$F$777,СВЦЭМ!$A$34:$A$777,$A218,СВЦЭМ!$B$34:$B$777,N$190)+'СЕТ СН'!$F$12-'СЕТ СН'!$F$21</f>
        <v>-516.69242469000005</v>
      </c>
      <c r="O218" s="37">
        <f>SUMIFS(СВЦЭМ!$F$34:$F$777,СВЦЭМ!$A$34:$A$777,$A218,СВЦЭМ!$B$34:$B$777,O$190)+'СЕТ СН'!$F$12-'СЕТ СН'!$F$21</f>
        <v>-516.69565814999999</v>
      </c>
      <c r="P218" s="37">
        <f>SUMIFS(СВЦЭМ!$F$34:$F$777,СВЦЭМ!$A$34:$A$777,$A218,СВЦЭМ!$B$34:$B$777,P$190)+'СЕТ СН'!$F$12-'СЕТ СН'!$F$21</f>
        <v>-516.50531977000003</v>
      </c>
      <c r="Q218" s="37">
        <f>SUMIFS(СВЦЭМ!$F$34:$F$777,СВЦЭМ!$A$34:$A$777,$A218,СВЦЭМ!$B$34:$B$777,Q$190)+'СЕТ СН'!$F$12-'СЕТ СН'!$F$21</f>
        <v>-515.91040273999999</v>
      </c>
      <c r="R218" s="37">
        <f>SUMIFS(СВЦЭМ!$F$34:$F$777,СВЦЭМ!$A$34:$A$777,$A218,СВЦЭМ!$B$34:$B$777,R$190)+'СЕТ СН'!$F$12-'СЕТ СН'!$F$21</f>
        <v>-515.32888915000001</v>
      </c>
      <c r="S218" s="37">
        <f>SUMIFS(СВЦЭМ!$F$34:$F$777,СВЦЭМ!$A$34:$A$777,$A218,СВЦЭМ!$B$34:$B$777,S$190)+'СЕТ СН'!$F$12-'СЕТ СН'!$F$21</f>
        <v>-515.59084307000001</v>
      </c>
      <c r="T218" s="37">
        <f>SUMIFS(СВЦЭМ!$F$34:$F$777,СВЦЭМ!$A$34:$A$777,$A218,СВЦЭМ!$B$34:$B$777,T$190)+'СЕТ СН'!$F$12-'СЕТ СН'!$F$21</f>
        <v>-516.36657910999998</v>
      </c>
      <c r="U218" s="37">
        <f>SUMIFS(СВЦЭМ!$F$34:$F$777,СВЦЭМ!$A$34:$A$777,$A218,СВЦЭМ!$B$34:$B$777,U$190)+'СЕТ СН'!$F$12-'СЕТ СН'!$F$21</f>
        <v>-517.90628413000002</v>
      </c>
      <c r="V218" s="37">
        <f>SUMIFS(СВЦЭМ!$F$34:$F$777,СВЦЭМ!$A$34:$A$777,$A218,СВЦЭМ!$B$34:$B$777,V$190)+'СЕТ СН'!$F$12-'СЕТ СН'!$F$21</f>
        <v>-516.63119232999998</v>
      </c>
      <c r="W218" s="37">
        <f>SUMIFS(СВЦЭМ!$F$34:$F$777,СВЦЭМ!$A$34:$A$777,$A218,СВЦЭМ!$B$34:$B$777,W$190)+'СЕТ СН'!$F$12-'СЕТ СН'!$F$21</f>
        <v>-508.70854967000002</v>
      </c>
      <c r="X218" s="37">
        <f>SUMIFS(СВЦЭМ!$F$34:$F$777,СВЦЭМ!$A$34:$A$777,$A218,СВЦЭМ!$B$34:$B$777,X$190)+'СЕТ СН'!$F$12-'СЕТ СН'!$F$21</f>
        <v>-502.34941674999999</v>
      </c>
      <c r="Y218" s="37">
        <f>SUMIFS(СВЦЭМ!$F$34:$F$777,СВЦЭМ!$A$34:$A$777,$A218,СВЦЭМ!$B$34:$B$777,Y$190)+'СЕТ СН'!$F$12-'СЕТ СН'!$F$21</f>
        <v>-497.32995165</v>
      </c>
    </row>
    <row r="219" spans="1:25" ht="15.75" x14ac:dyDescent="0.2">
      <c r="A219" s="36">
        <f t="shared" si="5"/>
        <v>43007</v>
      </c>
      <c r="B219" s="37">
        <f>SUMIFS(СВЦЭМ!$F$34:$F$777,СВЦЭМ!$A$34:$A$777,$A219,СВЦЭМ!$B$34:$B$777,B$190)+'СЕТ СН'!$F$12-'СЕТ СН'!$F$21</f>
        <v>-498.50956277</v>
      </c>
      <c r="C219" s="37">
        <f>SUMIFS(СВЦЭМ!$F$34:$F$777,СВЦЭМ!$A$34:$A$777,$A219,СВЦЭМ!$B$34:$B$777,C$190)+'СЕТ СН'!$F$12-'СЕТ СН'!$F$21</f>
        <v>-488.24653212999999</v>
      </c>
      <c r="D219" s="37">
        <f>SUMIFS(СВЦЭМ!$F$34:$F$777,СВЦЭМ!$A$34:$A$777,$A219,СВЦЭМ!$B$34:$B$777,D$190)+'СЕТ СН'!$F$12-'СЕТ СН'!$F$21</f>
        <v>-488.17812378000002</v>
      </c>
      <c r="E219" s="37">
        <f>SUMIFS(СВЦЭМ!$F$34:$F$777,СВЦЭМ!$A$34:$A$777,$A219,СВЦЭМ!$B$34:$B$777,E$190)+'СЕТ СН'!$F$12-'СЕТ СН'!$F$21</f>
        <v>-488.06366269</v>
      </c>
      <c r="F219" s="37">
        <f>SUMIFS(СВЦЭМ!$F$34:$F$777,СВЦЭМ!$A$34:$A$777,$A219,СВЦЭМ!$B$34:$B$777,F$190)+'СЕТ СН'!$F$12-'СЕТ СН'!$F$21</f>
        <v>-488.01632202000002</v>
      </c>
      <c r="G219" s="37">
        <f>SUMIFS(СВЦЭМ!$F$34:$F$777,СВЦЭМ!$A$34:$A$777,$A219,СВЦЭМ!$B$34:$B$777,G$190)+'СЕТ СН'!$F$12-'СЕТ СН'!$F$21</f>
        <v>-488.81083211999999</v>
      </c>
      <c r="H219" s="37">
        <f>SUMIFS(СВЦЭМ!$F$34:$F$777,СВЦЭМ!$A$34:$A$777,$A219,СВЦЭМ!$B$34:$B$777,H$190)+'СЕТ СН'!$F$12-'СЕТ СН'!$F$21</f>
        <v>-496.71890393000001</v>
      </c>
      <c r="I219" s="37">
        <f>SUMIFS(СВЦЭМ!$F$34:$F$777,СВЦЭМ!$A$34:$A$777,$A219,СВЦЭМ!$B$34:$B$777,I$190)+'СЕТ СН'!$F$12-'СЕТ СН'!$F$21</f>
        <v>-501.07122716999999</v>
      </c>
      <c r="J219" s="37">
        <f>SUMIFS(СВЦЭМ!$F$34:$F$777,СВЦЭМ!$A$34:$A$777,$A219,СВЦЭМ!$B$34:$B$777,J$190)+'СЕТ СН'!$F$12-'СЕТ СН'!$F$21</f>
        <v>-505.85121995999998</v>
      </c>
      <c r="K219" s="37">
        <f>SUMIFS(СВЦЭМ!$F$34:$F$777,СВЦЭМ!$A$34:$A$777,$A219,СВЦЭМ!$B$34:$B$777,K$190)+'СЕТ СН'!$F$12-'СЕТ СН'!$F$21</f>
        <v>-506.33086699</v>
      </c>
      <c r="L219" s="37">
        <f>SUMIFS(СВЦЭМ!$F$34:$F$777,СВЦЭМ!$A$34:$A$777,$A219,СВЦЭМ!$B$34:$B$777,L$190)+'СЕТ СН'!$F$12-'СЕТ СН'!$F$21</f>
        <v>-510.87943531999997</v>
      </c>
      <c r="M219" s="37">
        <f>SUMIFS(СВЦЭМ!$F$34:$F$777,СВЦЭМ!$A$34:$A$777,$A219,СВЦЭМ!$B$34:$B$777,M$190)+'СЕТ СН'!$F$12-'СЕТ СН'!$F$21</f>
        <v>-512.71217912999998</v>
      </c>
      <c r="N219" s="37">
        <f>SUMIFS(СВЦЭМ!$F$34:$F$777,СВЦЭМ!$A$34:$A$777,$A219,СВЦЭМ!$B$34:$B$777,N$190)+'СЕТ СН'!$F$12-'СЕТ СН'!$F$21</f>
        <v>-511.84480994</v>
      </c>
      <c r="O219" s="37">
        <f>SUMIFS(СВЦЭМ!$F$34:$F$777,СВЦЭМ!$A$34:$A$777,$A219,СВЦЭМ!$B$34:$B$777,O$190)+'СЕТ СН'!$F$12-'СЕТ СН'!$F$21</f>
        <v>-510.86349991999998</v>
      </c>
      <c r="P219" s="37">
        <f>SUMIFS(СВЦЭМ!$F$34:$F$777,СВЦЭМ!$A$34:$A$777,$A219,СВЦЭМ!$B$34:$B$777,P$190)+'СЕТ СН'!$F$12-'СЕТ СН'!$F$21</f>
        <v>-511.25323343000002</v>
      </c>
      <c r="Q219" s="37">
        <f>SUMIFS(СВЦЭМ!$F$34:$F$777,СВЦЭМ!$A$34:$A$777,$A219,СВЦЭМ!$B$34:$B$777,Q$190)+'СЕТ СН'!$F$12-'СЕТ СН'!$F$21</f>
        <v>-511.94862931</v>
      </c>
      <c r="R219" s="37">
        <f>SUMIFS(СВЦЭМ!$F$34:$F$777,СВЦЭМ!$A$34:$A$777,$A219,СВЦЭМ!$B$34:$B$777,R$190)+'СЕТ СН'!$F$12-'СЕТ СН'!$F$21</f>
        <v>-511.27433529000001</v>
      </c>
      <c r="S219" s="37">
        <f>SUMIFS(СВЦЭМ!$F$34:$F$777,СВЦЭМ!$A$34:$A$777,$A219,СВЦЭМ!$B$34:$B$777,S$190)+'СЕТ СН'!$F$12-'СЕТ СН'!$F$21</f>
        <v>-512.02986697999995</v>
      </c>
      <c r="T219" s="37">
        <f>SUMIFS(СВЦЭМ!$F$34:$F$777,СВЦЭМ!$A$34:$A$777,$A219,СВЦЭМ!$B$34:$B$777,T$190)+'СЕТ СН'!$F$12-'СЕТ СН'!$F$21</f>
        <v>-514.14118614999995</v>
      </c>
      <c r="U219" s="37">
        <f>SUMIFS(СВЦЭМ!$F$34:$F$777,СВЦЭМ!$A$34:$A$777,$A219,СВЦЭМ!$B$34:$B$777,U$190)+'СЕТ СН'!$F$12-'СЕТ СН'!$F$21</f>
        <v>-517.83499543000005</v>
      </c>
      <c r="V219" s="37">
        <f>SUMIFS(СВЦЭМ!$F$34:$F$777,СВЦЭМ!$A$34:$A$777,$A219,СВЦЭМ!$B$34:$B$777,V$190)+'СЕТ СН'!$F$12-'СЕТ СН'!$F$21</f>
        <v>-515.70026207000001</v>
      </c>
      <c r="W219" s="37">
        <f>SUMIFS(СВЦЭМ!$F$34:$F$777,СВЦЭМ!$A$34:$A$777,$A219,СВЦЭМ!$B$34:$B$777,W$190)+'СЕТ СН'!$F$12-'СЕТ СН'!$F$21</f>
        <v>-510.77566316000002</v>
      </c>
      <c r="X219" s="37">
        <f>SUMIFS(СВЦЭМ!$F$34:$F$777,СВЦЭМ!$A$34:$A$777,$A219,СВЦЭМ!$B$34:$B$777,X$190)+'СЕТ СН'!$F$12-'СЕТ СН'!$F$21</f>
        <v>-504.31116023999999</v>
      </c>
      <c r="Y219" s="37">
        <f>SUMIFS(СВЦЭМ!$F$34:$F$777,СВЦЭМ!$A$34:$A$777,$A219,СВЦЭМ!$B$34:$B$777,Y$190)+'СЕТ СН'!$F$12-'СЕТ СН'!$F$21</f>
        <v>-501.35692853</v>
      </c>
    </row>
    <row r="220" spans="1:25" ht="15.75" x14ac:dyDescent="0.2">
      <c r="A220" s="36">
        <f t="shared" si="5"/>
        <v>43008</v>
      </c>
      <c r="B220" s="37">
        <f>SUMIFS(СВЦЭМ!$F$34:$F$777,СВЦЭМ!$A$34:$A$777,$A220,СВЦЭМ!$B$34:$B$777,B$190)+'СЕТ СН'!$F$12-'СЕТ СН'!$F$21</f>
        <v>-498.58568499</v>
      </c>
      <c r="C220" s="37">
        <f>SUMIFS(СВЦЭМ!$F$34:$F$777,СВЦЭМ!$A$34:$A$777,$A220,СВЦЭМ!$B$34:$B$777,C$190)+'СЕТ СН'!$F$12-'СЕТ СН'!$F$21</f>
        <v>-500.71057285000001</v>
      </c>
      <c r="D220" s="37">
        <f>SUMIFS(СВЦЭМ!$F$34:$F$777,СВЦЭМ!$A$34:$A$777,$A220,СВЦЭМ!$B$34:$B$777,D$190)+'СЕТ СН'!$F$12-'СЕТ СН'!$F$21</f>
        <v>-491.40258086</v>
      </c>
      <c r="E220" s="37">
        <f>SUMIFS(СВЦЭМ!$F$34:$F$777,СВЦЭМ!$A$34:$A$777,$A220,СВЦЭМ!$B$34:$B$777,E$190)+'СЕТ СН'!$F$12-'СЕТ СН'!$F$21</f>
        <v>-490.45876828000002</v>
      </c>
      <c r="F220" s="37">
        <f>SUMIFS(СВЦЭМ!$F$34:$F$777,СВЦЭМ!$A$34:$A$777,$A220,СВЦЭМ!$B$34:$B$777,F$190)+'СЕТ СН'!$F$12-'СЕТ СН'!$F$21</f>
        <v>-490.52104065000003</v>
      </c>
      <c r="G220" s="37">
        <f>SUMIFS(СВЦЭМ!$F$34:$F$777,СВЦЭМ!$A$34:$A$777,$A220,СВЦЭМ!$B$34:$B$777,G$190)+'СЕТ СН'!$F$12-'СЕТ СН'!$F$21</f>
        <v>-490.37888419000001</v>
      </c>
      <c r="H220" s="37">
        <f>SUMIFS(СВЦЭМ!$F$34:$F$777,СВЦЭМ!$A$34:$A$777,$A220,СВЦЭМ!$B$34:$B$777,H$190)+'СЕТ СН'!$F$12-'СЕТ СН'!$F$21</f>
        <v>-491.68365487</v>
      </c>
      <c r="I220" s="37">
        <f>SUMIFS(СВЦЭМ!$F$34:$F$777,СВЦЭМ!$A$34:$A$777,$A220,СВЦЭМ!$B$34:$B$777,I$190)+'СЕТ СН'!$F$12-'СЕТ СН'!$F$21</f>
        <v>-495.68565444000001</v>
      </c>
      <c r="J220" s="37">
        <f>SUMIFS(СВЦЭМ!$F$34:$F$777,СВЦЭМ!$A$34:$A$777,$A220,СВЦЭМ!$B$34:$B$777,J$190)+'СЕТ СН'!$F$12-'СЕТ СН'!$F$21</f>
        <v>-500.14387977000001</v>
      </c>
      <c r="K220" s="37">
        <f>SUMIFS(СВЦЭМ!$F$34:$F$777,СВЦЭМ!$A$34:$A$777,$A220,СВЦЭМ!$B$34:$B$777,K$190)+'СЕТ СН'!$F$12-'СЕТ СН'!$F$21</f>
        <v>-507.22316519999998</v>
      </c>
      <c r="L220" s="37">
        <f>SUMIFS(СВЦЭМ!$F$34:$F$777,СВЦЭМ!$A$34:$A$777,$A220,СВЦЭМ!$B$34:$B$777,L$190)+'СЕТ СН'!$F$12-'СЕТ СН'!$F$21</f>
        <v>-513.57523063999997</v>
      </c>
      <c r="M220" s="37">
        <f>SUMIFS(СВЦЭМ!$F$34:$F$777,СВЦЭМ!$A$34:$A$777,$A220,СВЦЭМ!$B$34:$B$777,M$190)+'СЕТ СН'!$F$12-'СЕТ СН'!$F$21</f>
        <v>-515.97793823999996</v>
      </c>
      <c r="N220" s="37">
        <f>SUMIFS(СВЦЭМ!$F$34:$F$777,СВЦЭМ!$A$34:$A$777,$A220,СВЦЭМ!$B$34:$B$777,N$190)+'СЕТ СН'!$F$12-'СЕТ СН'!$F$21</f>
        <v>-514.43969472000003</v>
      </c>
      <c r="O220" s="37">
        <f>SUMIFS(СВЦЭМ!$F$34:$F$777,СВЦЭМ!$A$34:$A$777,$A220,СВЦЭМ!$B$34:$B$777,O$190)+'СЕТ СН'!$F$12-'СЕТ СН'!$F$21</f>
        <v>-513.53556241000001</v>
      </c>
      <c r="P220" s="37">
        <f>SUMIFS(СВЦЭМ!$F$34:$F$777,СВЦЭМ!$A$34:$A$777,$A220,СВЦЭМ!$B$34:$B$777,P$190)+'СЕТ СН'!$F$12-'СЕТ СН'!$F$21</f>
        <v>-513.05639956999994</v>
      </c>
      <c r="Q220" s="37">
        <f>SUMIFS(СВЦЭМ!$F$34:$F$777,СВЦЭМ!$A$34:$A$777,$A220,СВЦЭМ!$B$34:$B$777,Q$190)+'СЕТ СН'!$F$12-'СЕТ СН'!$F$21</f>
        <v>-512.48430293000001</v>
      </c>
      <c r="R220" s="37">
        <f>SUMIFS(СВЦЭМ!$F$34:$F$777,СВЦЭМ!$A$34:$A$777,$A220,СВЦЭМ!$B$34:$B$777,R$190)+'СЕТ СН'!$F$12-'СЕТ СН'!$F$21</f>
        <v>-513.04976741999997</v>
      </c>
      <c r="S220" s="37">
        <f>SUMIFS(СВЦЭМ!$F$34:$F$777,СВЦЭМ!$A$34:$A$777,$A220,СВЦЭМ!$B$34:$B$777,S$190)+'СЕТ СН'!$F$12-'СЕТ СН'!$F$21</f>
        <v>-513.45393196999999</v>
      </c>
      <c r="T220" s="37">
        <f>SUMIFS(СВЦЭМ!$F$34:$F$777,СВЦЭМ!$A$34:$A$777,$A220,СВЦЭМ!$B$34:$B$777,T$190)+'СЕТ СН'!$F$12-'СЕТ СН'!$F$21</f>
        <v>-514.88454617000002</v>
      </c>
      <c r="U220" s="37">
        <f>SUMIFS(СВЦЭМ!$F$34:$F$777,СВЦЭМ!$A$34:$A$777,$A220,СВЦЭМ!$B$34:$B$777,U$190)+'СЕТ СН'!$F$12-'СЕТ СН'!$F$21</f>
        <v>-516.91093855999998</v>
      </c>
      <c r="V220" s="37">
        <f>SUMIFS(СВЦЭМ!$F$34:$F$777,СВЦЭМ!$A$34:$A$777,$A220,СВЦЭМ!$B$34:$B$777,V$190)+'СЕТ СН'!$F$12-'СЕТ СН'!$F$21</f>
        <v>-516.79983926</v>
      </c>
      <c r="W220" s="37">
        <f>SUMIFS(СВЦЭМ!$F$34:$F$777,СВЦЭМ!$A$34:$A$777,$A220,СВЦЭМ!$B$34:$B$777,W$190)+'СЕТ СН'!$F$12-'СЕТ СН'!$F$21</f>
        <v>-509.23080253000001</v>
      </c>
      <c r="X220" s="37">
        <f>SUMIFS(СВЦЭМ!$F$34:$F$777,СВЦЭМ!$A$34:$A$777,$A220,СВЦЭМ!$B$34:$B$777,X$190)+'СЕТ СН'!$F$12-'СЕТ СН'!$F$21</f>
        <v>-501.81294309999998</v>
      </c>
      <c r="Y220" s="37">
        <f>SUMIFS(СВЦЭМ!$F$34:$F$777,СВЦЭМ!$A$34:$A$777,$A220,СВЦЭМ!$B$34:$B$777,Y$190)+'СЕТ СН'!$F$12-'СЕТ СН'!$F$21</f>
        <v>-497.55873700000001</v>
      </c>
    </row>
    <row r="221" spans="1:25" ht="15.75" hidden="1" x14ac:dyDescent="0.2">
      <c r="A221" s="36">
        <f t="shared" si="5"/>
        <v>43009</v>
      </c>
      <c r="B221" s="37">
        <f>SUMIFS(СВЦЭМ!$F$34:$F$777,СВЦЭМ!$A$34:$A$777,$A221,СВЦЭМ!$B$34:$B$777,B$190)+'СЕТ СН'!$F$12-'СЕТ СН'!$F$21</f>
        <v>-578.75</v>
      </c>
      <c r="C221" s="37">
        <f>SUMIFS(СВЦЭМ!$F$34:$F$777,СВЦЭМ!$A$34:$A$777,$A221,СВЦЭМ!$B$34:$B$777,C$190)+'СЕТ СН'!$F$12-'СЕТ СН'!$F$21</f>
        <v>-578.75</v>
      </c>
      <c r="D221" s="37">
        <f>SUMIFS(СВЦЭМ!$F$34:$F$777,СВЦЭМ!$A$34:$A$777,$A221,СВЦЭМ!$B$34:$B$777,D$190)+'СЕТ СН'!$F$12-'СЕТ СН'!$F$21</f>
        <v>-578.75</v>
      </c>
      <c r="E221" s="37">
        <f>SUMIFS(СВЦЭМ!$F$34:$F$777,СВЦЭМ!$A$34:$A$777,$A221,СВЦЭМ!$B$34:$B$777,E$190)+'СЕТ СН'!$F$12-'СЕТ СН'!$F$21</f>
        <v>-578.75</v>
      </c>
      <c r="F221" s="37">
        <f>SUMIFS(СВЦЭМ!$F$34:$F$777,СВЦЭМ!$A$34:$A$777,$A221,СВЦЭМ!$B$34:$B$777,F$190)+'СЕТ СН'!$F$12-'СЕТ СН'!$F$21</f>
        <v>-578.75</v>
      </c>
      <c r="G221" s="37">
        <f>SUMIFS(СВЦЭМ!$F$34:$F$777,СВЦЭМ!$A$34:$A$777,$A221,СВЦЭМ!$B$34:$B$777,G$190)+'СЕТ СН'!$F$12-'СЕТ СН'!$F$21</f>
        <v>-578.75</v>
      </c>
      <c r="H221" s="37">
        <f>SUMIFS(СВЦЭМ!$F$34:$F$777,СВЦЭМ!$A$34:$A$777,$A221,СВЦЭМ!$B$34:$B$777,H$190)+'СЕТ СН'!$F$12-'СЕТ СН'!$F$21</f>
        <v>-578.75</v>
      </c>
      <c r="I221" s="37">
        <f>SUMIFS(СВЦЭМ!$F$34:$F$777,СВЦЭМ!$A$34:$A$777,$A221,СВЦЭМ!$B$34:$B$777,I$190)+'СЕТ СН'!$F$12-'СЕТ СН'!$F$21</f>
        <v>-578.75</v>
      </c>
      <c r="J221" s="37">
        <f>SUMIFS(СВЦЭМ!$F$34:$F$777,СВЦЭМ!$A$34:$A$777,$A221,СВЦЭМ!$B$34:$B$777,J$190)+'СЕТ СН'!$F$12-'СЕТ СН'!$F$21</f>
        <v>-578.75</v>
      </c>
      <c r="K221" s="37">
        <f>SUMIFS(СВЦЭМ!$F$34:$F$777,СВЦЭМ!$A$34:$A$777,$A221,СВЦЭМ!$B$34:$B$777,K$190)+'СЕТ СН'!$F$12-'СЕТ СН'!$F$21</f>
        <v>-578.75</v>
      </c>
      <c r="L221" s="37">
        <f>SUMIFS(СВЦЭМ!$F$34:$F$777,СВЦЭМ!$A$34:$A$777,$A221,СВЦЭМ!$B$34:$B$777,L$190)+'СЕТ СН'!$F$12-'СЕТ СН'!$F$21</f>
        <v>-578.75</v>
      </c>
      <c r="M221" s="37">
        <f>SUMIFS(СВЦЭМ!$F$34:$F$777,СВЦЭМ!$A$34:$A$777,$A221,СВЦЭМ!$B$34:$B$777,M$190)+'СЕТ СН'!$F$12-'СЕТ СН'!$F$21</f>
        <v>-578.75</v>
      </c>
      <c r="N221" s="37">
        <f>SUMIFS(СВЦЭМ!$F$34:$F$777,СВЦЭМ!$A$34:$A$777,$A221,СВЦЭМ!$B$34:$B$777,N$190)+'СЕТ СН'!$F$12-'СЕТ СН'!$F$21</f>
        <v>-578.75</v>
      </c>
      <c r="O221" s="37">
        <f>SUMIFS(СВЦЭМ!$F$34:$F$777,СВЦЭМ!$A$34:$A$777,$A221,СВЦЭМ!$B$34:$B$777,O$190)+'СЕТ СН'!$F$12-'СЕТ СН'!$F$21</f>
        <v>-578.75</v>
      </c>
      <c r="P221" s="37">
        <f>SUMIFS(СВЦЭМ!$F$34:$F$777,СВЦЭМ!$A$34:$A$777,$A221,СВЦЭМ!$B$34:$B$777,P$190)+'СЕТ СН'!$F$12-'СЕТ СН'!$F$21</f>
        <v>-578.75</v>
      </c>
      <c r="Q221" s="37">
        <f>SUMIFS(СВЦЭМ!$F$34:$F$777,СВЦЭМ!$A$34:$A$777,$A221,СВЦЭМ!$B$34:$B$777,Q$190)+'СЕТ СН'!$F$12-'СЕТ СН'!$F$21</f>
        <v>-578.75</v>
      </c>
      <c r="R221" s="37">
        <f>SUMIFS(СВЦЭМ!$F$34:$F$777,СВЦЭМ!$A$34:$A$777,$A221,СВЦЭМ!$B$34:$B$777,R$190)+'СЕТ СН'!$F$12-'СЕТ СН'!$F$21</f>
        <v>-578.75</v>
      </c>
      <c r="S221" s="37">
        <f>SUMIFS(СВЦЭМ!$F$34:$F$777,СВЦЭМ!$A$34:$A$777,$A221,СВЦЭМ!$B$34:$B$777,S$190)+'СЕТ СН'!$F$12-'СЕТ СН'!$F$21</f>
        <v>-578.75</v>
      </c>
      <c r="T221" s="37">
        <f>SUMIFS(СВЦЭМ!$F$34:$F$777,СВЦЭМ!$A$34:$A$777,$A221,СВЦЭМ!$B$34:$B$777,T$190)+'СЕТ СН'!$F$12-'СЕТ СН'!$F$21</f>
        <v>-578.75</v>
      </c>
      <c r="U221" s="37">
        <f>SUMIFS(СВЦЭМ!$F$34:$F$777,СВЦЭМ!$A$34:$A$777,$A221,СВЦЭМ!$B$34:$B$777,U$190)+'СЕТ СН'!$F$12-'СЕТ СН'!$F$21</f>
        <v>-578.75</v>
      </c>
      <c r="V221" s="37">
        <f>SUMIFS(СВЦЭМ!$F$34:$F$777,СВЦЭМ!$A$34:$A$777,$A221,СВЦЭМ!$B$34:$B$777,V$190)+'СЕТ СН'!$F$12-'СЕТ СН'!$F$21</f>
        <v>-578.75</v>
      </c>
      <c r="W221" s="37">
        <f>SUMIFS(СВЦЭМ!$F$34:$F$777,СВЦЭМ!$A$34:$A$777,$A221,СВЦЭМ!$B$34:$B$777,W$190)+'СЕТ СН'!$F$12-'СЕТ СН'!$F$21</f>
        <v>-578.75</v>
      </c>
      <c r="X221" s="37">
        <f>SUMIFS(СВЦЭМ!$F$34:$F$777,СВЦЭМ!$A$34:$A$777,$A221,СВЦЭМ!$B$34:$B$777,X$190)+'СЕТ СН'!$F$12-'СЕТ СН'!$F$21</f>
        <v>-578.75</v>
      </c>
      <c r="Y221" s="37">
        <f>SUMIFS(СВЦЭМ!$F$34:$F$777,СВЦЭМ!$A$34:$A$777,$A221,СВЦЭМ!$B$34:$B$777,Y$190)+'СЕТ СН'!$F$12-'СЕТ СН'!$F$21</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01.09.2017</v>
      </c>
      <c r="B226" s="37">
        <f>SUMIFS(СВЦЭМ!$G$34:$G$777,СВЦЭМ!$A$34:$A$777,$A226,СВЦЭМ!$B$34:$B$777,B$225)+'СЕТ СН'!$F$12-'СЕТ СН'!$F$21</f>
        <v>-375.11046306000003</v>
      </c>
      <c r="C226" s="37">
        <f>SUMIFS(СВЦЭМ!$G$34:$G$777,СВЦЭМ!$A$34:$A$777,$A226,СВЦЭМ!$B$34:$B$777,C$225)+'СЕТ СН'!$F$12-'СЕТ СН'!$F$21</f>
        <v>-364.67122592999999</v>
      </c>
      <c r="D226" s="37">
        <f>SUMIFS(СВЦЭМ!$G$34:$G$777,СВЦЭМ!$A$34:$A$777,$A226,СВЦЭМ!$B$34:$B$777,D$225)+'СЕТ СН'!$F$12-'СЕТ СН'!$F$21</f>
        <v>-358.47904399999999</v>
      </c>
      <c r="E226" s="37">
        <f>SUMIFS(СВЦЭМ!$G$34:$G$777,СВЦЭМ!$A$34:$A$777,$A226,СВЦЭМ!$B$34:$B$777,E$225)+'СЕТ СН'!$F$12-'СЕТ СН'!$F$21</f>
        <v>-357.21850924</v>
      </c>
      <c r="F226" s="37">
        <f>SUMIFS(СВЦЭМ!$G$34:$G$777,СВЦЭМ!$A$34:$A$777,$A226,СВЦЭМ!$B$34:$B$777,F$225)+'СЕТ СН'!$F$12-'СЕТ СН'!$F$21</f>
        <v>-358.05293604999997</v>
      </c>
      <c r="G226" s="37">
        <f>SUMIFS(СВЦЭМ!$G$34:$G$777,СВЦЭМ!$A$34:$A$777,$A226,СВЦЭМ!$B$34:$B$777,G$225)+'СЕТ СН'!$F$12-'СЕТ СН'!$F$21</f>
        <v>-362.47609908000004</v>
      </c>
      <c r="H226" s="37">
        <f>SUMIFS(СВЦЭМ!$G$34:$G$777,СВЦЭМ!$A$34:$A$777,$A226,СВЦЭМ!$B$34:$B$777,H$225)+'СЕТ СН'!$F$12-'СЕТ СН'!$F$21</f>
        <v>-365.85907986999996</v>
      </c>
      <c r="I226" s="37">
        <f>SUMIFS(СВЦЭМ!$G$34:$G$777,СВЦЭМ!$A$34:$A$777,$A226,СВЦЭМ!$B$34:$B$777,I$225)+'СЕТ СН'!$F$12-'СЕТ СН'!$F$21</f>
        <v>-378.5739567</v>
      </c>
      <c r="J226" s="37">
        <f>SUMIFS(СВЦЭМ!$G$34:$G$777,СВЦЭМ!$A$34:$A$777,$A226,СВЦЭМ!$B$34:$B$777,J$225)+'СЕТ СН'!$F$12-'СЕТ СН'!$F$21</f>
        <v>-392.09101373999999</v>
      </c>
      <c r="K226" s="37">
        <f>SUMIFS(СВЦЭМ!$G$34:$G$777,СВЦЭМ!$A$34:$A$777,$A226,СВЦЭМ!$B$34:$B$777,K$225)+'СЕТ СН'!$F$12-'СЕТ СН'!$F$21</f>
        <v>-405.29316631</v>
      </c>
      <c r="L226" s="37">
        <f>SUMIFS(СВЦЭМ!$G$34:$G$777,СВЦЭМ!$A$34:$A$777,$A226,СВЦЭМ!$B$34:$B$777,L$225)+'СЕТ СН'!$F$12-'СЕТ СН'!$F$21</f>
        <v>-421.78686318999996</v>
      </c>
      <c r="M226" s="37">
        <f>SUMIFS(СВЦЭМ!$G$34:$G$777,СВЦЭМ!$A$34:$A$777,$A226,СВЦЭМ!$B$34:$B$777,M$225)+'СЕТ СН'!$F$12-'СЕТ СН'!$F$21</f>
        <v>-422.49959504000003</v>
      </c>
      <c r="N226" s="37">
        <f>SUMIFS(СВЦЭМ!$G$34:$G$777,СВЦЭМ!$A$34:$A$777,$A226,СВЦЭМ!$B$34:$B$777,N$225)+'СЕТ СН'!$F$12-'СЕТ СН'!$F$21</f>
        <v>-422.24920145999999</v>
      </c>
      <c r="O226" s="37">
        <f>SUMIFS(СВЦЭМ!$G$34:$G$777,СВЦЭМ!$A$34:$A$777,$A226,СВЦЭМ!$B$34:$B$777,O$225)+'СЕТ СН'!$F$12-'СЕТ СН'!$F$21</f>
        <v>-420.22655036000003</v>
      </c>
      <c r="P226" s="37">
        <f>SUMIFS(СВЦЭМ!$G$34:$G$777,СВЦЭМ!$A$34:$A$777,$A226,СВЦЭМ!$B$34:$B$777,P$225)+'СЕТ СН'!$F$12-'СЕТ СН'!$F$21</f>
        <v>-418.43256501999997</v>
      </c>
      <c r="Q226" s="37">
        <f>SUMIFS(СВЦЭМ!$G$34:$G$777,СВЦЭМ!$A$34:$A$777,$A226,СВЦЭМ!$B$34:$B$777,Q$225)+'СЕТ СН'!$F$12-'СЕТ СН'!$F$21</f>
        <v>-411.80047561000003</v>
      </c>
      <c r="R226" s="37">
        <f>SUMIFS(СВЦЭМ!$G$34:$G$777,СВЦЭМ!$A$34:$A$777,$A226,СВЦЭМ!$B$34:$B$777,R$225)+'СЕТ СН'!$F$12-'СЕТ СН'!$F$21</f>
        <v>-408.51198342999999</v>
      </c>
      <c r="S226" s="37">
        <f>SUMIFS(СВЦЭМ!$G$34:$G$777,СВЦЭМ!$A$34:$A$777,$A226,СВЦЭМ!$B$34:$B$777,S$225)+'СЕТ СН'!$F$12-'СЕТ СН'!$F$21</f>
        <v>-412.78493685000001</v>
      </c>
      <c r="T226" s="37">
        <f>SUMIFS(СВЦЭМ!$G$34:$G$777,СВЦЭМ!$A$34:$A$777,$A226,СВЦЭМ!$B$34:$B$777,T$225)+'СЕТ СН'!$F$12-'СЕТ СН'!$F$21</f>
        <v>-418.03985114</v>
      </c>
      <c r="U226" s="37">
        <f>SUMIFS(СВЦЭМ!$G$34:$G$777,СВЦЭМ!$A$34:$A$777,$A226,СВЦЭМ!$B$34:$B$777,U$225)+'СЕТ СН'!$F$12-'СЕТ СН'!$F$21</f>
        <v>-419.12410983000001</v>
      </c>
      <c r="V226" s="37">
        <f>SUMIFS(СВЦЭМ!$G$34:$G$777,СВЦЭМ!$A$34:$A$777,$A226,СВЦЭМ!$B$34:$B$777,V$225)+'СЕТ СН'!$F$12-'СЕТ СН'!$F$21</f>
        <v>-415.19139767000001</v>
      </c>
      <c r="W226" s="37">
        <f>SUMIFS(СВЦЭМ!$G$34:$G$777,СВЦЭМ!$A$34:$A$777,$A226,СВЦЭМ!$B$34:$B$777,W$225)+'СЕТ СН'!$F$12-'СЕТ СН'!$F$21</f>
        <v>-396.43060464000001</v>
      </c>
      <c r="X226" s="37">
        <f>SUMIFS(СВЦЭМ!$G$34:$G$777,СВЦЭМ!$A$34:$A$777,$A226,СВЦЭМ!$B$34:$B$777,X$225)+'СЕТ СН'!$F$12-'СЕТ СН'!$F$21</f>
        <v>-379.28377402000001</v>
      </c>
      <c r="Y226" s="37">
        <f>SUMIFS(СВЦЭМ!$G$34:$G$777,СВЦЭМ!$A$34:$A$777,$A226,СВЦЭМ!$B$34:$B$777,Y$225)+'СЕТ СН'!$F$12-'СЕТ СН'!$F$21</f>
        <v>-367.60884704</v>
      </c>
      <c r="AA226" s="46"/>
    </row>
    <row r="227" spans="1:27" ht="15.75" x14ac:dyDescent="0.2">
      <c r="A227" s="36">
        <f>A226+1</f>
        <v>42980</v>
      </c>
      <c r="B227" s="37">
        <f>SUMIFS(СВЦЭМ!$G$34:$G$777,СВЦЭМ!$A$34:$A$777,$A227,СВЦЭМ!$B$34:$B$777,B$225)+'СЕТ СН'!$F$12-'СЕТ СН'!$F$21</f>
        <v>-367.84115799</v>
      </c>
      <c r="C227" s="37">
        <f>SUMIFS(СВЦЭМ!$G$34:$G$777,СВЦЭМ!$A$34:$A$777,$A227,СВЦЭМ!$B$34:$B$777,C$225)+'СЕТ СН'!$F$12-'СЕТ СН'!$F$21</f>
        <v>-361.13535832000002</v>
      </c>
      <c r="D227" s="37">
        <f>SUMIFS(СВЦЭМ!$G$34:$G$777,СВЦЭМ!$A$34:$A$777,$A227,СВЦЭМ!$B$34:$B$777,D$225)+'СЕТ СН'!$F$12-'СЕТ СН'!$F$21</f>
        <v>-352.59588976999999</v>
      </c>
      <c r="E227" s="37">
        <f>SUMIFS(СВЦЭМ!$G$34:$G$777,СВЦЭМ!$A$34:$A$777,$A227,СВЦЭМ!$B$34:$B$777,E$225)+'СЕТ СН'!$F$12-'СЕТ СН'!$F$21</f>
        <v>-349.37497169</v>
      </c>
      <c r="F227" s="37">
        <f>SUMIFS(СВЦЭМ!$G$34:$G$777,СВЦЭМ!$A$34:$A$777,$A227,СВЦЭМ!$B$34:$B$777,F$225)+'СЕТ СН'!$F$12-'СЕТ СН'!$F$21</f>
        <v>-346.59991934000004</v>
      </c>
      <c r="G227" s="37">
        <f>SUMIFS(СВЦЭМ!$G$34:$G$777,СВЦЭМ!$A$34:$A$777,$A227,СВЦЭМ!$B$34:$B$777,G$225)+'СЕТ СН'!$F$12-'СЕТ СН'!$F$21</f>
        <v>-349.76625159000002</v>
      </c>
      <c r="H227" s="37">
        <f>SUMIFS(СВЦЭМ!$G$34:$G$777,СВЦЭМ!$A$34:$A$777,$A227,СВЦЭМ!$B$34:$B$777,H$225)+'СЕТ СН'!$F$12-'СЕТ СН'!$F$21</f>
        <v>-355.08094800999999</v>
      </c>
      <c r="I227" s="37">
        <f>SUMIFS(СВЦЭМ!$G$34:$G$777,СВЦЭМ!$A$34:$A$777,$A227,СВЦЭМ!$B$34:$B$777,I$225)+'СЕТ СН'!$F$12-'СЕТ СН'!$F$21</f>
        <v>-367.4926274</v>
      </c>
      <c r="J227" s="37">
        <f>SUMIFS(СВЦЭМ!$G$34:$G$777,СВЦЭМ!$A$34:$A$777,$A227,СВЦЭМ!$B$34:$B$777,J$225)+'СЕТ СН'!$F$12-'СЕТ СН'!$F$21</f>
        <v>-387.89536623000004</v>
      </c>
      <c r="K227" s="37">
        <f>SUMIFS(СВЦЭМ!$G$34:$G$777,СВЦЭМ!$A$34:$A$777,$A227,СВЦЭМ!$B$34:$B$777,K$225)+'СЕТ СН'!$F$12-'СЕТ СН'!$F$21</f>
        <v>-405.35047377000001</v>
      </c>
      <c r="L227" s="37">
        <f>SUMIFS(СВЦЭМ!$G$34:$G$777,СВЦЭМ!$A$34:$A$777,$A227,СВЦЭМ!$B$34:$B$777,L$225)+'СЕТ СН'!$F$12-'СЕТ СН'!$F$21</f>
        <v>-428.84732651000002</v>
      </c>
      <c r="M227" s="37">
        <f>SUMIFS(СВЦЭМ!$G$34:$G$777,СВЦЭМ!$A$34:$A$777,$A227,СВЦЭМ!$B$34:$B$777,M$225)+'СЕТ СН'!$F$12-'СЕТ СН'!$F$21</f>
        <v>-431.98079421</v>
      </c>
      <c r="N227" s="37">
        <f>SUMIFS(СВЦЭМ!$G$34:$G$777,СВЦЭМ!$A$34:$A$777,$A227,СВЦЭМ!$B$34:$B$777,N$225)+'СЕТ СН'!$F$12-'СЕТ СН'!$F$21</f>
        <v>-433.32143525000004</v>
      </c>
      <c r="O227" s="37">
        <f>SUMIFS(СВЦЭМ!$G$34:$G$777,СВЦЭМ!$A$34:$A$777,$A227,СВЦЭМ!$B$34:$B$777,O$225)+'СЕТ СН'!$F$12-'СЕТ СН'!$F$21</f>
        <v>-433.43948470999999</v>
      </c>
      <c r="P227" s="37">
        <f>SUMIFS(СВЦЭМ!$G$34:$G$777,СВЦЭМ!$A$34:$A$777,$A227,СВЦЭМ!$B$34:$B$777,P$225)+'СЕТ СН'!$F$12-'СЕТ СН'!$F$21</f>
        <v>-434.06872963000001</v>
      </c>
      <c r="Q227" s="37">
        <f>SUMIFS(СВЦЭМ!$G$34:$G$777,СВЦЭМ!$A$34:$A$777,$A227,СВЦЭМ!$B$34:$B$777,Q$225)+'СЕТ СН'!$F$12-'СЕТ СН'!$F$21</f>
        <v>-432.22745705</v>
      </c>
      <c r="R227" s="37">
        <f>SUMIFS(СВЦЭМ!$G$34:$G$777,СВЦЭМ!$A$34:$A$777,$A227,СВЦЭМ!$B$34:$B$777,R$225)+'СЕТ СН'!$F$12-'СЕТ СН'!$F$21</f>
        <v>-430.20563398000002</v>
      </c>
      <c r="S227" s="37">
        <f>SUMIFS(СВЦЭМ!$G$34:$G$777,СВЦЭМ!$A$34:$A$777,$A227,СВЦЭМ!$B$34:$B$777,S$225)+'СЕТ СН'!$F$12-'СЕТ СН'!$F$21</f>
        <v>-433.25332449000001</v>
      </c>
      <c r="T227" s="37">
        <f>SUMIFS(СВЦЭМ!$G$34:$G$777,СВЦЭМ!$A$34:$A$777,$A227,СВЦЭМ!$B$34:$B$777,T$225)+'СЕТ СН'!$F$12-'СЕТ СН'!$F$21</f>
        <v>-433.33489828</v>
      </c>
      <c r="U227" s="37">
        <f>SUMIFS(СВЦЭМ!$G$34:$G$777,СВЦЭМ!$A$34:$A$777,$A227,СВЦЭМ!$B$34:$B$777,U$225)+'СЕТ СН'!$F$12-'СЕТ СН'!$F$21</f>
        <v>-433.15514597000004</v>
      </c>
      <c r="V227" s="37">
        <f>SUMIFS(СВЦЭМ!$G$34:$G$777,СВЦЭМ!$A$34:$A$777,$A227,СВЦЭМ!$B$34:$B$777,V$225)+'СЕТ СН'!$F$12-'СЕТ СН'!$F$21</f>
        <v>-430.71875268999997</v>
      </c>
      <c r="W227" s="37">
        <f>SUMIFS(СВЦЭМ!$G$34:$G$777,СВЦЭМ!$A$34:$A$777,$A227,СВЦЭМ!$B$34:$B$777,W$225)+'СЕТ СН'!$F$12-'СЕТ СН'!$F$21</f>
        <v>-419.44081269000003</v>
      </c>
      <c r="X227" s="37">
        <f>SUMIFS(СВЦЭМ!$G$34:$G$777,СВЦЭМ!$A$34:$A$777,$A227,СВЦЭМ!$B$34:$B$777,X$225)+'СЕТ СН'!$F$12-'СЕТ СН'!$F$21</f>
        <v>-401.40442196000004</v>
      </c>
      <c r="Y227" s="37">
        <f>SUMIFS(СВЦЭМ!$G$34:$G$777,СВЦЭМ!$A$34:$A$777,$A227,СВЦЭМ!$B$34:$B$777,Y$225)+'СЕТ СН'!$F$12-'СЕТ СН'!$F$21</f>
        <v>-388.42055570000002</v>
      </c>
    </row>
    <row r="228" spans="1:27" ht="15.75" x14ac:dyDescent="0.2">
      <c r="A228" s="36">
        <f t="shared" ref="A228:A256" si="6">A227+1</f>
        <v>42981</v>
      </c>
      <c r="B228" s="37">
        <f>SUMIFS(СВЦЭМ!$G$34:$G$777,СВЦЭМ!$A$34:$A$777,$A228,СВЦЭМ!$B$34:$B$777,B$225)+'СЕТ СН'!$F$12-'СЕТ СН'!$F$21</f>
        <v>-373.46534180000003</v>
      </c>
      <c r="C228" s="37">
        <f>SUMIFS(СВЦЭМ!$G$34:$G$777,СВЦЭМ!$A$34:$A$777,$A228,СВЦЭМ!$B$34:$B$777,C$225)+'СЕТ СН'!$F$12-'СЕТ СН'!$F$21</f>
        <v>-350.98621343000002</v>
      </c>
      <c r="D228" s="37">
        <f>SUMIFS(СВЦЭМ!$G$34:$G$777,СВЦЭМ!$A$34:$A$777,$A228,СВЦЭМ!$B$34:$B$777,D$225)+'СЕТ СН'!$F$12-'СЕТ СН'!$F$21</f>
        <v>-343.93291037</v>
      </c>
      <c r="E228" s="37">
        <f>SUMIFS(СВЦЭМ!$G$34:$G$777,СВЦЭМ!$A$34:$A$777,$A228,СВЦЭМ!$B$34:$B$777,E$225)+'СЕТ СН'!$F$12-'СЕТ СН'!$F$21</f>
        <v>-339.00535988000001</v>
      </c>
      <c r="F228" s="37">
        <f>SUMIFS(СВЦЭМ!$G$34:$G$777,СВЦЭМ!$A$34:$A$777,$A228,СВЦЭМ!$B$34:$B$777,F$225)+'СЕТ СН'!$F$12-'СЕТ СН'!$F$21</f>
        <v>-336.16624058000002</v>
      </c>
      <c r="G228" s="37">
        <f>SUMIFS(СВЦЭМ!$G$34:$G$777,СВЦЭМ!$A$34:$A$777,$A228,СВЦЭМ!$B$34:$B$777,G$225)+'СЕТ СН'!$F$12-'СЕТ СН'!$F$21</f>
        <v>-336.82996183</v>
      </c>
      <c r="H228" s="37">
        <f>SUMIFS(СВЦЭМ!$G$34:$G$777,СВЦЭМ!$A$34:$A$777,$A228,СВЦЭМ!$B$34:$B$777,H$225)+'СЕТ СН'!$F$12-'СЕТ СН'!$F$21</f>
        <v>-343.06300567</v>
      </c>
      <c r="I228" s="37">
        <f>SUMIFS(СВЦЭМ!$G$34:$G$777,СВЦЭМ!$A$34:$A$777,$A228,СВЦЭМ!$B$34:$B$777,I$225)+'СЕТ СН'!$F$12-'СЕТ СН'!$F$21</f>
        <v>-353.17852142999999</v>
      </c>
      <c r="J228" s="37">
        <f>SUMIFS(СВЦЭМ!$G$34:$G$777,СВЦЭМ!$A$34:$A$777,$A228,СВЦЭМ!$B$34:$B$777,J$225)+'СЕТ СН'!$F$12-'СЕТ СН'!$F$21</f>
        <v>-384.53190926000002</v>
      </c>
      <c r="K228" s="37">
        <f>SUMIFS(СВЦЭМ!$G$34:$G$777,СВЦЭМ!$A$34:$A$777,$A228,СВЦЭМ!$B$34:$B$777,K$225)+'СЕТ СН'!$F$12-'СЕТ СН'!$F$21</f>
        <v>-388.57230398000002</v>
      </c>
      <c r="L228" s="37">
        <f>SUMIFS(СВЦЭМ!$G$34:$G$777,СВЦЭМ!$A$34:$A$777,$A228,СВЦЭМ!$B$34:$B$777,L$225)+'СЕТ СН'!$F$12-'СЕТ СН'!$F$21</f>
        <v>-415.28051599000003</v>
      </c>
      <c r="M228" s="37">
        <f>SUMIFS(СВЦЭМ!$G$34:$G$777,СВЦЭМ!$A$34:$A$777,$A228,СВЦЭМ!$B$34:$B$777,M$225)+'СЕТ СН'!$F$12-'СЕТ СН'!$F$21</f>
        <v>-423.02092291999998</v>
      </c>
      <c r="N228" s="37">
        <f>SUMIFS(СВЦЭМ!$G$34:$G$777,СВЦЭМ!$A$34:$A$777,$A228,СВЦЭМ!$B$34:$B$777,N$225)+'СЕТ СН'!$F$12-'СЕТ СН'!$F$21</f>
        <v>-421.85182655</v>
      </c>
      <c r="O228" s="37">
        <f>SUMIFS(СВЦЭМ!$G$34:$G$777,СВЦЭМ!$A$34:$A$777,$A228,СВЦЭМ!$B$34:$B$777,O$225)+'СЕТ СН'!$F$12-'СЕТ СН'!$F$21</f>
        <v>-422.11232726000003</v>
      </c>
      <c r="P228" s="37">
        <f>SUMIFS(СВЦЭМ!$G$34:$G$777,СВЦЭМ!$A$34:$A$777,$A228,СВЦЭМ!$B$34:$B$777,P$225)+'СЕТ СН'!$F$12-'СЕТ СН'!$F$21</f>
        <v>-420.99100736000003</v>
      </c>
      <c r="Q228" s="37">
        <f>SUMIFS(СВЦЭМ!$G$34:$G$777,СВЦЭМ!$A$34:$A$777,$A228,СВЦЭМ!$B$34:$B$777,Q$225)+'СЕТ СН'!$F$12-'СЕТ СН'!$F$21</f>
        <v>-419.61480155999999</v>
      </c>
      <c r="R228" s="37">
        <f>SUMIFS(СВЦЭМ!$G$34:$G$777,СВЦЭМ!$A$34:$A$777,$A228,СВЦЭМ!$B$34:$B$777,R$225)+'СЕТ СН'!$F$12-'СЕТ СН'!$F$21</f>
        <v>-419.48478025999998</v>
      </c>
      <c r="S228" s="37">
        <f>SUMIFS(СВЦЭМ!$G$34:$G$777,СВЦЭМ!$A$34:$A$777,$A228,СВЦЭМ!$B$34:$B$777,S$225)+'СЕТ СН'!$F$12-'СЕТ СН'!$F$21</f>
        <v>-420.24841448999996</v>
      </c>
      <c r="T228" s="37">
        <f>SUMIFS(СВЦЭМ!$G$34:$G$777,СВЦЭМ!$A$34:$A$777,$A228,СВЦЭМ!$B$34:$B$777,T$225)+'СЕТ СН'!$F$12-'СЕТ СН'!$F$21</f>
        <v>-422.54817703000003</v>
      </c>
      <c r="U228" s="37">
        <f>SUMIFS(СВЦЭМ!$G$34:$G$777,СВЦЭМ!$A$34:$A$777,$A228,СВЦЭМ!$B$34:$B$777,U$225)+'СЕТ СН'!$F$12-'СЕТ СН'!$F$21</f>
        <v>-423.36450932000002</v>
      </c>
      <c r="V228" s="37">
        <f>SUMIFS(СВЦЭМ!$G$34:$G$777,СВЦЭМ!$A$34:$A$777,$A228,СВЦЭМ!$B$34:$B$777,V$225)+'СЕТ СН'!$F$12-'СЕТ СН'!$F$21</f>
        <v>-422.04089658999999</v>
      </c>
      <c r="W228" s="37">
        <f>SUMIFS(СВЦЭМ!$G$34:$G$777,СВЦЭМ!$A$34:$A$777,$A228,СВЦЭМ!$B$34:$B$777,W$225)+'СЕТ СН'!$F$12-'СЕТ СН'!$F$21</f>
        <v>-404.57318495999999</v>
      </c>
      <c r="X228" s="37">
        <f>SUMIFS(СВЦЭМ!$G$34:$G$777,СВЦЭМ!$A$34:$A$777,$A228,СВЦЭМ!$B$34:$B$777,X$225)+'СЕТ СН'!$F$12-'СЕТ СН'!$F$21</f>
        <v>-388.79168147999997</v>
      </c>
      <c r="Y228" s="37">
        <f>SUMIFS(СВЦЭМ!$G$34:$G$777,СВЦЭМ!$A$34:$A$777,$A228,СВЦЭМ!$B$34:$B$777,Y$225)+'СЕТ СН'!$F$12-'СЕТ СН'!$F$21</f>
        <v>-381.18044042999998</v>
      </c>
    </row>
    <row r="229" spans="1:27" ht="15.75" x14ac:dyDescent="0.2">
      <c r="A229" s="36">
        <f t="shared" si="6"/>
        <v>42982</v>
      </c>
      <c r="B229" s="37">
        <f>SUMIFS(СВЦЭМ!$G$34:$G$777,СВЦЭМ!$A$34:$A$777,$A229,СВЦЭМ!$B$34:$B$777,B$225)+'СЕТ СН'!$F$12-'СЕТ СН'!$F$21</f>
        <v>-357.52857641000003</v>
      </c>
      <c r="C229" s="37">
        <f>SUMIFS(СВЦЭМ!$G$34:$G$777,СВЦЭМ!$A$34:$A$777,$A229,СВЦЭМ!$B$34:$B$777,C$225)+'СЕТ СН'!$F$12-'СЕТ СН'!$F$21</f>
        <v>-348.53612953000004</v>
      </c>
      <c r="D229" s="37">
        <f>SUMIFS(СВЦЭМ!$G$34:$G$777,СВЦЭМ!$A$34:$A$777,$A229,СВЦЭМ!$B$34:$B$777,D$225)+'СЕТ СН'!$F$12-'СЕТ СН'!$F$21</f>
        <v>-340.50671684999998</v>
      </c>
      <c r="E229" s="37">
        <f>SUMIFS(СВЦЭМ!$G$34:$G$777,СВЦЭМ!$A$34:$A$777,$A229,СВЦЭМ!$B$34:$B$777,E$225)+'СЕТ СН'!$F$12-'СЕТ СН'!$F$21</f>
        <v>-336.59777915000001</v>
      </c>
      <c r="F229" s="37">
        <f>SUMIFS(СВЦЭМ!$G$34:$G$777,СВЦЭМ!$A$34:$A$777,$A229,СВЦЭМ!$B$34:$B$777,F$225)+'СЕТ СН'!$F$12-'СЕТ СН'!$F$21</f>
        <v>-334.27540204000002</v>
      </c>
      <c r="G229" s="37">
        <f>SUMIFS(СВЦЭМ!$G$34:$G$777,СВЦЭМ!$A$34:$A$777,$A229,СВЦЭМ!$B$34:$B$777,G$225)+'СЕТ СН'!$F$12-'СЕТ СН'!$F$21</f>
        <v>-336.62109765000002</v>
      </c>
      <c r="H229" s="37">
        <f>SUMIFS(СВЦЭМ!$G$34:$G$777,СВЦЭМ!$A$34:$A$777,$A229,СВЦЭМ!$B$34:$B$777,H$225)+'СЕТ СН'!$F$12-'СЕТ СН'!$F$21</f>
        <v>-347.67544394000004</v>
      </c>
      <c r="I229" s="37">
        <f>SUMIFS(СВЦЭМ!$G$34:$G$777,СВЦЭМ!$A$34:$A$777,$A229,СВЦЭМ!$B$34:$B$777,I$225)+'СЕТ СН'!$F$12-'СЕТ СН'!$F$21</f>
        <v>-362.94072222</v>
      </c>
      <c r="J229" s="37">
        <f>SUMIFS(СВЦЭМ!$G$34:$G$777,СВЦЭМ!$A$34:$A$777,$A229,СВЦЭМ!$B$34:$B$777,J$225)+'СЕТ СН'!$F$12-'СЕТ СН'!$F$21</f>
        <v>-375.21586035000001</v>
      </c>
      <c r="K229" s="37">
        <f>SUMIFS(СВЦЭМ!$G$34:$G$777,СВЦЭМ!$A$34:$A$777,$A229,СВЦЭМ!$B$34:$B$777,K$225)+'СЕТ СН'!$F$12-'СЕТ СН'!$F$21</f>
        <v>-389.88257967000004</v>
      </c>
      <c r="L229" s="37">
        <f>SUMIFS(СВЦЭМ!$G$34:$G$777,СВЦЭМ!$A$34:$A$777,$A229,СВЦЭМ!$B$34:$B$777,L$225)+'СЕТ СН'!$F$12-'СЕТ СН'!$F$21</f>
        <v>-412.55819730999997</v>
      </c>
      <c r="M229" s="37">
        <f>SUMIFS(СВЦЭМ!$G$34:$G$777,СВЦЭМ!$A$34:$A$777,$A229,СВЦЭМ!$B$34:$B$777,M$225)+'СЕТ СН'!$F$12-'СЕТ СН'!$F$21</f>
        <v>-419.9134057</v>
      </c>
      <c r="N229" s="37">
        <f>SUMIFS(СВЦЭМ!$G$34:$G$777,СВЦЭМ!$A$34:$A$777,$A229,СВЦЭМ!$B$34:$B$777,N$225)+'СЕТ СН'!$F$12-'СЕТ СН'!$F$21</f>
        <v>-417.80643257999998</v>
      </c>
      <c r="O229" s="37">
        <f>SUMIFS(СВЦЭМ!$G$34:$G$777,СВЦЭМ!$A$34:$A$777,$A229,СВЦЭМ!$B$34:$B$777,O$225)+'СЕТ СН'!$F$12-'СЕТ СН'!$F$21</f>
        <v>-418.11674156000004</v>
      </c>
      <c r="P229" s="37">
        <f>SUMIFS(СВЦЭМ!$G$34:$G$777,СВЦЭМ!$A$34:$A$777,$A229,СВЦЭМ!$B$34:$B$777,P$225)+'СЕТ СН'!$F$12-'СЕТ СН'!$F$21</f>
        <v>-416.97209291000001</v>
      </c>
      <c r="Q229" s="37">
        <f>SUMIFS(СВЦЭМ!$G$34:$G$777,СВЦЭМ!$A$34:$A$777,$A229,СВЦЭМ!$B$34:$B$777,Q$225)+'СЕТ СН'!$F$12-'СЕТ СН'!$F$21</f>
        <v>-415.2426638</v>
      </c>
      <c r="R229" s="37">
        <f>SUMIFS(СВЦЭМ!$G$34:$G$777,СВЦЭМ!$A$34:$A$777,$A229,СВЦЭМ!$B$34:$B$777,R$225)+'СЕТ СН'!$F$12-'СЕТ СН'!$F$21</f>
        <v>-414.55648508000002</v>
      </c>
      <c r="S229" s="37">
        <f>SUMIFS(СВЦЭМ!$G$34:$G$777,СВЦЭМ!$A$34:$A$777,$A229,СВЦЭМ!$B$34:$B$777,S$225)+'СЕТ СН'!$F$12-'СЕТ СН'!$F$21</f>
        <v>-415.8313819</v>
      </c>
      <c r="T229" s="37">
        <f>SUMIFS(СВЦЭМ!$G$34:$G$777,СВЦЭМ!$A$34:$A$777,$A229,СВЦЭМ!$B$34:$B$777,T$225)+'СЕТ СН'!$F$12-'СЕТ СН'!$F$21</f>
        <v>-418.89121219000003</v>
      </c>
      <c r="U229" s="37">
        <f>SUMIFS(СВЦЭМ!$G$34:$G$777,СВЦЭМ!$A$34:$A$777,$A229,СВЦЭМ!$B$34:$B$777,U$225)+'СЕТ СН'!$F$12-'СЕТ СН'!$F$21</f>
        <v>-416.22717234000004</v>
      </c>
      <c r="V229" s="37">
        <f>SUMIFS(СВЦЭМ!$G$34:$G$777,СВЦЭМ!$A$34:$A$777,$A229,СВЦЭМ!$B$34:$B$777,V$225)+'СЕТ СН'!$F$12-'СЕТ СН'!$F$21</f>
        <v>-413.59773748999999</v>
      </c>
      <c r="W229" s="37">
        <f>SUMIFS(СВЦЭМ!$G$34:$G$777,СВЦЭМ!$A$34:$A$777,$A229,СВЦЭМ!$B$34:$B$777,W$225)+'СЕТ СН'!$F$12-'СЕТ СН'!$F$21</f>
        <v>-392.93952129000002</v>
      </c>
      <c r="X229" s="37">
        <f>SUMIFS(СВЦЭМ!$G$34:$G$777,СВЦЭМ!$A$34:$A$777,$A229,СВЦЭМ!$B$34:$B$777,X$225)+'СЕТ СН'!$F$12-'СЕТ СН'!$F$21</f>
        <v>-375.84182842999996</v>
      </c>
      <c r="Y229" s="37">
        <f>SUMIFS(СВЦЭМ!$G$34:$G$777,СВЦЭМ!$A$34:$A$777,$A229,СВЦЭМ!$B$34:$B$777,Y$225)+'СЕТ СН'!$F$12-'СЕТ СН'!$F$21</f>
        <v>-365.00506496000003</v>
      </c>
    </row>
    <row r="230" spans="1:27" ht="15.75" x14ac:dyDescent="0.2">
      <c r="A230" s="36">
        <f t="shared" si="6"/>
        <v>42983</v>
      </c>
      <c r="B230" s="37">
        <f>SUMIFS(СВЦЭМ!$G$34:$G$777,СВЦЭМ!$A$34:$A$777,$A230,СВЦЭМ!$B$34:$B$777,B$225)+'СЕТ СН'!$F$12-'СЕТ СН'!$F$21</f>
        <v>-371.51334926999999</v>
      </c>
      <c r="C230" s="37">
        <f>SUMIFS(СВЦЭМ!$G$34:$G$777,СВЦЭМ!$A$34:$A$777,$A230,СВЦЭМ!$B$34:$B$777,C$225)+'СЕТ СН'!$F$12-'СЕТ СН'!$F$21</f>
        <v>-364.55594945999997</v>
      </c>
      <c r="D230" s="37">
        <f>SUMIFS(СВЦЭМ!$G$34:$G$777,СВЦЭМ!$A$34:$A$777,$A230,СВЦЭМ!$B$34:$B$777,D$225)+'СЕТ СН'!$F$12-'СЕТ СН'!$F$21</f>
        <v>-360.30522635</v>
      </c>
      <c r="E230" s="37">
        <f>SUMIFS(СВЦЭМ!$G$34:$G$777,СВЦЭМ!$A$34:$A$777,$A230,СВЦЭМ!$B$34:$B$777,E$225)+'СЕТ СН'!$F$12-'СЕТ СН'!$F$21</f>
        <v>-351.02114112999999</v>
      </c>
      <c r="F230" s="37">
        <f>SUMIFS(СВЦЭМ!$G$34:$G$777,СВЦЭМ!$A$34:$A$777,$A230,СВЦЭМ!$B$34:$B$777,F$225)+'СЕТ СН'!$F$12-'СЕТ СН'!$F$21</f>
        <v>-351.46439091000002</v>
      </c>
      <c r="G230" s="37">
        <f>SUMIFS(СВЦЭМ!$G$34:$G$777,СВЦЭМ!$A$34:$A$777,$A230,СВЦЭМ!$B$34:$B$777,G$225)+'СЕТ СН'!$F$12-'СЕТ СН'!$F$21</f>
        <v>-360.46981163999999</v>
      </c>
      <c r="H230" s="37">
        <f>SUMIFS(СВЦЭМ!$G$34:$G$777,СВЦЭМ!$A$34:$A$777,$A230,СВЦЭМ!$B$34:$B$777,H$225)+'СЕТ СН'!$F$12-'СЕТ СН'!$F$21</f>
        <v>-368.75629003</v>
      </c>
      <c r="I230" s="37">
        <f>SUMIFS(СВЦЭМ!$G$34:$G$777,СВЦЭМ!$A$34:$A$777,$A230,СВЦЭМ!$B$34:$B$777,I$225)+'СЕТ СН'!$F$12-'СЕТ СН'!$F$21</f>
        <v>-384.81200909</v>
      </c>
      <c r="J230" s="37">
        <f>SUMIFS(СВЦЭМ!$G$34:$G$777,СВЦЭМ!$A$34:$A$777,$A230,СВЦЭМ!$B$34:$B$777,J$225)+'СЕТ СН'!$F$12-'СЕТ СН'!$F$21</f>
        <v>-394.45095071000003</v>
      </c>
      <c r="K230" s="37">
        <f>SUMIFS(СВЦЭМ!$G$34:$G$777,СВЦЭМ!$A$34:$A$777,$A230,СВЦЭМ!$B$34:$B$777,K$225)+'СЕТ СН'!$F$12-'СЕТ СН'!$F$21</f>
        <v>-405.14014696000004</v>
      </c>
      <c r="L230" s="37">
        <f>SUMIFS(СВЦЭМ!$G$34:$G$777,СВЦЭМ!$A$34:$A$777,$A230,СВЦЭМ!$B$34:$B$777,L$225)+'СЕТ СН'!$F$12-'СЕТ СН'!$F$21</f>
        <v>-424.57449416999998</v>
      </c>
      <c r="M230" s="37">
        <f>SUMIFS(СВЦЭМ!$G$34:$G$777,СВЦЭМ!$A$34:$A$777,$A230,СВЦЭМ!$B$34:$B$777,M$225)+'СЕТ СН'!$F$12-'СЕТ СН'!$F$21</f>
        <v>-432.03600607999999</v>
      </c>
      <c r="N230" s="37">
        <f>SUMIFS(СВЦЭМ!$G$34:$G$777,СВЦЭМ!$A$34:$A$777,$A230,СВЦЭМ!$B$34:$B$777,N$225)+'СЕТ СН'!$F$12-'СЕТ СН'!$F$21</f>
        <v>-428.9423875</v>
      </c>
      <c r="O230" s="37">
        <f>SUMIFS(СВЦЭМ!$G$34:$G$777,СВЦЭМ!$A$34:$A$777,$A230,СВЦЭМ!$B$34:$B$777,O$225)+'СЕТ СН'!$F$12-'СЕТ СН'!$F$21</f>
        <v>-427.47748444000001</v>
      </c>
      <c r="P230" s="37">
        <f>SUMIFS(СВЦЭМ!$G$34:$G$777,СВЦЭМ!$A$34:$A$777,$A230,СВЦЭМ!$B$34:$B$777,P$225)+'СЕТ СН'!$F$12-'СЕТ СН'!$F$21</f>
        <v>-425.55898013000001</v>
      </c>
      <c r="Q230" s="37">
        <f>SUMIFS(СВЦЭМ!$G$34:$G$777,СВЦЭМ!$A$34:$A$777,$A230,СВЦЭМ!$B$34:$B$777,Q$225)+'СЕТ СН'!$F$12-'СЕТ СН'!$F$21</f>
        <v>-427.75933882999999</v>
      </c>
      <c r="R230" s="37">
        <f>SUMIFS(СВЦЭМ!$G$34:$G$777,СВЦЭМ!$A$34:$A$777,$A230,СВЦЭМ!$B$34:$B$777,R$225)+'СЕТ СН'!$F$12-'СЕТ СН'!$F$21</f>
        <v>-427.54007664</v>
      </c>
      <c r="S230" s="37">
        <f>SUMIFS(СВЦЭМ!$G$34:$G$777,СВЦЭМ!$A$34:$A$777,$A230,СВЦЭМ!$B$34:$B$777,S$225)+'СЕТ СН'!$F$12-'СЕТ СН'!$F$21</f>
        <v>-427.52249419999998</v>
      </c>
      <c r="T230" s="37">
        <f>SUMIFS(СВЦЭМ!$G$34:$G$777,СВЦЭМ!$A$34:$A$777,$A230,СВЦЭМ!$B$34:$B$777,T$225)+'СЕТ СН'!$F$12-'СЕТ СН'!$F$21</f>
        <v>-428.19744019999996</v>
      </c>
      <c r="U230" s="37">
        <f>SUMIFS(СВЦЭМ!$G$34:$G$777,СВЦЭМ!$A$34:$A$777,$A230,СВЦЭМ!$B$34:$B$777,U$225)+'СЕТ СН'!$F$12-'СЕТ СН'!$F$21</f>
        <v>-430.49708422000003</v>
      </c>
      <c r="V230" s="37">
        <f>SUMIFS(СВЦЭМ!$G$34:$G$777,СВЦЭМ!$A$34:$A$777,$A230,СВЦЭМ!$B$34:$B$777,V$225)+'СЕТ СН'!$F$12-'СЕТ СН'!$F$21</f>
        <v>-428.47355045</v>
      </c>
      <c r="W230" s="37">
        <f>SUMIFS(СВЦЭМ!$G$34:$G$777,СВЦЭМ!$A$34:$A$777,$A230,СВЦЭМ!$B$34:$B$777,W$225)+'СЕТ СН'!$F$12-'СЕТ СН'!$F$21</f>
        <v>-413.5475366</v>
      </c>
      <c r="X230" s="37">
        <f>SUMIFS(СВЦЭМ!$G$34:$G$777,СВЦЭМ!$A$34:$A$777,$A230,СВЦЭМ!$B$34:$B$777,X$225)+'СЕТ СН'!$F$12-'СЕТ СН'!$F$21</f>
        <v>-399.44510278000001</v>
      </c>
      <c r="Y230" s="37">
        <f>SUMIFS(СВЦЭМ!$G$34:$G$777,СВЦЭМ!$A$34:$A$777,$A230,СВЦЭМ!$B$34:$B$777,Y$225)+'СЕТ СН'!$F$12-'СЕТ СН'!$F$21</f>
        <v>-386.53868053999997</v>
      </c>
    </row>
    <row r="231" spans="1:27" ht="15.75" x14ac:dyDescent="0.2">
      <c r="A231" s="36">
        <f t="shared" si="6"/>
        <v>42984</v>
      </c>
      <c r="B231" s="37">
        <f>SUMIFS(СВЦЭМ!$G$34:$G$777,СВЦЭМ!$A$34:$A$777,$A231,СВЦЭМ!$B$34:$B$777,B$225)+'СЕТ СН'!$F$12-'СЕТ СН'!$F$21</f>
        <v>-351.16029588999999</v>
      </c>
      <c r="C231" s="37">
        <f>SUMIFS(СВЦЭМ!$G$34:$G$777,СВЦЭМ!$A$34:$A$777,$A231,СВЦЭМ!$B$34:$B$777,C$225)+'СЕТ СН'!$F$12-'СЕТ СН'!$F$21</f>
        <v>-341.29712459000001</v>
      </c>
      <c r="D231" s="37">
        <f>SUMIFS(СВЦЭМ!$G$34:$G$777,СВЦЭМ!$A$34:$A$777,$A231,СВЦЭМ!$B$34:$B$777,D$225)+'СЕТ СН'!$F$12-'СЕТ СН'!$F$21</f>
        <v>-334.11071942000001</v>
      </c>
      <c r="E231" s="37">
        <f>SUMIFS(СВЦЭМ!$G$34:$G$777,СВЦЭМ!$A$34:$A$777,$A231,СВЦЭМ!$B$34:$B$777,E$225)+'СЕТ СН'!$F$12-'СЕТ СН'!$F$21</f>
        <v>-331.67906225000002</v>
      </c>
      <c r="F231" s="37">
        <f>SUMIFS(СВЦЭМ!$G$34:$G$777,СВЦЭМ!$A$34:$A$777,$A231,СВЦЭМ!$B$34:$B$777,F$225)+'СЕТ СН'!$F$12-'СЕТ СН'!$F$21</f>
        <v>-330.35405262</v>
      </c>
      <c r="G231" s="37">
        <f>SUMIFS(СВЦЭМ!$G$34:$G$777,СВЦЭМ!$A$34:$A$777,$A231,СВЦЭМ!$B$34:$B$777,G$225)+'СЕТ СН'!$F$12-'СЕТ СН'!$F$21</f>
        <v>-335.24505787999999</v>
      </c>
      <c r="H231" s="37">
        <f>SUMIFS(СВЦЭМ!$G$34:$G$777,СВЦЭМ!$A$34:$A$777,$A231,СВЦЭМ!$B$34:$B$777,H$225)+'СЕТ СН'!$F$12-'СЕТ СН'!$F$21</f>
        <v>-348.08948420000002</v>
      </c>
      <c r="I231" s="37">
        <f>SUMIFS(СВЦЭМ!$G$34:$G$777,СВЦЭМ!$A$34:$A$777,$A231,СВЦЭМ!$B$34:$B$777,I$225)+'СЕТ СН'!$F$12-'СЕТ СН'!$F$21</f>
        <v>-363.8126274</v>
      </c>
      <c r="J231" s="37">
        <f>SUMIFS(СВЦЭМ!$G$34:$G$777,СВЦЭМ!$A$34:$A$777,$A231,СВЦЭМ!$B$34:$B$777,J$225)+'СЕТ СН'!$F$12-'СЕТ СН'!$F$21</f>
        <v>-376.73544138</v>
      </c>
      <c r="K231" s="37">
        <f>SUMIFS(СВЦЭМ!$G$34:$G$777,СВЦЭМ!$A$34:$A$777,$A231,СВЦЭМ!$B$34:$B$777,K$225)+'СЕТ СН'!$F$12-'СЕТ СН'!$F$21</f>
        <v>-394.6718209</v>
      </c>
      <c r="L231" s="37">
        <f>SUMIFS(СВЦЭМ!$G$34:$G$777,СВЦЭМ!$A$34:$A$777,$A231,СВЦЭМ!$B$34:$B$777,L$225)+'СЕТ СН'!$F$12-'СЕТ СН'!$F$21</f>
        <v>-417.94332423000003</v>
      </c>
      <c r="M231" s="37">
        <f>SUMIFS(СВЦЭМ!$G$34:$G$777,СВЦЭМ!$A$34:$A$777,$A231,СВЦЭМ!$B$34:$B$777,M$225)+'СЕТ СН'!$F$12-'СЕТ СН'!$F$21</f>
        <v>-421.16574707000001</v>
      </c>
      <c r="N231" s="37">
        <f>SUMIFS(СВЦЭМ!$G$34:$G$777,СВЦЭМ!$A$34:$A$777,$A231,СВЦЭМ!$B$34:$B$777,N$225)+'СЕТ СН'!$F$12-'СЕТ СН'!$F$21</f>
        <v>-421.39576828999998</v>
      </c>
      <c r="O231" s="37">
        <f>SUMIFS(СВЦЭМ!$G$34:$G$777,СВЦЭМ!$A$34:$A$777,$A231,СВЦЭМ!$B$34:$B$777,O$225)+'СЕТ СН'!$F$12-'СЕТ СН'!$F$21</f>
        <v>-419.12580123999999</v>
      </c>
      <c r="P231" s="37">
        <f>SUMIFS(СВЦЭМ!$G$34:$G$777,СВЦЭМ!$A$34:$A$777,$A231,СВЦЭМ!$B$34:$B$777,P$225)+'СЕТ СН'!$F$12-'СЕТ СН'!$F$21</f>
        <v>-418.42878241</v>
      </c>
      <c r="Q231" s="37">
        <f>SUMIFS(СВЦЭМ!$G$34:$G$777,СВЦЭМ!$A$34:$A$777,$A231,СВЦЭМ!$B$34:$B$777,Q$225)+'СЕТ СН'!$F$12-'СЕТ СН'!$F$21</f>
        <v>-416.76719617000003</v>
      </c>
      <c r="R231" s="37">
        <f>SUMIFS(СВЦЭМ!$G$34:$G$777,СВЦЭМ!$A$34:$A$777,$A231,СВЦЭМ!$B$34:$B$777,R$225)+'СЕТ СН'!$F$12-'СЕТ СН'!$F$21</f>
        <v>-415.62520796000001</v>
      </c>
      <c r="S231" s="37">
        <f>SUMIFS(СВЦЭМ!$G$34:$G$777,СВЦЭМ!$A$34:$A$777,$A231,СВЦЭМ!$B$34:$B$777,S$225)+'СЕТ СН'!$F$12-'СЕТ СН'!$F$21</f>
        <v>-415.73745105</v>
      </c>
      <c r="T231" s="37">
        <f>SUMIFS(СВЦЭМ!$G$34:$G$777,СВЦЭМ!$A$34:$A$777,$A231,СВЦЭМ!$B$34:$B$777,T$225)+'СЕТ СН'!$F$12-'СЕТ СН'!$F$21</f>
        <v>-417.14923945999999</v>
      </c>
      <c r="U231" s="37">
        <f>SUMIFS(СВЦЭМ!$G$34:$G$777,СВЦЭМ!$A$34:$A$777,$A231,СВЦЭМ!$B$34:$B$777,U$225)+'СЕТ СН'!$F$12-'СЕТ СН'!$F$21</f>
        <v>-420.07863636000002</v>
      </c>
      <c r="V231" s="37">
        <f>SUMIFS(СВЦЭМ!$G$34:$G$777,СВЦЭМ!$A$34:$A$777,$A231,СВЦЭМ!$B$34:$B$777,V$225)+'СЕТ СН'!$F$12-'СЕТ СН'!$F$21</f>
        <v>-418.82151024000001</v>
      </c>
      <c r="W231" s="37">
        <f>SUMIFS(СВЦЭМ!$G$34:$G$777,СВЦЭМ!$A$34:$A$777,$A231,СВЦЭМ!$B$34:$B$777,W$225)+'СЕТ СН'!$F$12-'СЕТ СН'!$F$21</f>
        <v>-399.82365543000003</v>
      </c>
      <c r="X231" s="37">
        <f>SUMIFS(СВЦЭМ!$G$34:$G$777,СВЦЭМ!$A$34:$A$777,$A231,СВЦЭМ!$B$34:$B$777,X$225)+'СЕТ СН'!$F$12-'СЕТ СН'!$F$21</f>
        <v>-382.40301306999999</v>
      </c>
      <c r="Y231" s="37">
        <f>SUMIFS(СВЦЭМ!$G$34:$G$777,СВЦЭМ!$A$34:$A$777,$A231,СВЦЭМ!$B$34:$B$777,Y$225)+'СЕТ СН'!$F$12-'СЕТ СН'!$F$21</f>
        <v>-368.61677691</v>
      </c>
    </row>
    <row r="232" spans="1:27" ht="15.75" x14ac:dyDescent="0.2">
      <c r="A232" s="36">
        <f t="shared" si="6"/>
        <v>42985</v>
      </c>
      <c r="B232" s="37">
        <f>SUMIFS(СВЦЭМ!$G$34:$G$777,СВЦЭМ!$A$34:$A$777,$A232,СВЦЭМ!$B$34:$B$777,B$225)+'СЕТ СН'!$F$12-'СЕТ СН'!$F$21</f>
        <v>-363.13374161000002</v>
      </c>
      <c r="C232" s="37">
        <f>SUMIFS(СВЦЭМ!$G$34:$G$777,СВЦЭМ!$A$34:$A$777,$A232,СВЦЭМ!$B$34:$B$777,C$225)+'СЕТ СН'!$F$12-'СЕТ СН'!$F$21</f>
        <v>-349.75864545000002</v>
      </c>
      <c r="D232" s="37">
        <f>SUMIFS(СВЦЭМ!$G$34:$G$777,СВЦЭМ!$A$34:$A$777,$A232,СВЦЭМ!$B$34:$B$777,D$225)+'СЕТ СН'!$F$12-'СЕТ СН'!$F$21</f>
        <v>-348.79308212000001</v>
      </c>
      <c r="E232" s="37">
        <f>SUMIFS(СВЦЭМ!$G$34:$G$777,СВЦЭМ!$A$34:$A$777,$A232,СВЦЭМ!$B$34:$B$777,E$225)+'СЕТ СН'!$F$12-'СЕТ СН'!$F$21</f>
        <v>-347.05900266000003</v>
      </c>
      <c r="F232" s="37">
        <f>SUMIFS(СВЦЭМ!$G$34:$G$777,СВЦЭМ!$A$34:$A$777,$A232,СВЦЭМ!$B$34:$B$777,F$225)+'СЕТ СН'!$F$12-'СЕТ СН'!$F$21</f>
        <v>-347.59708424999997</v>
      </c>
      <c r="G232" s="37">
        <f>SUMIFS(СВЦЭМ!$G$34:$G$777,СВЦЭМ!$A$34:$A$777,$A232,СВЦЭМ!$B$34:$B$777,G$225)+'СЕТ СН'!$F$12-'СЕТ СН'!$F$21</f>
        <v>-348.76442127999997</v>
      </c>
      <c r="H232" s="37">
        <f>SUMIFS(СВЦЭМ!$G$34:$G$777,СВЦЭМ!$A$34:$A$777,$A232,СВЦЭМ!$B$34:$B$777,H$225)+'СЕТ СН'!$F$12-'СЕТ СН'!$F$21</f>
        <v>-356.20053031999998</v>
      </c>
      <c r="I232" s="37">
        <f>SUMIFS(СВЦЭМ!$G$34:$G$777,СВЦЭМ!$A$34:$A$777,$A232,СВЦЭМ!$B$34:$B$777,I$225)+'СЕТ СН'!$F$12-'СЕТ СН'!$F$21</f>
        <v>-386.14468276000002</v>
      </c>
      <c r="J232" s="37">
        <f>SUMIFS(СВЦЭМ!$G$34:$G$777,СВЦЭМ!$A$34:$A$777,$A232,СВЦЭМ!$B$34:$B$777,J$225)+'СЕТ СН'!$F$12-'СЕТ СН'!$F$21</f>
        <v>-384.58585689</v>
      </c>
      <c r="K232" s="37">
        <f>SUMIFS(СВЦЭМ!$G$34:$G$777,СВЦЭМ!$A$34:$A$777,$A232,СВЦЭМ!$B$34:$B$777,K$225)+'СЕТ СН'!$F$12-'СЕТ СН'!$F$21</f>
        <v>-397.098274</v>
      </c>
      <c r="L232" s="37">
        <f>SUMIFS(СВЦЭМ!$G$34:$G$777,СВЦЭМ!$A$34:$A$777,$A232,СВЦЭМ!$B$34:$B$777,L$225)+'СЕТ СН'!$F$12-'СЕТ СН'!$F$21</f>
        <v>-419.11229101999999</v>
      </c>
      <c r="M232" s="37">
        <f>SUMIFS(СВЦЭМ!$G$34:$G$777,СВЦЭМ!$A$34:$A$777,$A232,СВЦЭМ!$B$34:$B$777,M$225)+'СЕТ СН'!$F$12-'СЕТ СН'!$F$21</f>
        <v>-425.96441569000001</v>
      </c>
      <c r="N232" s="37">
        <f>SUMIFS(СВЦЭМ!$G$34:$G$777,СВЦЭМ!$A$34:$A$777,$A232,СВЦЭМ!$B$34:$B$777,N$225)+'СЕТ СН'!$F$12-'СЕТ СН'!$F$21</f>
        <v>-423.00363032000001</v>
      </c>
      <c r="O232" s="37">
        <f>SUMIFS(СВЦЭМ!$G$34:$G$777,СВЦЭМ!$A$34:$A$777,$A232,СВЦЭМ!$B$34:$B$777,O$225)+'СЕТ СН'!$F$12-'СЕТ СН'!$F$21</f>
        <v>-423.12689096999998</v>
      </c>
      <c r="P232" s="37">
        <f>SUMIFS(СВЦЭМ!$G$34:$G$777,СВЦЭМ!$A$34:$A$777,$A232,СВЦЭМ!$B$34:$B$777,P$225)+'СЕТ СН'!$F$12-'СЕТ СН'!$F$21</f>
        <v>-422.18708597</v>
      </c>
      <c r="Q232" s="37">
        <f>SUMIFS(СВЦЭМ!$G$34:$G$777,СВЦЭМ!$A$34:$A$777,$A232,СВЦЭМ!$B$34:$B$777,Q$225)+'СЕТ СН'!$F$12-'СЕТ СН'!$F$21</f>
        <v>-421.94985148000001</v>
      </c>
      <c r="R232" s="37">
        <f>SUMIFS(СВЦЭМ!$G$34:$G$777,СВЦЭМ!$A$34:$A$777,$A232,СВЦЭМ!$B$34:$B$777,R$225)+'СЕТ СН'!$F$12-'СЕТ СН'!$F$21</f>
        <v>-419.95200576000002</v>
      </c>
      <c r="S232" s="37">
        <f>SUMIFS(СВЦЭМ!$G$34:$G$777,СВЦЭМ!$A$34:$A$777,$A232,СВЦЭМ!$B$34:$B$777,S$225)+'СЕТ СН'!$F$12-'СЕТ СН'!$F$21</f>
        <v>-420.79872687</v>
      </c>
      <c r="T232" s="37">
        <f>SUMIFS(СВЦЭМ!$G$34:$G$777,СВЦЭМ!$A$34:$A$777,$A232,СВЦЭМ!$B$34:$B$777,T$225)+'СЕТ СН'!$F$12-'СЕТ СН'!$F$21</f>
        <v>-422.98895747</v>
      </c>
      <c r="U232" s="37">
        <f>SUMIFS(СВЦЭМ!$G$34:$G$777,СВЦЭМ!$A$34:$A$777,$A232,СВЦЭМ!$B$34:$B$777,U$225)+'СЕТ СН'!$F$12-'СЕТ СН'!$F$21</f>
        <v>-426.35915790000001</v>
      </c>
      <c r="V232" s="37">
        <f>SUMIFS(СВЦЭМ!$G$34:$G$777,СВЦЭМ!$A$34:$A$777,$A232,СВЦЭМ!$B$34:$B$777,V$225)+'СЕТ СН'!$F$12-'СЕТ СН'!$F$21</f>
        <v>-423.90839471000004</v>
      </c>
      <c r="W232" s="37">
        <f>SUMIFS(СВЦЭМ!$G$34:$G$777,СВЦЭМ!$A$34:$A$777,$A232,СВЦЭМ!$B$34:$B$777,W$225)+'СЕТ СН'!$F$12-'СЕТ СН'!$F$21</f>
        <v>-406.09804679000001</v>
      </c>
      <c r="X232" s="37">
        <f>SUMIFS(СВЦЭМ!$G$34:$G$777,СВЦЭМ!$A$34:$A$777,$A232,СВЦЭМ!$B$34:$B$777,X$225)+'СЕТ СН'!$F$12-'СЕТ СН'!$F$21</f>
        <v>-390.22250167999999</v>
      </c>
      <c r="Y232" s="37">
        <f>SUMIFS(СВЦЭМ!$G$34:$G$777,СВЦЭМ!$A$34:$A$777,$A232,СВЦЭМ!$B$34:$B$777,Y$225)+'СЕТ СН'!$F$12-'СЕТ СН'!$F$21</f>
        <v>-381.52029372999999</v>
      </c>
    </row>
    <row r="233" spans="1:27" ht="15.75" x14ac:dyDescent="0.2">
      <c r="A233" s="36">
        <f t="shared" si="6"/>
        <v>42986</v>
      </c>
      <c r="B233" s="37">
        <f>SUMIFS(СВЦЭМ!$G$34:$G$777,СВЦЭМ!$A$34:$A$777,$A233,СВЦЭМ!$B$34:$B$777,B$225)+'СЕТ СН'!$F$12-'СЕТ СН'!$F$21</f>
        <v>-379.07722028000001</v>
      </c>
      <c r="C233" s="37">
        <f>SUMIFS(СВЦЭМ!$G$34:$G$777,СВЦЭМ!$A$34:$A$777,$A233,СВЦЭМ!$B$34:$B$777,C$225)+'СЕТ СН'!$F$12-'СЕТ СН'!$F$21</f>
        <v>-373.09926444999996</v>
      </c>
      <c r="D233" s="37">
        <f>SUMIFS(СВЦЭМ!$G$34:$G$777,СВЦЭМ!$A$34:$A$777,$A233,СВЦЭМ!$B$34:$B$777,D$225)+'СЕТ СН'!$F$12-'СЕТ СН'!$F$21</f>
        <v>-370.85504057000003</v>
      </c>
      <c r="E233" s="37">
        <f>SUMIFS(СВЦЭМ!$G$34:$G$777,СВЦЭМ!$A$34:$A$777,$A233,СВЦЭМ!$B$34:$B$777,E$225)+'СЕТ СН'!$F$12-'СЕТ СН'!$F$21</f>
        <v>-355.40334658</v>
      </c>
      <c r="F233" s="37">
        <f>SUMIFS(СВЦЭМ!$G$34:$G$777,СВЦЭМ!$A$34:$A$777,$A233,СВЦЭМ!$B$34:$B$777,F$225)+'СЕТ СН'!$F$12-'СЕТ СН'!$F$21</f>
        <v>-353.39733368999998</v>
      </c>
      <c r="G233" s="37">
        <f>SUMIFS(СВЦЭМ!$G$34:$G$777,СВЦЭМ!$A$34:$A$777,$A233,СВЦЭМ!$B$34:$B$777,G$225)+'СЕТ СН'!$F$12-'СЕТ СН'!$F$21</f>
        <v>-365.57493617</v>
      </c>
      <c r="H233" s="37">
        <f>SUMIFS(СВЦЭМ!$G$34:$G$777,СВЦЭМ!$A$34:$A$777,$A233,СВЦЭМ!$B$34:$B$777,H$225)+'СЕТ СН'!$F$12-'СЕТ СН'!$F$21</f>
        <v>-375.76622802999998</v>
      </c>
      <c r="I233" s="37">
        <f>SUMIFS(СВЦЭМ!$G$34:$G$777,СВЦЭМ!$A$34:$A$777,$A233,СВЦЭМ!$B$34:$B$777,I$225)+'СЕТ СН'!$F$12-'СЕТ СН'!$F$21</f>
        <v>-388.09052797999999</v>
      </c>
      <c r="J233" s="37">
        <f>SUMIFS(СВЦЭМ!$G$34:$G$777,СВЦЭМ!$A$34:$A$777,$A233,СВЦЭМ!$B$34:$B$777,J$225)+'СЕТ СН'!$F$12-'СЕТ СН'!$F$21</f>
        <v>-393.18033128000002</v>
      </c>
      <c r="K233" s="37">
        <f>SUMIFS(СВЦЭМ!$G$34:$G$777,СВЦЭМ!$A$34:$A$777,$A233,СВЦЭМ!$B$34:$B$777,K$225)+'СЕТ СН'!$F$12-'СЕТ СН'!$F$21</f>
        <v>-397.70993442999998</v>
      </c>
      <c r="L233" s="37">
        <f>SUMIFS(СВЦЭМ!$G$34:$G$777,СВЦЭМ!$A$34:$A$777,$A233,СВЦЭМ!$B$34:$B$777,L$225)+'СЕТ СН'!$F$12-'СЕТ СН'!$F$21</f>
        <v>-413.83575406</v>
      </c>
      <c r="M233" s="37">
        <f>SUMIFS(СВЦЭМ!$G$34:$G$777,СВЦЭМ!$A$34:$A$777,$A233,СВЦЭМ!$B$34:$B$777,M$225)+'СЕТ СН'!$F$12-'СЕТ СН'!$F$21</f>
        <v>-420.95493400999999</v>
      </c>
      <c r="N233" s="37">
        <f>SUMIFS(СВЦЭМ!$G$34:$G$777,СВЦЭМ!$A$34:$A$777,$A233,СВЦЭМ!$B$34:$B$777,N$225)+'СЕТ СН'!$F$12-'СЕТ СН'!$F$21</f>
        <v>-419.64752321000003</v>
      </c>
      <c r="O233" s="37">
        <f>SUMIFS(СВЦЭМ!$G$34:$G$777,СВЦЭМ!$A$34:$A$777,$A233,СВЦЭМ!$B$34:$B$777,O$225)+'СЕТ СН'!$F$12-'СЕТ СН'!$F$21</f>
        <v>-420.30167718000001</v>
      </c>
      <c r="P233" s="37">
        <f>SUMIFS(СВЦЭМ!$G$34:$G$777,СВЦЭМ!$A$34:$A$777,$A233,СВЦЭМ!$B$34:$B$777,P$225)+'СЕТ СН'!$F$12-'СЕТ СН'!$F$21</f>
        <v>-418.60764673</v>
      </c>
      <c r="Q233" s="37">
        <f>SUMIFS(СВЦЭМ!$G$34:$G$777,СВЦЭМ!$A$34:$A$777,$A233,СВЦЭМ!$B$34:$B$777,Q$225)+'СЕТ СН'!$F$12-'СЕТ СН'!$F$21</f>
        <v>-417.50186575999999</v>
      </c>
      <c r="R233" s="37">
        <f>SUMIFS(СВЦЭМ!$G$34:$G$777,СВЦЭМ!$A$34:$A$777,$A233,СВЦЭМ!$B$34:$B$777,R$225)+'СЕТ СН'!$F$12-'СЕТ СН'!$F$21</f>
        <v>-417.21787847999997</v>
      </c>
      <c r="S233" s="37">
        <f>SUMIFS(СВЦЭМ!$G$34:$G$777,СВЦЭМ!$A$34:$A$777,$A233,СВЦЭМ!$B$34:$B$777,S$225)+'СЕТ СН'!$F$12-'СЕТ СН'!$F$21</f>
        <v>-417.32758877000003</v>
      </c>
      <c r="T233" s="37">
        <f>SUMIFS(СВЦЭМ!$G$34:$G$777,СВЦЭМ!$A$34:$A$777,$A233,СВЦЭМ!$B$34:$B$777,T$225)+'СЕТ СН'!$F$12-'СЕТ СН'!$F$21</f>
        <v>-420.71144265999999</v>
      </c>
      <c r="U233" s="37">
        <f>SUMIFS(СВЦЭМ!$G$34:$G$777,СВЦЭМ!$A$34:$A$777,$A233,СВЦЭМ!$B$34:$B$777,U$225)+'СЕТ СН'!$F$12-'СЕТ СН'!$F$21</f>
        <v>-420.64025822999997</v>
      </c>
      <c r="V233" s="37">
        <f>SUMIFS(СВЦЭМ!$G$34:$G$777,СВЦЭМ!$A$34:$A$777,$A233,СВЦЭМ!$B$34:$B$777,V$225)+'СЕТ СН'!$F$12-'СЕТ СН'!$F$21</f>
        <v>-418.96479476000002</v>
      </c>
      <c r="W233" s="37">
        <f>SUMIFS(СВЦЭМ!$G$34:$G$777,СВЦЭМ!$A$34:$A$777,$A233,СВЦЭМ!$B$34:$B$777,W$225)+'СЕТ СН'!$F$12-'СЕТ СН'!$F$21</f>
        <v>-399.08448812</v>
      </c>
      <c r="X233" s="37">
        <f>SUMIFS(СВЦЭМ!$G$34:$G$777,СВЦЭМ!$A$34:$A$777,$A233,СВЦЭМ!$B$34:$B$777,X$225)+'СЕТ СН'!$F$12-'СЕТ СН'!$F$21</f>
        <v>-382.28727394999999</v>
      </c>
      <c r="Y233" s="37">
        <f>SUMIFS(СВЦЭМ!$G$34:$G$777,СВЦЭМ!$A$34:$A$777,$A233,СВЦЭМ!$B$34:$B$777,Y$225)+'СЕТ СН'!$F$12-'СЕТ СН'!$F$21</f>
        <v>-367.63019192000002</v>
      </c>
    </row>
    <row r="234" spans="1:27" ht="15.75" x14ac:dyDescent="0.2">
      <c r="A234" s="36">
        <f t="shared" si="6"/>
        <v>42987</v>
      </c>
      <c r="B234" s="37">
        <f>SUMIFS(СВЦЭМ!$G$34:$G$777,СВЦЭМ!$A$34:$A$777,$A234,СВЦЭМ!$B$34:$B$777,B$225)+'СЕТ СН'!$F$12-'СЕТ СН'!$F$21</f>
        <v>-362.46623855999997</v>
      </c>
      <c r="C234" s="37">
        <f>SUMIFS(СВЦЭМ!$G$34:$G$777,СВЦЭМ!$A$34:$A$777,$A234,СВЦЭМ!$B$34:$B$777,C$225)+'СЕТ СН'!$F$12-'СЕТ СН'!$F$21</f>
        <v>-354.6081312</v>
      </c>
      <c r="D234" s="37">
        <f>SUMIFS(СВЦЭМ!$G$34:$G$777,СВЦЭМ!$A$34:$A$777,$A234,СВЦЭМ!$B$34:$B$777,D$225)+'СЕТ СН'!$F$12-'СЕТ СН'!$F$21</f>
        <v>-344.54830892000001</v>
      </c>
      <c r="E234" s="37">
        <f>SUMIFS(СВЦЭМ!$G$34:$G$777,СВЦЭМ!$A$34:$A$777,$A234,СВЦЭМ!$B$34:$B$777,E$225)+'СЕТ СН'!$F$12-'СЕТ СН'!$F$21</f>
        <v>-340.79203820999999</v>
      </c>
      <c r="F234" s="37">
        <f>SUMIFS(СВЦЭМ!$G$34:$G$777,СВЦЭМ!$A$34:$A$777,$A234,СВЦЭМ!$B$34:$B$777,F$225)+'СЕТ СН'!$F$12-'СЕТ СН'!$F$21</f>
        <v>-339.36959499</v>
      </c>
      <c r="G234" s="37">
        <f>SUMIFS(СВЦЭМ!$G$34:$G$777,СВЦЭМ!$A$34:$A$777,$A234,СВЦЭМ!$B$34:$B$777,G$225)+'СЕТ СН'!$F$12-'СЕТ СН'!$F$21</f>
        <v>-343.86809199000004</v>
      </c>
      <c r="H234" s="37">
        <f>SUMIFS(СВЦЭМ!$G$34:$G$777,СВЦЭМ!$A$34:$A$777,$A234,СВЦЭМ!$B$34:$B$777,H$225)+'СЕТ СН'!$F$12-'СЕТ СН'!$F$21</f>
        <v>-347.45525816999998</v>
      </c>
      <c r="I234" s="37">
        <f>SUMIFS(СВЦЭМ!$G$34:$G$777,СВЦЭМ!$A$34:$A$777,$A234,СВЦЭМ!$B$34:$B$777,I$225)+'СЕТ СН'!$F$12-'СЕТ СН'!$F$21</f>
        <v>-362.67319067</v>
      </c>
      <c r="J234" s="37">
        <f>SUMIFS(СВЦЭМ!$G$34:$G$777,СВЦЭМ!$A$34:$A$777,$A234,СВЦЭМ!$B$34:$B$777,J$225)+'СЕТ СН'!$F$12-'СЕТ СН'!$F$21</f>
        <v>-383.86816398999997</v>
      </c>
      <c r="K234" s="37">
        <f>SUMIFS(СВЦЭМ!$G$34:$G$777,СВЦЭМ!$A$34:$A$777,$A234,СВЦЭМ!$B$34:$B$777,K$225)+'СЕТ СН'!$F$12-'СЕТ СН'!$F$21</f>
        <v>-398.45545092999998</v>
      </c>
      <c r="L234" s="37">
        <f>SUMIFS(СВЦЭМ!$G$34:$G$777,СВЦЭМ!$A$34:$A$777,$A234,СВЦЭМ!$B$34:$B$777,L$225)+'СЕТ СН'!$F$12-'СЕТ СН'!$F$21</f>
        <v>-421.13543830000003</v>
      </c>
      <c r="M234" s="37">
        <f>SUMIFS(СВЦЭМ!$G$34:$G$777,СВЦЭМ!$A$34:$A$777,$A234,СВЦЭМ!$B$34:$B$777,M$225)+'СЕТ СН'!$F$12-'СЕТ СН'!$F$21</f>
        <v>-428.06625518999999</v>
      </c>
      <c r="N234" s="37">
        <f>SUMIFS(СВЦЭМ!$G$34:$G$777,СВЦЭМ!$A$34:$A$777,$A234,СВЦЭМ!$B$34:$B$777,N$225)+'СЕТ СН'!$F$12-'СЕТ СН'!$F$21</f>
        <v>-427.58986071999999</v>
      </c>
      <c r="O234" s="37">
        <f>SUMIFS(СВЦЭМ!$G$34:$G$777,СВЦЭМ!$A$34:$A$777,$A234,СВЦЭМ!$B$34:$B$777,O$225)+'СЕТ СН'!$F$12-'СЕТ СН'!$F$21</f>
        <v>-426.96729426000002</v>
      </c>
      <c r="P234" s="37">
        <f>SUMIFS(СВЦЭМ!$G$34:$G$777,СВЦЭМ!$A$34:$A$777,$A234,СВЦЭМ!$B$34:$B$777,P$225)+'СЕТ СН'!$F$12-'СЕТ СН'!$F$21</f>
        <v>-425.76693333000003</v>
      </c>
      <c r="Q234" s="37">
        <f>SUMIFS(СВЦЭМ!$G$34:$G$777,СВЦЭМ!$A$34:$A$777,$A234,СВЦЭМ!$B$34:$B$777,Q$225)+'СЕТ СН'!$F$12-'СЕТ СН'!$F$21</f>
        <v>-424.82049760999996</v>
      </c>
      <c r="R234" s="37">
        <f>SUMIFS(СВЦЭМ!$G$34:$G$777,СВЦЭМ!$A$34:$A$777,$A234,СВЦЭМ!$B$34:$B$777,R$225)+'СЕТ СН'!$F$12-'СЕТ СН'!$F$21</f>
        <v>-423.73267806000001</v>
      </c>
      <c r="S234" s="37">
        <f>SUMIFS(СВЦЭМ!$G$34:$G$777,СВЦЭМ!$A$34:$A$777,$A234,СВЦЭМ!$B$34:$B$777,S$225)+'СЕТ СН'!$F$12-'СЕТ СН'!$F$21</f>
        <v>-423.76204870999999</v>
      </c>
      <c r="T234" s="37">
        <f>SUMIFS(СВЦЭМ!$G$34:$G$777,СВЦЭМ!$A$34:$A$777,$A234,СВЦЭМ!$B$34:$B$777,T$225)+'СЕТ СН'!$F$12-'СЕТ СН'!$F$21</f>
        <v>-425.99939667000001</v>
      </c>
      <c r="U234" s="37">
        <f>SUMIFS(СВЦЭМ!$G$34:$G$777,СВЦЭМ!$A$34:$A$777,$A234,СВЦЭМ!$B$34:$B$777,U$225)+'СЕТ СН'!$F$12-'СЕТ СН'!$F$21</f>
        <v>-427.53455693000001</v>
      </c>
      <c r="V234" s="37">
        <f>SUMIFS(СВЦЭМ!$G$34:$G$777,СВЦЭМ!$A$34:$A$777,$A234,СВЦЭМ!$B$34:$B$777,V$225)+'СЕТ СН'!$F$12-'СЕТ СН'!$F$21</f>
        <v>-424.72458998000002</v>
      </c>
      <c r="W234" s="37">
        <f>SUMIFS(СВЦЭМ!$G$34:$G$777,СВЦЭМ!$A$34:$A$777,$A234,СВЦЭМ!$B$34:$B$777,W$225)+'СЕТ СН'!$F$12-'СЕТ СН'!$F$21</f>
        <v>-407.08537804000002</v>
      </c>
      <c r="X234" s="37">
        <f>SUMIFS(СВЦЭМ!$G$34:$G$777,СВЦЭМ!$A$34:$A$777,$A234,СВЦЭМ!$B$34:$B$777,X$225)+'СЕТ СН'!$F$12-'СЕТ СН'!$F$21</f>
        <v>-387.47464031999999</v>
      </c>
      <c r="Y234" s="37">
        <f>SUMIFS(СВЦЭМ!$G$34:$G$777,СВЦЭМ!$A$34:$A$777,$A234,СВЦЭМ!$B$34:$B$777,Y$225)+'СЕТ СН'!$F$12-'СЕТ СН'!$F$21</f>
        <v>-374.54383894</v>
      </c>
    </row>
    <row r="235" spans="1:27" ht="15.75" x14ac:dyDescent="0.2">
      <c r="A235" s="36">
        <f t="shared" si="6"/>
        <v>42988</v>
      </c>
      <c r="B235" s="37">
        <f>SUMIFS(СВЦЭМ!$G$34:$G$777,СВЦЭМ!$A$34:$A$777,$A235,СВЦЭМ!$B$34:$B$777,B$225)+'СЕТ СН'!$F$12-'СЕТ СН'!$F$21</f>
        <v>-365.62404294999999</v>
      </c>
      <c r="C235" s="37">
        <f>SUMIFS(СВЦЭМ!$G$34:$G$777,СВЦЭМ!$A$34:$A$777,$A235,СВЦЭМ!$B$34:$B$777,C$225)+'СЕТ СН'!$F$12-'СЕТ СН'!$F$21</f>
        <v>-354.12171896000001</v>
      </c>
      <c r="D235" s="37">
        <f>SUMIFS(СВЦЭМ!$G$34:$G$777,СВЦЭМ!$A$34:$A$777,$A235,СВЦЭМ!$B$34:$B$777,D$225)+'СЕТ СН'!$F$12-'СЕТ СН'!$F$21</f>
        <v>-346.21571815999999</v>
      </c>
      <c r="E235" s="37">
        <f>SUMIFS(СВЦЭМ!$G$34:$G$777,СВЦЭМ!$A$34:$A$777,$A235,СВЦЭМ!$B$34:$B$777,E$225)+'СЕТ СН'!$F$12-'СЕТ СН'!$F$21</f>
        <v>-343.36038065000002</v>
      </c>
      <c r="F235" s="37">
        <f>SUMIFS(СВЦЭМ!$G$34:$G$777,СВЦЭМ!$A$34:$A$777,$A235,СВЦЭМ!$B$34:$B$777,F$225)+'СЕТ СН'!$F$12-'СЕТ СН'!$F$21</f>
        <v>-339.83598157</v>
      </c>
      <c r="G235" s="37">
        <f>SUMIFS(СВЦЭМ!$G$34:$G$777,СВЦЭМ!$A$34:$A$777,$A235,СВЦЭМ!$B$34:$B$777,G$225)+'СЕТ СН'!$F$12-'СЕТ СН'!$F$21</f>
        <v>-341.57266390999996</v>
      </c>
      <c r="H235" s="37">
        <f>SUMIFS(СВЦЭМ!$G$34:$G$777,СВЦЭМ!$A$34:$A$777,$A235,СВЦЭМ!$B$34:$B$777,H$225)+'СЕТ СН'!$F$12-'СЕТ СН'!$F$21</f>
        <v>-347.44796717999998</v>
      </c>
      <c r="I235" s="37">
        <f>SUMIFS(СВЦЭМ!$G$34:$G$777,СВЦЭМ!$A$34:$A$777,$A235,СВЦЭМ!$B$34:$B$777,I$225)+'СЕТ СН'!$F$12-'СЕТ СН'!$F$21</f>
        <v>-360.40412978000001</v>
      </c>
      <c r="J235" s="37">
        <f>SUMIFS(СВЦЭМ!$G$34:$G$777,СВЦЭМ!$A$34:$A$777,$A235,СВЦЭМ!$B$34:$B$777,J$225)+'СЕТ СН'!$F$12-'СЕТ СН'!$F$21</f>
        <v>-376.92996438</v>
      </c>
      <c r="K235" s="37">
        <f>SUMIFS(СВЦЭМ!$G$34:$G$777,СВЦЭМ!$A$34:$A$777,$A235,СВЦЭМ!$B$34:$B$777,K$225)+'СЕТ СН'!$F$12-'СЕТ СН'!$F$21</f>
        <v>-396.95977628000003</v>
      </c>
      <c r="L235" s="37">
        <f>SUMIFS(СВЦЭМ!$G$34:$G$777,СВЦЭМ!$A$34:$A$777,$A235,СВЦЭМ!$B$34:$B$777,L$225)+'СЕТ СН'!$F$12-'СЕТ СН'!$F$21</f>
        <v>-421.84406128000001</v>
      </c>
      <c r="M235" s="37">
        <f>SUMIFS(СВЦЭМ!$G$34:$G$777,СВЦЭМ!$A$34:$A$777,$A235,СВЦЭМ!$B$34:$B$777,M$225)+'СЕТ СН'!$F$12-'СЕТ СН'!$F$21</f>
        <v>-428.67525337999996</v>
      </c>
      <c r="N235" s="37">
        <f>SUMIFS(СВЦЭМ!$G$34:$G$777,СВЦЭМ!$A$34:$A$777,$A235,СВЦЭМ!$B$34:$B$777,N$225)+'СЕТ СН'!$F$12-'СЕТ СН'!$F$21</f>
        <v>-427.95008579</v>
      </c>
      <c r="O235" s="37">
        <f>SUMIFS(СВЦЭМ!$G$34:$G$777,СВЦЭМ!$A$34:$A$777,$A235,СВЦЭМ!$B$34:$B$777,O$225)+'СЕТ СН'!$F$12-'СЕТ СН'!$F$21</f>
        <v>-430.93205104000003</v>
      </c>
      <c r="P235" s="37">
        <f>SUMIFS(СВЦЭМ!$G$34:$G$777,СВЦЭМ!$A$34:$A$777,$A235,СВЦЭМ!$B$34:$B$777,P$225)+'СЕТ СН'!$F$12-'СЕТ СН'!$F$21</f>
        <v>-429.06312565999997</v>
      </c>
      <c r="Q235" s="37">
        <f>SUMIFS(СВЦЭМ!$G$34:$G$777,СВЦЭМ!$A$34:$A$777,$A235,СВЦЭМ!$B$34:$B$777,Q$225)+'СЕТ СН'!$F$12-'СЕТ СН'!$F$21</f>
        <v>-427.87857442000001</v>
      </c>
      <c r="R235" s="37">
        <f>SUMIFS(СВЦЭМ!$G$34:$G$777,СВЦЭМ!$A$34:$A$777,$A235,СВЦЭМ!$B$34:$B$777,R$225)+'СЕТ СН'!$F$12-'СЕТ СН'!$F$21</f>
        <v>-427.21118118000004</v>
      </c>
      <c r="S235" s="37">
        <f>SUMIFS(СВЦЭМ!$G$34:$G$777,СВЦЭМ!$A$34:$A$777,$A235,СВЦЭМ!$B$34:$B$777,S$225)+'СЕТ СН'!$F$12-'СЕТ СН'!$F$21</f>
        <v>-428.03608413000001</v>
      </c>
      <c r="T235" s="37">
        <f>SUMIFS(СВЦЭМ!$G$34:$G$777,СВЦЭМ!$A$34:$A$777,$A235,СВЦЭМ!$B$34:$B$777,T$225)+'СЕТ СН'!$F$12-'СЕТ СН'!$F$21</f>
        <v>-431.45527901000003</v>
      </c>
      <c r="U235" s="37">
        <f>SUMIFS(СВЦЭМ!$G$34:$G$777,СВЦЭМ!$A$34:$A$777,$A235,СВЦЭМ!$B$34:$B$777,U$225)+'СЕТ СН'!$F$12-'СЕТ СН'!$F$21</f>
        <v>-433.99758499999996</v>
      </c>
      <c r="V235" s="37">
        <f>SUMIFS(СВЦЭМ!$G$34:$G$777,СВЦЭМ!$A$34:$A$777,$A235,СВЦЭМ!$B$34:$B$777,V$225)+'СЕТ СН'!$F$12-'СЕТ СН'!$F$21</f>
        <v>-432.94193881000001</v>
      </c>
      <c r="W235" s="37">
        <f>SUMIFS(СВЦЭМ!$G$34:$G$777,СВЦЭМ!$A$34:$A$777,$A235,СВЦЭМ!$B$34:$B$777,W$225)+'СЕТ СН'!$F$12-'СЕТ СН'!$F$21</f>
        <v>-415.34782453000003</v>
      </c>
      <c r="X235" s="37">
        <f>SUMIFS(СВЦЭМ!$G$34:$G$777,СВЦЭМ!$A$34:$A$777,$A235,СВЦЭМ!$B$34:$B$777,X$225)+'СЕТ СН'!$F$12-'СЕТ СН'!$F$21</f>
        <v>-402.07189772999999</v>
      </c>
      <c r="Y235" s="37">
        <f>SUMIFS(СВЦЭМ!$G$34:$G$777,СВЦЭМ!$A$34:$A$777,$A235,СВЦЭМ!$B$34:$B$777,Y$225)+'СЕТ СН'!$F$12-'СЕТ СН'!$F$21</f>
        <v>-387.49624954000001</v>
      </c>
    </row>
    <row r="236" spans="1:27" ht="15.75" x14ac:dyDescent="0.2">
      <c r="A236" s="36">
        <f t="shared" si="6"/>
        <v>42989</v>
      </c>
      <c r="B236" s="37">
        <f>SUMIFS(СВЦЭМ!$G$34:$G$777,СВЦЭМ!$A$34:$A$777,$A236,СВЦЭМ!$B$34:$B$777,B$225)+'СЕТ СН'!$F$12-'СЕТ СН'!$F$21</f>
        <v>-374.67332140999997</v>
      </c>
      <c r="C236" s="37">
        <f>SUMIFS(СВЦЭМ!$G$34:$G$777,СВЦЭМ!$A$34:$A$777,$A236,СВЦЭМ!$B$34:$B$777,C$225)+'СЕТ СН'!$F$12-'СЕТ СН'!$F$21</f>
        <v>-359.45540613000003</v>
      </c>
      <c r="D236" s="37">
        <f>SUMIFS(СВЦЭМ!$G$34:$G$777,СВЦЭМ!$A$34:$A$777,$A236,СВЦЭМ!$B$34:$B$777,D$225)+'СЕТ СН'!$F$12-'СЕТ СН'!$F$21</f>
        <v>-353.85882444000003</v>
      </c>
      <c r="E236" s="37">
        <f>SUMIFS(СВЦЭМ!$G$34:$G$777,СВЦЭМ!$A$34:$A$777,$A236,СВЦЭМ!$B$34:$B$777,E$225)+'СЕТ СН'!$F$12-'СЕТ СН'!$F$21</f>
        <v>-351.62949193999998</v>
      </c>
      <c r="F236" s="37">
        <f>SUMIFS(СВЦЭМ!$G$34:$G$777,СВЦЭМ!$A$34:$A$777,$A236,СВЦЭМ!$B$34:$B$777,F$225)+'СЕТ СН'!$F$12-'СЕТ СН'!$F$21</f>
        <v>-350.43527738</v>
      </c>
      <c r="G236" s="37">
        <f>SUMIFS(СВЦЭМ!$G$34:$G$777,СВЦЭМ!$A$34:$A$777,$A236,СВЦЭМ!$B$34:$B$777,G$225)+'СЕТ СН'!$F$12-'СЕТ СН'!$F$21</f>
        <v>-353.30519373000004</v>
      </c>
      <c r="H236" s="37">
        <f>SUMIFS(СВЦЭМ!$G$34:$G$777,СВЦЭМ!$A$34:$A$777,$A236,СВЦЭМ!$B$34:$B$777,H$225)+'СЕТ СН'!$F$12-'СЕТ СН'!$F$21</f>
        <v>-367.81653382000002</v>
      </c>
      <c r="I236" s="37">
        <f>SUMIFS(СВЦЭМ!$G$34:$G$777,СВЦЭМ!$A$34:$A$777,$A236,СВЦЭМ!$B$34:$B$777,I$225)+'СЕТ СН'!$F$12-'СЕТ СН'!$F$21</f>
        <v>-382.28234581000004</v>
      </c>
      <c r="J236" s="37">
        <f>SUMIFS(СВЦЭМ!$G$34:$G$777,СВЦЭМ!$A$34:$A$777,$A236,СВЦЭМ!$B$34:$B$777,J$225)+'СЕТ СН'!$F$12-'СЕТ СН'!$F$21</f>
        <v>-394.61986877999999</v>
      </c>
      <c r="K236" s="37">
        <f>SUMIFS(СВЦЭМ!$G$34:$G$777,СВЦЭМ!$A$34:$A$777,$A236,СВЦЭМ!$B$34:$B$777,K$225)+'СЕТ СН'!$F$12-'СЕТ СН'!$F$21</f>
        <v>-402.97261672000002</v>
      </c>
      <c r="L236" s="37">
        <f>SUMIFS(СВЦЭМ!$G$34:$G$777,СВЦЭМ!$A$34:$A$777,$A236,СВЦЭМ!$B$34:$B$777,L$225)+'СЕТ СН'!$F$12-'СЕТ СН'!$F$21</f>
        <v>-419.52625533000003</v>
      </c>
      <c r="M236" s="37">
        <f>SUMIFS(СВЦЭМ!$G$34:$G$777,СВЦЭМ!$A$34:$A$777,$A236,СВЦЭМ!$B$34:$B$777,M$225)+'СЕТ СН'!$F$12-'СЕТ СН'!$F$21</f>
        <v>-423.68880100000001</v>
      </c>
      <c r="N236" s="37">
        <f>SUMIFS(СВЦЭМ!$G$34:$G$777,СВЦЭМ!$A$34:$A$777,$A236,СВЦЭМ!$B$34:$B$777,N$225)+'СЕТ СН'!$F$12-'СЕТ СН'!$F$21</f>
        <v>-417.0780383</v>
      </c>
      <c r="O236" s="37">
        <f>SUMIFS(СВЦЭМ!$G$34:$G$777,СВЦЭМ!$A$34:$A$777,$A236,СВЦЭМ!$B$34:$B$777,O$225)+'СЕТ СН'!$F$12-'СЕТ СН'!$F$21</f>
        <v>-413.37351101000002</v>
      </c>
      <c r="P236" s="37">
        <f>SUMIFS(СВЦЭМ!$G$34:$G$777,СВЦЭМ!$A$34:$A$777,$A236,СВЦЭМ!$B$34:$B$777,P$225)+'СЕТ СН'!$F$12-'СЕТ СН'!$F$21</f>
        <v>-410.80512527999997</v>
      </c>
      <c r="Q236" s="37">
        <f>SUMIFS(СВЦЭМ!$G$34:$G$777,СВЦЭМ!$A$34:$A$777,$A236,СВЦЭМ!$B$34:$B$777,Q$225)+'СЕТ СН'!$F$12-'СЕТ СН'!$F$21</f>
        <v>-409.97633243999996</v>
      </c>
      <c r="R236" s="37">
        <f>SUMIFS(СВЦЭМ!$G$34:$G$777,СВЦЭМ!$A$34:$A$777,$A236,СВЦЭМ!$B$34:$B$777,R$225)+'СЕТ СН'!$F$12-'СЕТ СН'!$F$21</f>
        <v>-410.28314406000004</v>
      </c>
      <c r="S236" s="37">
        <f>SUMIFS(СВЦЭМ!$G$34:$G$777,СВЦЭМ!$A$34:$A$777,$A236,СВЦЭМ!$B$34:$B$777,S$225)+'СЕТ СН'!$F$12-'СЕТ СН'!$F$21</f>
        <v>-410.77775065000003</v>
      </c>
      <c r="T236" s="37">
        <f>SUMIFS(СВЦЭМ!$G$34:$G$777,СВЦЭМ!$A$34:$A$777,$A236,СВЦЭМ!$B$34:$B$777,T$225)+'СЕТ СН'!$F$12-'СЕТ СН'!$F$21</f>
        <v>-410.95974054999999</v>
      </c>
      <c r="U236" s="37">
        <f>SUMIFS(СВЦЭМ!$G$34:$G$777,СВЦЭМ!$A$34:$A$777,$A236,СВЦЭМ!$B$34:$B$777,U$225)+'СЕТ СН'!$F$12-'СЕТ СН'!$F$21</f>
        <v>-413.38236836999999</v>
      </c>
      <c r="V236" s="37">
        <f>SUMIFS(СВЦЭМ!$G$34:$G$777,СВЦЭМ!$A$34:$A$777,$A236,СВЦЭМ!$B$34:$B$777,V$225)+'СЕТ СН'!$F$12-'СЕТ СН'!$F$21</f>
        <v>-410.72339620000002</v>
      </c>
      <c r="W236" s="37">
        <f>SUMIFS(СВЦЭМ!$G$34:$G$777,СВЦЭМ!$A$34:$A$777,$A236,СВЦЭМ!$B$34:$B$777,W$225)+'СЕТ СН'!$F$12-'СЕТ СН'!$F$21</f>
        <v>-388.92623347</v>
      </c>
      <c r="X236" s="37">
        <f>SUMIFS(СВЦЭМ!$G$34:$G$777,СВЦЭМ!$A$34:$A$777,$A236,СВЦЭМ!$B$34:$B$777,X$225)+'СЕТ СН'!$F$12-'СЕТ СН'!$F$21</f>
        <v>-382.10482486000001</v>
      </c>
      <c r="Y236" s="37">
        <f>SUMIFS(СВЦЭМ!$G$34:$G$777,СВЦЭМ!$A$34:$A$777,$A236,СВЦЭМ!$B$34:$B$777,Y$225)+'СЕТ СН'!$F$12-'СЕТ СН'!$F$21</f>
        <v>-374.60566593999999</v>
      </c>
    </row>
    <row r="237" spans="1:27" ht="15.75" x14ac:dyDescent="0.2">
      <c r="A237" s="36">
        <f t="shared" si="6"/>
        <v>42990</v>
      </c>
      <c r="B237" s="37">
        <f>SUMIFS(СВЦЭМ!$G$34:$G$777,СВЦЭМ!$A$34:$A$777,$A237,СВЦЭМ!$B$34:$B$777,B$225)+'СЕТ СН'!$F$12-'СЕТ СН'!$F$21</f>
        <v>-366.37249842</v>
      </c>
      <c r="C237" s="37">
        <f>SUMIFS(СВЦЭМ!$G$34:$G$777,СВЦЭМ!$A$34:$A$777,$A237,СВЦЭМ!$B$34:$B$777,C$225)+'СЕТ СН'!$F$12-'СЕТ СН'!$F$21</f>
        <v>-354.74569015999998</v>
      </c>
      <c r="D237" s="37">
        <f>SUMIFS(СВЦЭМ!$G$34:$G$777,СВЦЭМ!$A$34:$A$777,$A237,СВЦЭМ!$B$34:$B$777,D$225)+'СЕТ СН'!$F$12-'СЕТ СН'!$F$21</f>
        <v>-347.12374912999996</v>
      </c>
      <c r="E237" s="37">
        <f>SUMIFS(СВЦЭМ!$G$34:$G$777,СВЦЭМ!$A$34:$A$777,$A237,СВЦЭМ!$B$34:$B$777,E$225)+'СЕТ СН'!$F$12-'СЕТ СН'!$F$21</f>
        <v>-347.10103370000002</v>
      </c>
      <c r="F237" s="37">
        <f>SUMIFS(СВЦЭМ!$G$34:$G$777,СВЦЭМ!$A$34:$A$777,$A237,СВЦЭМ!$B$34:$B$777,F$225)+'СЕТ СН'!$F$12-'СЕТ СН'!$F$21</f>
        <v>-346.82707808999999</v>
      </c>
      <c r="G237" s="37">
        <f>SUMIFS(СВЦЭМ!$G$34:$G$777,СВЦЭМ!$A$34:$A$777,$A237,СВЦЭМ!$B$34:$B$777,G$225)+'СЕТ СН'!$F$12-'СЕТ СН'!$F$21</f>
        <v>-347.54004306000002</v>
      </c>
      <c r="H237" s="37">
        <f>SUMIFS(СВЦЭМ!$G$34:$G$777,СВЦЭМ!$A$34:$A$777,$A237,СВЦЭМ!$B$34:$B$777,H$225)+'СЕТ СН'!$F$12-'СЕТ СН'!$F$21</f>
        <v>-361.95528350000001</v>
      </c>
      <c r="I237" s="37">
        <f>SUMIFS(СВЦЭМ!$G$34:$G$777,СВЦЭМ!$A$34:$A$777,$A237,СВЦЭМ!$B$34:$B$777,I$225)+'СЕТ СН'!$F$12-'СЕТ СН'!$F$21</f>
        <v>-378.00948033999998</v>
      </c>
      <c r="J237" s="37">
        <f>SUMIFS(СВЦЭМ!$G$34:$G$777,СВЦЭМ!$A$34:$A$777,$A237,СВЦЭМ!$B$34:$B$777,J$225)+'СЕТ СН'!$F$12-'СЕТ СН'!$F$21</f>
        <v>-385.93081481000002</v>
      </c>
      <c r="K237" s="37">
        <f>SUMIFS(СВЦЭМ!$G$34:$G$777,СВЦЭМ!$A$34:$A$777,$A237,СВЦЭМ!$B$34:$B$777,K$225)+'СЕТ СН'!$F$12-'СЕТ СН'!$F$21</f>
        <v>-397.44942916000002</v>
      </c>
      <c r="L237" s="37">
        <f>SUMIFS(СВЦЭМ!$G$34:$G$777,СВЦЭМ!$A$34:$A$777,$A237,СВЦЭМ!$B$34:$B$777,L$225)+'СЕТ СН'!$F$12-'СЕТ СН'!$F$21</f>
        <v>-418.35179131999996</v>
      </c>
      <c r="M237" s="37">
        <f>SUMIFS(СВЦЭМ!$G$34:$G$777,СВЦЭМ!$A$34:$A$777,$A237,СВЦЭМ!$B$34:$B$777,M$225)+'СЕТ СН'!$F$12-'СЕТ СН'!$F$21</f>
        <v>-423.48182052999999</v>
      </c>
      <c r="N237" s="37">
        <f>SUMIFS(СВЦЭМ!$G$34:$G$777,СВЦЭМ!$A$34:$A$777,$A237,СВЦЭМ!$B$34:$B$777,N$225)+'СЕТ СН'!$F$12-'СЕТ СН'!$F$21</f>
        <v>-422.19963263</v>
      </c>
      <c r="O237" s="37">
        <f>SUMIFS(СВЦЭМ!$G$34:$G$777,СВЦЭМ!$A$34:$A$777,$A237,СВЦЭМ!$B$34:$B$777,O$225)+'СЕТ СН'!$F$12-'СЕТ СН'!$F$21</f>
        <v>-420.54694043999996</v>
      </c>
      <c r="P237" s="37">
        <f>SUMIFS(СВЦЭМ!$G$34:$G$777,СВЦЭМ!$A$34:$A$777,$A237,СВЦЭМ!$B$34:$B$777,P$225)+'СЕТ СН'!$F$12-'СЕТ СН'!$F$21</f>
        <v>-420.34926454999999</v>
      </c>
      <c r="Q237" s="37">
        <f>SUMIFS(СВЦЭМ!$G$34:$G$777,СВЦЭМ!$A$34:$A$777,$A237,СВЦЭМ!$B$34:$B$777,Q$225)+'СЕТ СН'!$F$12-'СЕТ СН'!$F$21</f>
        <v>-418.63511559</v>
      </c>
      <c r="R237" s="37">
        <f>SUMIFS(СВЦЭМ!$G$34:$G$777,СВЦЭМ!$A$34:$A$777,$A237,СВЦЭМ!$B$34:$B$777,R$225)+'СЕТ СН'!$F$12-'СЕТ СН'!$F$21</f>
        <v>-419.13231342</v>
      </c>
      <c r="S237" s="37">
        <f>SUMIFS(СВЦЭМ!$G$34:$G$777,СВЦЭМ!$A$34:$A$777,$A237,СВЦЭМ!$B$34:$B$777,S$225)+'СЕТ СН'!$F$12-'СЕТ СН'!$F$21</f>
        <v>-419.44976840999999</v>
      </c>
      <c r="T237" s="37">
        <f>SUMIFS(СВЦЭМ!$G$34:$G$777,СВЦЭМ!$A$34:$A$777,$A237,СВЦЭМ!$B$34:$B$777,T$225)+'СЕТ СН'!$F$12-'СЕТ СН'!$F$21</f>
        <v>-421.87929127000001</v>
      </c>
      <c r="U237" s="37">
        <f>SUMIFS(СВЦЭМ!$G$34:$G$777,СВЦЭМ!$A$34:$A$777,$A237,СВЦЭМ!$B$34:$B$777,U$225)+'СЕТ СН'!$F$12-'СЕТ СН'!$F$21</f>
        <v>-425.52725656999996</v>
      </c>
      <c r="V237" s="37">
        <f>SUMIFS(СВЦЭМ!$G$34:$G$777,СВЦЭМ!$A$34:$A$777,$A237,СВЦЭМ!$B$34:$B$777,V$225)+'СЕТ СН'!$F$12-'СЕТ СН'!$F$21</f>
        <v>-421.84221321999996</v>
      </c>
      <c r="W237" s="37">
        <f>SUMIFS(СВЦЭМ!$G$34:$G$777,СВЦЭМ!$A$34:$A$777,$A237,СВЦЭМ!$B$34:$B$777,W$225)+'СЕТ СН'!$F$12-'СЕТ СН'!$F$21</f>
        <v>-402.31195394999997</v>
      </c>
      <c r="X237" s="37">
        <f>SUMIFS(СВЦЭМ!$G$34:$G$777,СВЦЭМ!$A$34:$A$777,$A237,СВЦЭМ!$B$34:$B$777,X$225)+'СЕТ СН'!$F$12-'СЕТ СН'!$F$21</f>
        <v>-383.36537783</v>
      </c>
      <c r="Y237" s="37">
        <f>SUMIFS(СВЦЭМ!$G$34:$G$777,СВЦЭМ!$A$34:$A$777,$A237,СВЦЭМ!$B$34:$B$777,Y$225)+'СЕТ СН'!$F$12-'СЕТ СН'!$F$21</f>
        <v>-364.83367249000003</v>
      </c>
    </row>
    <row r="238" spans="1:27" ht="15.75" x14ac:dyDescent="0.2">
      <c r="A238" s="36">
        <f t="shared" si="6"/>
        <v>42991</v>
      </c>
      <c r="B238" s="37">
        <f>SUMIFS(СВЦЭМ!$G$34:$G$777,СВЦЭМ!$A$34:$A$777,$A238,СВЦЭМ!$B$34:$B$777,B$225)+'СЕТ СН'!$F$12-'СЕТ СН'!$F$21</f>
        <v>-364.49263101999998</v>
      </c>
      <c r="C238" s="37">
        <f>SUMIFS(СВЦЭМ!$G$34:$G$777,СВЦЭМ!$A$34:$A$777,$A238,СВЦЭМ!$B$34:$B$777,C$225)+'СЕТ СН'!$F$12-'СЕТ СН'!$F$21</f>
        <v>-350.79032487000001</v>
      </c>
      <c r="D238" s="37">
        <f>SUMIFS(СВЦЭМ!$G$34:$G$777,СВЦЭМ!$A$34:$A$777,$A238,СВЦЭМ!$B$34:$B$777,D$225)+'СЕТ СН'!$F$12-'СЕТ СН'!$F$21</f>
        <v>-350.29530856999997</v>
      </c>
      <c r="E238" s="37">
        <f>SUMIFS(СВЦЭМ!$G$34:$G$777,СВЦЭМ!$A$34:$A$777,$A238,СВЦЭМ!$B$34:$B$777,E$225)+'СЕТ СН'!$F$12-'СЕТ СН'!$F$21</f>
        <v>-350.69449881000003</v>
      </c>
      <c r="F238" s="37">
        <f>SUMIFS(СВЦЭМ!$G$34:$G$777,СВЦЭМ!$A$34:$A$777,$A238,СВЦЭМ!$B$34:$B$777,F$225)+'СЕТ СН'!$F$12-'СЕТ СН'!$F$21</f>
        <v>-350.94158881999999</v>
      </c>
      <c r="G238" s="37">
        <f>SUMIFS(СВЦЭМ!$G$34:$G$777,СВЦЭМ!$A$34:$A$777,$A238,СВЦЭМ!$B$34:$B$777,G$225)+'СЕТ СН'!$F$12-'СЕТ СН'!$F$21</f>
        <v>-353.33062783000003</v>
      </c>
      <c r="H238" s="37">
        <f>SUMIFS(СВЦЭМ!$G$34:$G$777,СВЦЭМ!$A$34:$A$777,$A238,СВЦЭМ!$B$34:$B$777,H$225)+'СЕТ СН'!$F$12-'СЕТ СН'!$F$21</f>
        <v>-369.97326412000001</v>
      </c>
      <c r="I238" s="37">
        <f>SUMIFS(СВЦЭМ!$G$34:$G$777,СВЦЭМ!$A$34:$A$777,$A238,СВЦЭМ!$B$34:$B$777,I$225)+'СЕТ СН'!$F$12-'СЕТ СН'!$F$21</f>
        <v>-384.74625936999996</v>
      </c>
      <c r="J238" s="37">
        <f>SUMIFS(СВЦЭМ!$G$34:$G$777,СВЦЭМ!$A$34:$A$777,$A238,СВЦЭМ!$B$34:$B$777,J$225)+'СЕТ СН'!$F$12-'СЕТ СН'!$F$21</f>
        <v>-391.4062146</v>
      </c>
      <c r="K238" s="37">
        <f>SUMIFS(СВЦЭМ!$G$34:$G$777,СВЦЭМ!$A$34:$A$777,$A238,СВЦЭМ!$B$34:$B$777,K$225)+'СЕТ СН'!$F$12-'СЕТ СН'!$F$21</f>
        <v>-395.40582785999999</v>
      </c>
      <c r="L238" s="37">
        <f>SUMIFS(СВЦЭМ!$G$34:$G$777,СВЦЭМ!$A$34:$A$777,$A238,СВЦЭМ!$B$34:$B$777,L$225)+'СЕТ СН'!$F$12-'СЕТ СН'!$F$21</f>
        <v>-417.93674172999999</v>
      </c>
      <c r="M238" s="37">
        <f>SUMIFS(СВЦЭМ!$G$34:$G$777,СВЦЭМ!$A$34:$A$777,$A238,СВЦЭМ!$B$34:$B$777,M$225)+'СЕТ СН'!$F$12-'СЕТ СН'!$F$21</f>
        <v>-426.39326573</v>
      </c>
      <c r="N238" s="37">
        <f>SUMIFS(СВЦЭМ!$G$34:$G$777,СВЦЭМ!$A$34:$A$777,$A238,СВЦЭМ!$B$34:$B$777,N$225)+'СЕТ СН'!$F$12-'СЕТ СН'!$F$21</f>
        <v>-425.64105721999999</v>
      </c>
      <c r="O238" s="37">
        <f>SUMIFS(СВЦЭМ!$G$34:$G$777,СВЦЭМ!$A$34:$A$777,$A238,СВЦЭМ!$B$34:$B$777,O$225)+'СЕТ СН'!$F$12-'СЕТ СН'!$F$21</f>
        <v>-425.71569137</v>
      </c>
      <c r="P238" s="37">
        <f>SUMIFS(СВЦЭМ!$G$34:$G$777,СВЦЭМ!$A$34:$A$777,$A238,СВЦЭМ!$B$34:$B$777,P$225)+'СЕТ СН'!$F$12-'СЕТ СН'!$F$21</f>
        <v>-425.83075557000001</v>
      </c>
      <c r="Q238" s="37">
        <f>SUMIFS(СВЦЭМ!$G$34:$G$777,СВЦЭМ!$A$34:$A$777,$A238,СВЦЭМ!$B$34:$B$777,Q$225)+'СЕТ СН'!$F$12-'СЕТ СН'!$F$21</f>
        <v>-425.62111661</v>
      </c>
      <c r="R238" s="37">
        <f>SUMIFS(СВЦЭМ!$G$34:$G$777,СВЦЭМ!$A$34:$A$777,$A238,СВЦЭМ!$B$34:$B$777,R$225)+'СЕТ СН'!$F$12-'СЕТ СН'!$F$21</f>
        <v>-426.01826017999997</v>
      </c>
      <c r="S238" s="37">
        <f>SUMIFS(СВЦЭМ!$G$34:$G$777,СВЦЭМ!$A$34:$A$777,$A238,СВЦЭМ!$B$34:$B$777,S$225)+'СЕТ СН'!$F$12-'СЕТ СН'!$F$21</f>
        <v>-425.68860419999999</v>
      </c>
      <c r="T238" s="37">
        <f>SUMIFS(СВЦЭМ!$G$34:$G$777,СВЦЭМ!$A$34:$A$777,$A238,СВЦЭМ!$B$34:$B$777,T$225)+'СЕТ СН'!$F$12-'СЕТ СН'!$F$21</f>
        <v>-426.57506758</v>
      </c>
      <c r="U238" s="37">
        <f>SUMIFS(СВЦЭМ!$G$34:$G$777,СВЦЭМ!$A$34:$A$777,$A238,СВЦЭМ!$B$34:$B$777,U$225)+'СЕТ СН'!$F$12-'СЕТ СН'!$F$21</f>
        <v>-423.09277650000001</v>
      </c>
      <c r="V238" s="37">
        <f>SUMIFS(СВЦЭМ!$G$34:$G$777,СВЦЭМ!$A$34:$A$777,$A238,СВЦЭМ!$B$34:$B$777,V$225)+'СЕТ СН'!$F$12-'СЕТ СН'!$F$21</f>
        <v>-419.05728549000003</v>
      </c>
      <c r="W238" s="37">
        <f>SUMIFS(СВЦЭМ!$G$34:$G$777,СВЦЭМ!$A$34:$A$777,$A238,СВЦЭМ!$B$34:$B$777,W$225)+'СЕТ СН'!$F$12-'СЕТ СН'!$F$21</f>
        <v>-403.79582213000003</v>
      </c>
      <c r="X238" s="37">
        <f>SUMIFS(СВЦЭМ!$G$34:$G$777,СВЦЭМ!$A$34:$A$777,$A238,СВЦЭМ!$B$34:$B$777,X$225)+'СЕТ СН'!$F$12-'СЕТ СН'!$F$21</f>
        <v>-392.61365423000001</v>
      </c>
      <c r="Y238" s="37">
        <f>SUMIFS(СВЦЭМ!$G$34:$G$777,СВЦЭМ!$A$34:$A$777,$A238,СВЦЭМ!$B$34:$B$777,Y$225)+'СЕТ СН'!$F$12-'СЕТ СН'!$F$21</f>
        <v>-378.07396354000002</v>
      </c>
    </row>
    <row r="239" spans="1:27" ht="15.75" x14ac:dyDescent="0.2">
      <c r="A239" s="36">
        <f t="shared" si="6"/>
        <v>42992</v>
      </c>
      <c r="B239" s="37">
        <f>SUMIFS(СВЦЭМ!$G$34:$G$777,СВЦЭМ!$A$34:$A$777,$A239,СВЦЭМ!$B$34:$B$777,B$225)+'СЕТ СН'!$F$12-'СЕТ СН'!$F$21</f>
        <v>-362.12960011999996</v>
      </c>
      <c r="C239" s="37">
        <f>SUMIFS(СВЦЭМ!$G$34:$G$777,СВЦЭМ!$A$34:$A$777,$A239,СВЦЭМ!$B$34:$B$777,C$225)+'СЕТ СН'!$F$12-'СЕТ СН'!$F$21</f>
        <v>-352.04940905000001</v>
      </c>
      <c r="D239" s="37">
        <f>SUMIFS(СВЦЭМ!$G$34:$G$777,СВЦЭМ!$A$34:$A$777,$A239,СВЦЭМ!$B$34:$B$777,D$225)+'СЕТ СН'!$F$12-'СЕТ СН'!$F$21</f>
        <v>-348.99567055</v>
      </c>
      <c r="E239" s="37">
        <f>SUMIFS(СВЦЭМ!$G$34:$G$777,СВЦЭМ!$A$34:$A$777,$A239,СВЦЭМ!$B$34:$B$777,E$225)+'СЕТ СН'!$F$12-'СЕТ СН'!$F$21</f>
        <v>-350.92863363000004</v>
      </c>
      <c r="F239" s="37">
        <f>SUMIFS(СВЦЭМ!$G$34:$G$777,СВЦЭМ!$A$34:$A$777,$A239,СВЦЭМ!$B$34:$B$777,F$225)+'СЕТ СН'!$F$12-'СЕТ СН'!$F$21</f>
        <v>-350.47965187</v>
      </c>
      <c r="G239" s="37">
        <f>SUMIFS(СВЦЭМ!$G$34:$G$777,СВЦЭМ!$A$34:$A$777,$A239,СВЦЭМ!$B$34:$B$777,G$225)+'СЕТ СН'!$F$12-'СЕТ СН'!$F$21</f>
        <v>-348.59885919999999</v>
      </c>
      <c r="H239" s="37">
        <f>SUMIFS(СВЦЭМ!$G$34:$G$777,СВЦЭМ!$A$34:$A$777,$A239,СВЦЭМ!$B$34:$B$777,H$225)+'СЕТ СН'!$F$12-'СЕТ СН'!$F$21</f>
        <v>-361.03591661999997</v>
      </c>
      <c r="I239" s="37">
        <f>SUMIFS(СВЦЭМ!$G$34:$G$777,СВЦЭМ!$A$34:$A$777,$A239,СВЦЭМ!$B$34:$B$777,I$225)+'СЕТ СН'!$F$12-'СЕТ СН'!$F$21</f>
        <v>-380.89648949000002</v>
      </c>
      <c r="J239" s="37">
        <f>SUMIFS(СВЦЭМ!$G$34:$G$777,СВЦЭМ!$A$34:$A$777,$A239,СВЦЭМ!$B$34:$B$777,J$225)+'СЕТ СН'!$F$12-'СЕТ СН'!$F$21</f>
        <v>-389.80224933</v>
      </c>
      <c r="K239" s="37">
        <f>SUMIFS(СВЦЭМ!$G$34:$G$777,СВЦЭМ!$A$34:$A$777,$A239,СВЦЭМ!$B$34:$B$777,K$225)+'СЕТ СН'!$F$12-'СЕТ СН'!$F$21</f>
        <v>-398.41228640999998</v>
      </c>
      <c r="L239" s="37">
        <f>SUMIFS(СВЦЭМ!$G$34:$G$777,СВЦЭМ!$A$34:$A$777,$A239,СВЦЭМ!$B$34:$B$777,L$225)+'СЕТ СН'!$F$12-'СЕТ СН'!$F$21</f>
        <v>-419.93053461</v>
      </c>
      <c r="M239" s="37">
        <f>SUMIFS(СВЦЭМ!$G$34:$G$777,СВЦЭМ!$A$34:$A$777,$A239,СВЦЭМ!$B$34:$B$777,M$225)+'СЕТ СН'!$F$12-'СЕТ СН'!$F$21</f>
        <v>-428.02304283000001</v>
      </c>
      <c r="N239" s="37">
        <f>SUMIFS(СВЦЭМ!$G$34:$G$777,СВЦЭМ!$A$34:$A$777,$A239,СВЦЭМ!$B$34:$B$777,N$225)+'СЕТ СН'!$F$12-'СЕТ СН'!$F$21</f>
        <v>-425.56508405</v>
      </c>
      <c r="O239" s="37">
        <f>SUMIFS(СВЦЭМ!$G$34:$G$777,СВЦЭМ!$A$34:$A$777,$A239,СВЦЭМ!$B$34:$B$777,O$225)+'СЕТ СН'!$F$12-'СЕТ СН'!$F$21</f>
        <v>-426.15953736</v>
      </c>
      <c r="P239" s="37">
        <f>SUMIFS(СВЦЭМ!$G$34:$G$777,СВЦЭМ!$A$34:$A$777,$A239,СВЦЭМ!$B$34:$B$777,P$225)+'СЕТ СН'!$F$12-'СЕТ СН'!$F$21</f>
        <v>-426.86454488000004</v>
      </c>
      <c r="Q239" s="37">
        <f>SUMIFS(СВЦЭМ!$G$34:$G$777,СВЦЭМ!$A$34:$A$777,$A239,СВЦЭМ!$B$34:$B$777,Q$225)+'СЕТ СН'!$F$12-'СЕТ СН'!$F$21</f>
        <v>-425.90153988999998</v>
      </c>
      <c r="R239" s="37">
        <f>SUMIFS(СВЦЭМ!$G$34:$G$777,СВЦЭМ!$A$34:$A$777,$A239,СВЦЭМ!$B$34:$B$777,R$225)+'СЕТ СН'!$F$12-'СЕТ СН'!$F$21</f>
        <v>-425.95276940999997</v>
      </c>
      <c r="S239" s="37">
        <f>SUMIFS(СВЦЭМ!$G$34:$G$777,СВЦЭМ!$A$34:$A$777,$A239,СВЦЭМ!$B$34:$B$777,S$225)+'СЕТ СН'!$F$12-'СЕТ СН'!$F$21</f>
        <v>-426.93883584000002</v>
      </c>
      <c r="T239" s="37">
        <f>SUMIFS(СВЦЭМ!$G$34:$G$777,СВЦЭМ!$A$34:$A$777,$A239,СВЦЭМ!$B$34:$B$777,T$225)+'СЕТ СН'!$F$12-'СЕТ СН'!$F$21</f>
        <v>-427.60357884000001</v>
      </c>
      <c r="U239" s="37">
        <f>SUMIFS(СВЦЭМ!$G$34:$G$777,СВЦЭМ!$A$34:$A$777,$A239,СВЦЭМ!$B$34:$B$777,U$225)+'СЕТ СН'!$F$12-'СЕТ СН'!$F$21</f>
        <v>-424.08510407</v>
      </c>
      <c r="V239" s="37">
        <f>SUMIFS(СВЦЭМ!$G$34:$G$777,СВЦЭМ!$A$34:$A$777,$A239,СВЦЭМ!$B$34:$B$777,V$225)+'СЕТ СН'!$F$12-'СЕТ СН'!$F$21</f>
        <v>-417.58224043999996</v>
      </c>
      <c r="W239" s="37">
        <f>SUMIFS(СВЦЭМ!$G$34:$G$777,СВЦЭМ!$A$34:$A$777,$A239,СВЦЭМ!$B$34:$B$777,W$225)+'СЕТ СН'!$F$12-'СЕТ СН'!$F$21</f>
        <v>-404.01616532000003</v>
      </c>
      <c r="X239" s="37">
        <f>SUMIFS(СВЦЭМ!$G$34:$G$777,СВЦЭМ!$A$34:$A$777,$A239,СВЦЭМ!$B$34:$B$777,X$225)+'СЕТ СН'!$F$12-'СЕТ СН'!$F$21</f>
        <v>-391.52338085999997</v>
      </c>
      <c r="Y239" s="37">
        <f>SUMIFS(СВЦЭМ!$G$34:$G$777,СВЦЭМ!$A$34:$A$777,$A239,СВЦЭМ!$B$34:$B$777,Y$225)+'СЕТ СН'!$F$12-'СЕТ СН'!$F$21</f>
        <v>-375.65796230000001</v>
      </c>
    </row>
    <row r="240" spans="1:27" ht="15.75" x14ac:dyDescent="0.2">
      <c r="A240" s="36">
        <f t="shared" si="6"/>
        <v>42993</v>
      </c>
      <c r="B240" s="37">
        <f>SUMIFS(СВЦЭМ!$G$34:$G$777,СВЦЭМ!$A$34:$A$777,$A240,СВЦЭМ!$B$34:$B$777,B$225)+'СЕТ СН'!$F$12-'СЕТ СН'!$F$21</f>
        <v>-350.74026875000004</v>
      </c>
      <c r="C240" s="37">
        <f>SUMIFS(СВЦЭМ!$G$34:$G$777,СВЦЭМ!$A$34:$A$777,$A240,СВЦЭМ!$B$34:$B$777,C$225)+'СЕТ СН'!$F$12-'СЕТ СН'!$F$21</f>
        <v>-352.31667136999999</v>
      </c>
      <c r="D240" s="37">
        <f>SUMIFS(СВЦЭМ!$G$34:$G$777,СВЦЭМ!$A$34:$A$777,$A240,СВЦЭМ!$B$34:$B$777,D$225)+'СЕТ СН'!$F$12-'СЕТ СН'!$F$21</f>
        <v>-357.16206539999996</v>
      </c>
      <c r="E240" s="37">
        <f>SUMIFS(СВЦЭМ!$G$34:$G$777,СВЦЭМ!$A$34:$A$777,$A240,СВЦЭМ!$B$34:$B$777,E$225)+'СЕТ СН'!$F$12-'СЕТ СН'!$F$21</f>
        <v>-358.90371900000002</v>
      </c>
      <c r="F240" s="37">
        <f>SUMIFS(СВЦЭМ!$G$34:$G$777,СВЦЭМ!$A$34:$A$777,$A240,СВЦЭМ!$B$34:$B$777,F$225)+'СЕТ СН'!$F$12-'СЕТ СН'!$F$21</f>
        <v>-358.84908668000003</v>
      </c>
      <c r="G240" s="37">
        <f>SUMIFS(СВЦЭМ!$G$34:$G$777,СВЦЭМ!$A$34:$A$777,$A240,СВЦЭМ!$B$34:$B$777,G$225)+'СЕТ СН'!$F$12-'СЕТ СН'!$F$21</f>
        <v>-359.0677627</v>
      </c>
      <c r="H240" s="37">
        <f>SUMIFS(СВЦЭМ!$G$34:$G$777,СВЦЭМ!$A$34:$A$777,$A240,СВЦЭМ!$B$34:$B$777,H$225)+'СЕТ СН'!$F$12-'СЕТ СН'!$F$21</f>
        <v>-356.02409738</v>
      </c>
      <c r="I240" s="37">
        <f>SUMIFS(СВЦЭМ!$G$34:$G$777,СВЦЭМ!$A$34:$A$777,$A240,СВЦЭМ!$B$34:$B$777,I$225)+'СЕТ СН'!$F$12-'СЕТ СН'!$F$21</f>
        <v>-373.06275099999999</v>
      </c>
      <c r="J240" s="37">
        <f>SUMIFS(СВЦЭМ!$G$34:$G$777,СВЦЭМ!$A$34:$A$777,$A240,СВЦЭМ!$B$34:$B$777,J$225)+'СЕТ СН'!$F$12-'СЕТ СН'!$F$21</f>
        <v>-378.18376080999997</v>
      </c>
      <c r="K240" s="37">
        <f>SUMIFS(СВЦЭМ!$G$34:$G$777,СВЦЭМ!$A$34:$A$777,$A240,СВЦЭМ!$B$34:$B$777,K$225)+'СЕТ СН'!$F$12-'СЕТ СН'!$F$21</f>
        <v>-390.00578332999999</v>
      </c>
      <c r="L240" s="37">
        <f>SUMIFS(СВЦЭМ!$G$34:$G$777,СВЦЭМ!$A$34:$A$777,$A240,СВЦЭМ!$B$34:$B$777,L$225)+'СЕТ СН'!$F$12-'СЕТ СН'!$F$21</f>
        <v>-411.35039332999997</v>
      </c>
      <c r="M240" s="37">
        <f>SUMIFS(СВЦЭМ!$G$34:$G$777,СВЦЭМ!$A$34:$A$777,$A240,СВЦЭМ!$B$34:$B$777,M$225)+'СЕТ СН'!$F$12-'СЕТ СН'!$F$21</f>
        <v>-418.08637267</v>
      </c>
      <c r="N240" s="37">
        <f>SUMIFS(СВЦЭМ!$G$34:$G$777,СВЦЭМ!$A$34:$A$777,$A240,СВЦЭМ!$B$34:$B$777,N$225)+'СЕТ СН'!$F$12-'СЕТ СН'!$F$21</f>
        <v>-418.28603942000001</v>
      </c>
      <c r="O240" s="37">
        <f>SUMIFS(СВЦЭМ!$G$34:$G$777,СВЦЭМ!$A$34:$A$777,$A240,СВЦЭМ!$B$34:$B$777,O$225)+'СЕТ СН'!$F$12-'СЕТ СН'!$F$21</f>
        <v>-419.04857532</v>
      </c>
      <c r="P240" s="37">
        <f>SUMIFS(СВЦЭМ!$G$34:$G$777,СВЦЭМ!$A$34:$A$777,$A240,СВЦЭМ!$B$34:$B$777,P$225)+'СЕТ СН'!$F$12-'СЕТ СН'!$F$21</f>
        <v>-417.42142977000003</v>
      </c>
      <c r="Q240" s="37">
        <f>SUMIFS(СВЦЭМ!$G$34:$G$777,СВЦЭМ!$A$34:$A$777,$A240,СВЦЭМ!$B$34:$B$777,Q$225)+'СЕТ СН'!$F$12-'СЕТ СН'!$F$21</f>
        <v>-415.39024678999999</v>
      </c>
      <c r="R240" s="37">
        <f>SUMIFS(СВЦЭМ!$G$34:$G$777,СВЦЭМ!$A$34:$A$777,$A240,СВЦЭМ!$B$34:$B$777,R$225)+'СЕТ СН'!$F$12-'СЕТ СН'!$F$21</f>
        <v>-415.22165462999999</v>
      </c>
      <c r="S240" s="37">
        <f>SUMIFS(СВЦЭМ!$G$34:$G$777,СВЦЭМ!$A$34:$A$777,$A240,СВЦЭМ!$B$34:$B$777,S$225)+'СЕТ СН'!$F$12-'СЕТ СН'!$F$21</f>
        <v>-415.83583496</v>
      </c>
      <c r="T240" s="37">
        <f>SUMIFS(СВЦЭМ!$G$34:$G$777,СВЦЭМ!$A$34:$A$777,$A240,СВЦЭМ!$B$34:$B$777,T$225)+'СЕТ СН'!$F$12-'СЕТ СН'!$F$21</f>
        <v>-415.54018148</v>
      </c>
      <c r="U240" s="37">
        <f>SUMIFS(СВЦЭМ!$G$34:$G$777,СВЦЭМ!$A$34:$A$777,$A240,СВЦЭМ!$B$34:$B$777,U$225)+'СЕТ СН'!$F$12-'СЕТ СН'!$F$21</f>
        <v>-417.31253895999998</v>
      </c>
      <c r="V240" s="37">
        <f>SUMIFS(СВЦЭМ!$G$34:$G$777,СВЦЭМ!$A$34:$A$777,$A240,СВЦЭМ!$B$34:$B$777,V$225)+'СЕТ СН'!$F$12-'СЕТ СН'!$F$21</f>
        <v>-414.18231993000001</v>
      </c>
      <c r="W240" s="37">
        <f>SUMIFS(СВЦЭМ!$G$34:$G$777,СВЦЭМ!$A$34:$A$777,$A240,СВЦЭМ!$B$34:$B$777,W$225)+'СЕТ СН'!$F$12-'СЕТ СН'!$F$21</f>
        <v>-391.66299143000003</v>
      </c>
      <c r="X240" s="37">
        <f>SUMIFS(СВЦЭМ!$G$34:$G$777,СВЦЭМ!$A$34:$A$777,$A240,СВЦЭМ!$B$34:$B$777,X$225)+'СЕТ СН'!$F$12-'СЕТ СН'!$F$21</f>
        <v>-375.87252376000004</v>
      </c>
      <c r="Y240" s="37">
        <f>SUMIFS(СВЦЭМ!$G$34:$G$777,СВЦЭМ!$A$34:$A$777,$A240,СВЦЭМ!$B$34:$B$777,Y$225)+'СЕТ СН'!$F$12-'СЕТ СН'!$F$21</f>
        <v>-361.76724763000004</v>
      </c>
    </row>
    <row r="241" spans="1:25" ht="15.75" x14ac:dyDescent="0.2">
      <c r="A241" s="36">
        <f t="shared" si="6"/>
        <v>42994</v>
      </c>
      <c r="B241" s="37">
        <f>SUMIFS(СВЦЭМ!$G$34:$G$777,СВЦЭМ!$A$34:$A$777,$A241,СВЦЭМ!$B$34:$B$777,B$225)+'СЕТ СН'!$F$12-'СЕТ СН'!$F$21</f>
        <v>-360.96284398</v>
      </c>
      <c r="C241" s="37">
        <f>SUMIFS(СВЦЭМ!$G$34:$G$777,СВЦЭМ!$A$34:$A$777,$A241,СВЦЭМ!$B$34:$B$777,C$225)+'СЕТ СН'!$F$12-'СЕТ СН'!$F$21</f>
        <v>-361.84426673999997</v>
      </c>
      <c r="D241" s="37">
        <f>SUMIFS(СВЦЭМ!$G$34:$G$777,СВЦЭМ!$A$34:$A$777,$A241,СВЦЭМ!$B$34:$B$777,D$225)+'СЕТ СН'!$F$12-'СЕТ СН'!$F$21</f>
        <v>-358.67500890999997</v>
      </c>
      <c r="E241" s="37">
        <f>SUMIFS(СВЦЭМ!$G$34:$G$777,СВЦЭМ!$A$34:$A$777,$A241,СВЦЭМ!$B$34:$B$777,E$225)+'СЕТ СН'!$F$12-'СЕТ СН'!$F$21</f>
        <v>-361.53824379000002</v>
      </c>
      <c r="F241" s="37">
        <f>SUMIFS(СВЦЭМ!$G$34:$G$777,СВЦЭМ!$A$34:$A$777,$A241,СВЦЭМ!$B$34:$B$777,F$225)+'СЕТ СН'!$F$12-'СЕТ СН'!$F$21</f>
        <v>-362.34570848999999</v>
      </c>
      <c r="G241" s="37">
        <f>SUMIFS(СВЦЭМ!$G$34:$G$777,СВЦЭМ!$A$34:$A$777,$A241,СВЦЭМ!$B$34:$B$777,G$225)+'СЕТ СН'!$F$12-'СЕТ СН'!$F$21</f>
        <v>-361.11462313999999</v>
      </c>
      <c r="H241" s="37">
        <f>SUMIFS(СВЦЭМ!$G$34:$G$777,СВЦЭМ!$A$34:$A$777,$A241,СВЦЭМ!$B$34:$B$777,H$225)+'СЕТ СН'!$F$12-'СЕТ СН'!$F$21</f>
        <v>-360.75851762000002</v>
      </c>
      <c r="I241" s="37">
        <f>SUMIFS(СВЦЭМ!$G$34:$G$777,СВЦЭМ!$A$34:$A$777,$A241,СВЦЭМ!$B$34:$B$777,I$225)+'СЕТ СН'!$F$12-'СЕТ СН'!$F$21</f>
        <v>-366.10526592999997</v>
      </c>
      <c r="J241" s="37">
        <f>SUMIFS(СВЦЭМ!$G$34:$G$777,СВЦЭМ!$A$34:$A$777,$A241,СВЦЭМ!$B$34:$B$777,J$225)+'СЕТ СН'!$F$12-'СЕТ СН'!$F$21</f>
        <v>-378.75393343999997</v>
      </c>
      <c r="K241" s="37">
        <f>SUMIFS(СВЦЭМ!$G$34:$G$777,СВЦЭМ!$A$34:$A$777,$A241,СВЦЭМ!$B$34:$B$777,K$225)+'СЕТ СН'!$F$12-'СЕТ СН'!$F$21</f>
        <v>-388.81093809999999</v>
      </c>
      <c r="L241" s="37">
        <f>SUMIFS(СВЦЭМ!$G$34:$G$777,СВЦЭМ!$A$34:$A$777,$A241,СВЦЭМ!$B$34:$B$777,L$225)+'СЕТ СН'!$F$12-'СЕТ СН'!$F$21</f>
        <v>-412.18115004000003</v>
      </c>
      <c r="M241" s="37">
        <f>SUMIFS(СВЦЭМ!$G$34:$G$777,СВЦЭМ!$A$34:$A$777,$A241,СВЦЭМ!$B$34:$B$777,M$225)+'СЕТ СН'!$F$12-'СЕТ СН'!$F$21</f>
        <v>-419.14784693000001</v>
      </c>
      <c r="N241" s="37">
        <f>SUMIFS(СВЦЭМ!$G$34:$G$777,СВЦЭМ!$A$34:$A$777,$A241,СВЦЭМ!$B$34:$B$777,N$225)+'СЕТ СН'!$F$12-'СЕТ СН'!$F$21</f>
        <v>-417.46424156</v>
      </c>
      <c r="O241" s="37">
        <f>SUMIFS(СВЦЭМ!$G$34:$G$777,СВЦЭМ!$A$34:$A$777,$A241,СВЦЭМ!$B$34:$B$777,O$225)+'СЕТ СН'!$F$12-'СЕТ СН'!$F$21</f>
        <v>-417.49643930000002</v>
      </c>
      <c r="P241" s="37">
        <f>SUMIFS(СВЦЭМ!$G$34:$G$777,СВЦЭМ!$A$34:$A$777,$A241,СВЦЭМ!$B$34:$B$777,P$225)+'СЕТ СН'!$F$12-'СЕТ СН'!$F$21</f>
        <v>-415.60224724</v>
      </c>
      <c r="Q241" s="37">
        <f>SUMIFS(СВЦЭМ!$G$34:$G$777,СВЦЭМ!$A$34:$A$777,$A241,СВЦЭМ!$B$34:$B$777,Q$225)+'СЕТ СН'!$F$12-'СЕТ СН'!$F$21</f>
        <v>-414.98179471000003</v>
      </c>
      <c r="R241" s="37">
        <f>SUMIFS(СВЦЭМ!$G$34:$G$777,СВЦЭМ!$A$34:$A$777,$A241,СВЦЭМ!$B$34:$B$777,R$225)+'СЕТ СН'!$F$12-'СЕТ СН'!$F$21</f>
        <v>-415.62920843000001</v>
      </c>
      <c r="S241" s="37">
        <f>SUMIFS(СВЦЭМ!$G$34:$G$777,СВЦЭМ!$A$34:$A$777,$A241,СВЦЭМ!$B$34:$B$777,S$225)+'СЕТ СН'!$F$12-'СЕТ СН'!$F$21</f>
        <v>-416.27598356999999</v>
      </c>
      <c r="T241" s="37">
        <f>SUMIFS(СВЦЭМ!$G$34:$G$777,СВЦЭМ!$A$34:$A$777,$A241,СВЦЭМ!$B$34:$B$777,T$225)+'СЕТ СН'!$F$12-'СЕТ СН'!$F$21</f>
        <v>-416.61361319000002</v>
      </c>
      <c r="U241" s="37">
        <f>SUMIFS(СВЦЭМ!$G$34:$G$777,СВЦЭМ!$A$34:$A$777,$A241,СВЦЭМ!$B$34:$B$777,U$225)+'СЕТ СН'!$F$12-'СЕТ СН'!$F$21</f>
        <v>-418.66943943000001</v>
      </c>
      <c r="V241" s="37">
        <f>SUMIFS(СВЦЭМ!$G$34:$G$777,СВЦЭМ!$A$34:$A$777,$A241,СВЦЭМ!$B$34:$B$777,V$225)+'СЕТ СН'!$F$12-'СЕТ СН'!$F$21</f>
        <v>-415.48327136</v>
      </c>
      <c r="W241" s="37">
        <f>SUMIFS(СВЦЭМ!$G$34:$G$777,СВЦЭМ!$A$34:$A$777,$A241,СВЦЭМ!$B$34:$B$777,W$225)+'СЕТ СН'!$F$12-'СЕТ СН'!$F$21</f>
        <v>-396.94472583000004</v>
      </c>
      <c r="X241" s="37">
        <f>SUMIFS(СВЦЭМ!$G$34:$G$777,СВЦЭМ!$A$34:$A$777,$A241,СВЦЭМ!$B$34:$B$777,X$225)+'СЕТ СН'!$F$12-'СЕТ СН'!$F$21</f>
        <v>-380.72867760999998</v>
      </c>
      <c r="Y241" s="37">
        <f>SUMIFS(СВЦЭМ!$G$34:$G$777,СВЦЭМ!$A$34:$A$777,$A241,СВЦЭМ!$B$34:$B$777,Y$225)+'СЕТ СН'!$F$12-'СЕТ СН'!$F$21</f>
        <v>-370.71630980999998</v>
      </c>
    </row>
    <row r="242" spans="1:25" ht="15.75" x14ac:dyDescent="0.2">
      <c r="A242" s="36">
        <f t="shared" si="6"/>
        <v>42995</v>
      </c>
      <c r="B242" s="37">
        <f>SUMIFS(СВЦЭМ!$G$34:$G$777,СВЦЭМ!$A$34:$A$777,$A242,СВЦЭМ!$B$34:$B$777,B$225)+'СЕТ СН'!$F$12-'СЕТ СН'!$F$21</f>
        <v>-376.47411980999999</v>
      </c>
      <c r="C242" s="37">
        <f>SUMIFS(СВЦЭМ!$G$34:$G$777,СВЦЭМ!$A$34:$A$777,$A242,СВЦЭМ!$B$34:$B$777,C$225)+'СЕТ СН'!$F$12-'СЕТ СН'!$F$21</f>
        <v>-364.11392007000001</v>
      </c>
      <c r="D242" s="37">
        <f>SUMIFS(СВЦЭМ!$G$34:$G$777,СВЦЭМ!$A$34:$A$777,$A242,СВЦЭМ!$B$34:$B$777,D$225)+'СЕТ СН'!$F$12-'СЕТ СН'!$F$21</f>
        <v>-359.47380635000002</v>
      </c>
      <c r="E242" s="37">
        <f>SUMIFS(СВЦЭМ!$G$34:$G$777,СВЦЭМ!$A$34:$A$777,$A242,СВЦЭМ!$B$34:$B$777,E$225)+'СЕТ СН'!$F$12-'СЕТ СН'!$F$21</f>
        <v>-361.74433121999999</v>
      </c>
      <c r="F242" s="37">
        <f>SUMIFS(СВЦЭМ!$G$34:$G$777,СВЦЭМ!$A$34:$A$777,$A242,СВЦЭМ!$B$34:$B$777,F$225)+'СЕТ СН'!$F$12-'СЕТ СН'!$F$21</f>
        <v>-363.28645425000002</v>
      </c>
      <c r="G242" s="37">
        <f>SUMIFS(СВЦЭМ!$G$34:$G$777,СВЦЭМ!$A$34:$A$777,$A242,СВЦЭМ!$B$34:$B$777,G$225)+'СЕТ СН'!$F$12-'СЕТ СН'!$F$21</f>
        <v>-361.40463052999996</v>
      </c>
      <c r="H242" s="37">
        <f>SUMIFS(СВЦЭМ!$G$34:$G$777,СВЦЭМ!$A$34:$A$777,$A242,СВЦЭМ!$B$34:$B$777,H$225)+'СЕТ СН'!$F$12-'СЕТ СН'!$F$21</f>
        <v>-362.75530240000001</v>
      </c>
      <c r="I242" s="37">
        <f>SUMIFS(СВЦЭМ!$G$34:$G$777,СВЦЭМ!$A$34:$A$777,$A242,СВЦЭМ!$B$34:$B$777,I$225)+'СЕТ СН'!$F$12-'СЕТ СН'!$F$21</f>
        <v>-367.48869185000001</v>
      </c>
      <c r="J242" s="37">
        <f>SUMIFS(СВЦЭМ!$G$34:$G$777,СВЦЭМ!$A$34:$A$777,$A242,СВЦЭМ!$B$34:$B$777,J$225)+'СЕТ СН'!$F$12-'СЕТ СН'!$F$21</f>
        <v>-379.79695958000002</v>
      </c>
      <c r="K242" s="37">
        <f>SUMIFS(СВЦЭМ!$G$34:$G$777,СВЦЭМ!$A$34:$A$777,$A242,СВЦЭМ!$B$34:$B$777,K$225)+'СЕТ СН'!$F$12-'СЕТ СН'!$F$21</f>
        <v>-387.86682408000001</v>
      </c>
      <c r="L242" s="37">
        <f>SUMIFS(СВЦЭМ!$G$34:$G$777,СВЦЭМ!$A$34:$A$777,$A242,СВЦЭМ!$B$34:$B$777,L$225)+'СЕТ СН'!$F$12-'СЕТ СН'!$F$21</f>
        <v>-410.64000647</v>
      </c>
      <c r="M242" s="37">
        <f>SUMIFS(СВЦЭМ!$G$34:$G$777,СВЦЭМ!$A$34:$A$777,$A242,СВЦЭМ!$B$34:$B$777,M$225)+'СЕТ СН'!$F$12-'СЕТ СН'!$F$21</f>
        <v>-417.25171091999999</v>
      </c>
      <c r="N242" s="37">
        <f>SUMIFS(СВЦЭМ!$G$34:$G$777,СВЦЭМ!$A$34:$A$777,$A242,СВЦЭМ!$B$34:$B$777,N$225)+'СЕТ СН'!$F$12-'СЕТ СН'!$F$21</f>
        <v>-417.60170206999999</v>
      </c>
      <c r="O242" s="37">
        <f>SUMIFS(СВЦЭМ!$G$34:$G$777,СВЦЭМ!$A$34:$A$777,$A242,СВЦЭМ!$B$34:$B$777,O$225)+'СЕТ СН'!$F$12-'СЕТ СН'!$F$21</f>
        <v>-417.79901085</v>
      </c>
      <c r="P242" s="37">
        <f>SUMIFS(СВЦЭМ!$G$34:$G$777,СВЦЭМ!$A$34:$A$777,$A242,СВЦЭМ!$B$34:$B$777,P$225)+'СЕТ СН'!$F$12-'СЕТ СН'!$F$21</f>
        <v>-417.89087744</v>
      </c>
      <c r="Q242" s="37">
        <f>SUMIFS(СВЦЭМ!$G$34:$G$777,СВЦЭМ!$A$34:$A$777,$A242,СВЦЭМ!$B$34:$B$777,Q$225)+'СЕТ СН'!$F$12-'СЕТ СН'!$F$21</f>
        <v>-417.98220191999997</v>
      </c>
      <c r="R242" s="37">
        <f>SUMIFS(СВЦЭМ!$G$34:$G$777,СВЦЭМ!$A$34:$A$777,$A242,СВЦЭМ!$B$34:$B$777,R$225)+'СЕТ СН'!$F$12-'СЕТ СН'!$F$21</f>
        <v>-418.72228660999997</v>
      </c>
      <c r="S242" s="37">
        <f>SUMIFS(СВЦЭМ!$G$34:$G$777,СВЦЭМ!$A$34:$A$777,$A242,СВЦЭМ!$B$34:$B$777,S$225)+'СЕТ СН'!$F$12-'СЕТ СН'!$F$21</f>
        <v>-418.85859647999996</v>
      </c>
      <c r="T242" s="37">
        <f>SUMIFS(СВЦЭМ!$G$34:$G$777,СВЦЭМ!$A$34:$A$777,$A242,СВЦЭМ!$B$34:$B$777,T$225)+'СЕТ СН'!$F$12-'СЕТ СН'!$F$21</f>
        <v>-419.44153683000002</v>
      </c>
      <c r="U242" s="37">
        <f>SUMIFS(СВЦЭМ!$G$34:$G$777,СВЦЭМ!$A$34:$A$777,$A242,СВЦЭМ!$B$34:$B$777,U$225)+'СЕТ СН'!$F$12-'СЕТ СН'!$F$21</f>
        <v>-420.25832403999999</v>
      </c>
      <c r="V242" s="37">
        <f>SUMIFS(СВЦЭМ!$G$34:$G$777,СВЦЭМ!$A$34:$A$777,$A242,СВЦЭМ!$B$34:$B$777,V$225)+'СЕТ СН'!$F$12-'СЕТ СН'!$F$21</f>
        <v>-417.45691123</v>
      </c>
      <c r="W242" s="37">
        <f>SUMIFS(СВЦЭМ!$G$34:$G$777,СВЦЭМ!$A$34:$A$777,$A242,СВЦЭМ!$B$34:$B$777,W$225)+'СЕТ СН'!$F$12-'СЕТ СН'!$F$21</f>
        <v>-399.15482244999998</v>
      </c>
      <c r="X242" s="37">
        <f>SUMIFS(СВЦЭМ!$G$34:$G$777,СВЦЭМ!$A$34:$A$777,$A242,СВЦЭМ!$B$34:$B$777,X$225)+'СЕТ СН'!$F$12-'СЕТ СН'!$F$21</f>
        <v>-385.51797783999996</v>
      </c>
      <c r="Y242" s="37">
        <f>SUMIFS(СВЦЭМ!$G$34:$G$777,СВЦЭМ!$A$34:$A$777,$A242,СВЦЭМ!$B$34:$B$777,Y$225)+'СЕТ СН'!$F$12-'СЕТ СН'!$F$21</f>
        <v>-386.28854869999998</v>
      </c>
    </row>
    <row r="243" spans="1:25" ht="15.75" x14ac:dyDescent="0.2">
      <c r="A243" s="36">
        <f t="shared" si="6"/>
        <v>42996</v>
      </c>
      <c r="B243" s="37">
        <f>SUMIFS(СВЦЭМ!$G$34:$G$777,СВЦЭМ!$A$34:$A$777,$A243,СВЦЭМ!$B$34:$B$777,B$225)+'СЕТ СН'!$F$12-'СЕТ СН'!$F$21</f>
        <v>-380.39941677000002</v>
      </c>
      <c r="C243" s="37">
        <f>SUMIFS(СВЦЭМ!$G$34:$G$777,СВЦЭМ!$A$34:$A$777,$A243,СВЦЭМ!$B$34:$B$777,C$225)+'СЕТ СН'!$F$12-'СЕТ СН'!$F$21</f>
        <v>-360.72017853</v>
      </c>
      <c r="D243" s="37">
        <f>SUMIFS(СВЦЭМ!$G$34:$G$777,СВЦЭМ!$A$34:$A$777,$A243,СВЦЭМ!$B$34:$B$777,D$225)+'СЕТ СН'!$F$12-'СЕТ СН'!$F$21</f>
        <v>-352.11806748000004</v>
      </c>
      <c r="E243" s="37">
        <f>SUMIFS(СВЦЭМ!$G$34:$G$777,СВЦЭМ!$A$34:$A$777,$A243,СВЦЭМ!$B$34:$B$777,E$225)+'СЕТ СН'!$F$12-'СЕТ СН'!$F$21</f>
        <v>-349.82238828999999</v>
      </c>
      <c r="F243" s="37">
        <f>SUMIFS(СВЦЭМ!$G$34:$G$777,СВЦЭМ!$A$34:$A$777,$A243,СВЦЭМ!$B$34:$B$777,F$225)+'СЕТ СН'!$F$12-'СЕТ СН'!$F$21</f>
        <v>-349.82206815999996</v>
      </c>
      <c r="G243" s="37">
        <f>SUMIFS(СВЦЭМ!$G$34:$G$777,СВЦЭМ!$A$34:$A$777,$A243,СВЦЭМ!$B$34:$B$777,G$225)+'СЕТ СН'!$F$12-'СЕТ СН'!$F$21</f>
        <v>-353.7439913</v>
      </c>
      <c r="H243" s="37">
        <f>SUMIFS(СВЦЭМ!$G$34:$G$777,СВЦЭМ!$A$34:$A$777,$A243,СВЦЭМ!$B$34:$B$777,H$225)+'СЕТ СН'!$F$12-'СЕТ СН'!$F$21</f>
        <v>-365.14787937</v>
      </c>
      <c r="I243" s="37">
        <f>SUMIFS(СВЦЭМ!$G$34:$G$777,СВЦЭМ!$A$34:$A$777,$A243,СВЦЭМ!$B$34:$B$777,I$225)+'СЕТ СН'!$F$12-'СЕТ СН'!$F$21</f>
        <v>-372.69353824999996</v>
      </c>
      <c r="J243" s="37">
        <f>SUMIFS(СВЦЭМ!$G$34:$G$777,СВЦЭМ!$A$34:$A$777,$A243,СВЦЭМ!$B$34:$B$777,J$225)+'СЕТ СН'!$F$12-'СЕТ СН'!$F$21</f>
        <v>-381.49045348999999</v>
      </c>
      <c r="K243" s="37">
        <f>SUMIFS(СВЦЭМ!$G$34:$G$777,СВЦЭМ!$A$34:$A$777,$A243,СВЦЭМ!$B$34:$B$777,K$225)+'СЕТ СН'!$F$12-'СЕТ СН'!$F$21</f>
        <v>-397.56373327</v>
      </c>
      <c r="L243" s="37">
        <f>SUMIFS(СВЦЭМ!$G$34:$G$777,СВЦЭМ!$A$34:$A$777,$A243,СВЦЭМ!$B$34:$B$777,L$225)+'СЕТ СН'!$F$12-'СЕТ СН'!$F$21</f>
        <v>-412.48422825</v>
      </c>
      <c r="M243" s="37">
        <f>SUMIFS(СВЦЭМ!$G$34:$G$777,СВЦЭМ!$A$34:$A$777,$A243,СВЦЭМ!$B$34:$B$777,M$225)+'СЕТ СН'!$F$12-'СЕТ СН'!$F$21</f>
        <v>-417.70754932</v>
      </c>
      <c r="N243" s="37">
        <f>SUMIFS(СВЦЭМ!$G$34:$G$777,СВЦЭМ!$A$34:$A$777,$A243,СВЦЭМ!$B$34:$B$777,N$225)+'СЕТ СН'!$F$12-'СЕТ СН'!$F$21</f>
        <v>-416.92964223000001</v>
      </c>
      <c r="O243" s="37">
        <f>SUMIFS(СВЦЭМ!$G$34:$G$777,СВЦЭМ!$A$34:$A$777,$A243,СВЦЭМ!$B$34:$B$777,O$225)+'СЕТ СН'!$F$12-'СЕТ СН'!$F$21</f>
        <v>-417.52065040000002</v>
      </c>
      <c r="P243" s="37">
        <f>SUMIFS(СВЦЭМ!$G$34:$G$777,СВЦЭМ!$A$34:$A$777,$A243,СВЦЭМ!$B$34:$B$777,P$225)+'СЕТ СН'!$F$12-'СЕТ СН'!$F$21</f>
        <v>-417.10889581999999</v>
      </c>
      <c r="Q243" s="37">
        <f>SUMIFS(СВЦЭМ!$G$34:$G$777,СВЦЭМ!$A$34:$A$777,$A243,СВЦЭМ!$B$34:$B$777,Q$225)+'СЕТ СН'!$F$12-'СЕТ СН'!$F$21</f>
        <v>-417.59950612</v>
      </c>
      <c r="R243" s="37">
        <f>SUMIFS(СВЦЭМ!$G$34:$G$777,СВЦЭМ!$A$34:$A$777,$A243,СВЦЭМ!$B$34:$B$777,R$225)+'СЕТ СН'!$F$12-'СЕТ СН'!$F$21</f>
        <v>-418.01181166000003</v>
      </c>
      <c r="S243" s="37">
        <f>SUMIFS(СВЦЭМ!$G$34:$G$777,СВЦЭМ!$A$34:$A$777,$A243,СВЦЭМ!$B$34:$B$777,S$225)+'СЕТ СН'!$F$12-'СЕТ СН'!$F$21</f>
        <v>-418.19242234000001</v>
      </c>
      <c r="T243" s="37">
        <f>SUMIFS(СВЦЭМ!$G$34:$G$777,СВЦЭМ!$A$34:$A$777,$A243,СВЦЭМ!$B$34:$B$777,T$225)+'СЕТ СН'!$F$12-'СЕТ СН'!$F$21</f>
        <v>-419.35292762</v>
      </c>
      <c r="U243" s="37">
        <f>SUMIFS(СВЦЭМ!$G$34:$G$777,СВЦЭМ!$A$34:$A$777,$A243,СВЦЭМ!$B$34:$B$777,U$225)+'СЕТ СН'!$F$12-'СЕТ СН'!$F$21</f>
        <v>-417.66180076000001</v>
      </c>
      <c r="V243" s="37">
        <f>SUMIFS(СВЦЭМ!$G$34:$G$777,СВЦЭМ!$A$34:$A$777,$A243,СВЦЭМ!$B$34:$B$777,V$225)+'СЕТ СН'!$F$12-'СЕТ СН'!$F$21</f>
        <v>-416.05873080000003</v>
      </c>
      <c r="W243" s="37">
        <f>SUMIFS(СВЦЭМ!$G$34:$G$777,СВЦЭМ!$A$34:$A$777,$A243,СВЦЭМ!$B$34:$B$777,W$225)+'СЕТ СН'!$F$12-'СЕТ СН'!$F$21</f>
        <v>-400.69159719000004</v>
      </c>
      <c r="X243" s="37">
        <f>SUMIFS(СВЦЭМ!$G$34:$G$777,СВЦЭМ!$A$34:$A$777,$A243,СВЦЭМ!$B$34:$B$777,X$225)+'СЕТ СН'!$F$12-'СЕТ СН'!$F$21</f>
        <v>-384.59791605999999</v>
      </c>
      <c r="Y243" s="37">
        <f>SUMIFS(СВЦЭМ!$G$34:$G$777,СВЦЭМ!$A$34:$A$777,$A243,СВЦЭМ!$B$34:$B$777,Y$225)+'СЕТ СН'!$F$12-'СЕТ СН'!$F$21</f>
        <v>-382.94841172999998</v>
      </c>
    </row>
    <row r="244" spans="1:25" ht="15.75" x14ac:dyDescent="0.2">
      <c r="A244" s="36">
        <f t="shared" si="6"/>
        <v>42997</v>
      </c>
      <c r="B244" s="37">
        <f>SUMIFS(СВЦЭМ!$G$34:$G$777,СВЦЭМ!$A$34:$A$777,$A244,СВЦЭМ!$B$34:$B$777,B$225)+'СЕТ СН'!$F$12-'СЕТ СН'!$F$21</f>
        <v>-360.28221238000003</v>
      </c>
      <c r="C244" s="37">
        <f>SUMIFS(СВЦЭМ!$G$34:$G$777,СВЦЭМ!$A$34:$A$777,$A244,СВЦЭМ!$B$34:$B$777,C$225)+'СЕТ СН'!$F$12-'СЕТ СН'!$F$21</f>
        <v>-343.37899376999997</v>
      </c>
      <c r="D244" s="37">
        <f>SUMIFS(СВЦЭМ!$G$34:$G$777,СВЦЭМ!$A$34:$A$777,$A244,СВЦЭМ!$B$34:$B$777,D$225)+'СЕТ СН'!$F$12-'СЕТ СН'!$F$21</f>
        <v>-340.13827767999999</v>
      </c>
      <c r="E244" s="37">
        <f>SUMIFS(СВЦЭМ!$G$34:$G$777,СВЦЭМ!$A$34:$A$777,$A244,СВЦЭМ!$B$34:$B$777,E$225)+'СЕТ СН'!$F$12-'СЕТ СН'!$F$21</f>
        <v>-340.72570430999997</v>
      </c>
      <c r="F244" s="37">
        <f>SUMIFS(СВЦЭМ!$G$34:$G$777,СВЦЭМ!$A$34:$A$777,$A244,СВЦЭМ!$B$34:$B$777,F$225)+'СЕТ СН'!$F$12-'СЕТ СН'!$F$21</f>
        <v>-340.77168018999998</v>
      </c>
      <c r="G244" s="37">
        <f>SUMIFS(СВЦЭМ!$G$34:$G$777,СВЦЭМ!$A$34:$A$777,$A244,СВЦЭМ!$B$34:$B$777,G$225)+'СЕТ СН'!$F$12-'СЕТ СН'!$F$21</f>
        <v>-340.71616789999996</v>
      </c>
      <c r="H244" s="37">
        <f>SUMIFS(СВЦЭМ!$G$34:$G$777,СВЦЭМ!$A$34:$A$777,$A244,СВЦЭМ!$B$34:$B$777,H$225)+'СЕТ СН'!$F$12-'СЕТ СН'!$F$21</f>
        <v>-350.48002694000002</v>
      </c>
      <c r="I244" s="37">
        <f>SUMIFS(СВЦЭМ!$G$34:$G$777,СВЦЭМ!$A$34:$A$777,$A244,СВЦЭМ!$B$34:$B$777,I$225)+'СЕТ СН'!$F$12-'СЕТ СН'!$F$21</f>
        <v>-374.51101646999996</v>
      </c>
      <c r="J244" s="37">
        <f>SUMIFS(СВЦЭМ!$G$34:$G$777,СВЦЭМ!$A$34:$A$777,$A244,СВЦЭМ!$B$34:$B$777,J$225)+'СЕТ СН'!$F$12-'СЕТ СН'!$F$21</f>
        <v>-383.57773139</v>
      </c>
      <c r="K244" s="37">
        <f>SUMIFS(СВЦЭМ!$G$34:$G$777,СВЦЭМ!$A$34:$A$777,$A244,СВЦЭМ!$B$34:$B$777,K$225)+'СЕТ СН'!$F$12-'СЕТ СН'!$F$21</f>
        <v>-395.87931831000003</v>
      </c>
      <c r="L244" s="37">
        <f>SUMIFS(СВЦЭМ!$G$34:$G$777,СВЦЭМ!$A$34:$A$777,$A244,СВЦЭМ!$B$34:$B$777,L$225)+'СЕТ СН'!$F$12-'СЕТ СН'!$F$21</f>
        <v>-416.22618991000002</v>
      </c>
      <c r="M244" s="37">
        <f>SUMIFS(СВЦЭМ!$G$34:$G$777,СВЦЭМ!$A$34:$A$777,$A244,СВЦЭМ!$B$34:$B$777,M$225)+'СЕТ СН'!$F$12-'СЕТ СН'!$F$21</f>
        <v>-421.85187407000001</v>
      </c>
      <c r="N244" s="37">
        <f>SUMIFS(СВЦЭМ!$G$34:$G$777,СВЦЭМ!$A$34:$A$777,$A244,СВЦЭМ!$B$34:$B$777,N$225)+'СЕТ СН'!$F$12-'СЕТ СН'!$F$21</f>
        <v>-419.42816644999999</v>
      </c>
      <c r="O244" s="37">
        <f>SUMIFS(СВЦЭМ!$G$34:$G$777,СВЦЭМ!$A$34:$A$777,$A244,СВЦЭМ!$B$34:$B$777,O$225)+'СЕТ СН'!$F$12-'СЕТ СН'!$F$21</f>
        <v>-419.98307477000003</v>
      </c>
      <c r="P244" s="37">
        <f>SUMIFS(СВЦЭМ!$G$34:$G$777,СВЦЭМ!$A$34:$A$777,$A244,СВЦЭМ!$B$34:$B$777,P$225)+'СЕТ СН'!$F$12-'СЕТ СН'!$F$21</f>
        <v>-419.25511387</v>
      </c>
      <c r="Q244" s="37">
        <f>SUMIFS(СВЦЭМ!$G$34:$G$777,СВЦЭМ!$A$34:$A$777,$A244,СВЦЭМ!$B$34:$B$777,Q$225)+'СЕТ СН'!$F$12-'СЕТ СН'!$F$21</f>
        <v>-413.34284933000004</v>
      </c>
      <c r="R244" s="37">
        <f>SUMIFS(СВЦЭМ!$G$34:$G$777,СВЦЭМ!$A$34:$A$777,$A244,СВЦЭМ!$B$34:$B$777,R$225)+'СЕТ СН'!$F$12-'СЕТ СН'!$F$21</f>
        <v>-407.12420212000001</v>
      </c>
      <c r="S244" s="37">
        <f>SUMIFS(СВЦЭМ!$G$34:$G$777,СВЦЭМ!$A$34:$A$777,$A244,СВЦЭМ!$B$34:$B$777,S$225)+'СЕТ СН'!$F$12-'СЕТ СН'!$F$21</f>
        <v>-406.07110334000004</v>
      </c>
      <c r="T244" s="37">
        <f>SUMIFS(СВЦЭМ!$G$34:$G$777,СВЦЭМ!$A$34:$A$777,$A244,СВЦЭМ!$B$34:$B$777,T$225)+'СЕТ СН'!$F$12-'СЕТ СН'!$F$21</f>
        <v>-415.89991302999999</v>
      </c>
      <c r="U244" s="37">
        <f>SUMIFS(СВЦЭМ!$G$34:$G$777,СВЦЭМ!$A$34:$A$777,$A244,СВЦЭМ!$B$34:$B$777,U$225)+'СЕТ СН'!$F$12-'СЕТ СН'!$F$21</f>
        <v>-417.4020802</v>
      </c>
      <c r="V244" s="37">
        <f>SUMIFS(СВЦЭМ!$G$34:$G$777,СВЦЭМ!$A$34:$A$777,$A244,СВЦЭМ!$B$34:$B$777,V$225)+'СЕТ СН'!$F$12-'СЕТ СН'!$F$21</f>
        <v>-410.26216281999996</v>
      </c>
      <c r="W244" s="37">
        <f>SUMIFS(СВЦЭМ!$G$34:$G$777,СВЦЭМ!$A$34:$A$777,$A244,СВЦЭМ!$B$34:$B$777,W$225)+'СЕТ СН'!$F$12-'СЕТ СН'!$F$21</f>
        <v>-386.58428468</v>
      </c>
      <c r="X244" s="37">
        <f>SUMIFS(СВЦЭМ!$G$34:$G$777,СВЦЭМ!$A$34:$A$777,$A244,СВЦЭМ!$B$34:$B$777,X$225)+'СЕТ СН'!$F$12-'СЕТ СН'!$F$21</f>
        <v>-385.86553035999998</v>
      </c>
      <c r="Y244" s="37">
        <f>SUMIFS(СВЦЭМ!$G$34:$G$777,СВЦЭМ!$A$34:$A$777,$A244,СВЦЭМ!$B$34:$B$777,Y$225)+'СЕТ СН'!$F$12-'СЕТ СН'!$F$21</f>
        <v>-381.20640724999998</v>
      </c>
    </row>
    <row r="245" spans="1:25" ht="15.75" x14ac:dyDescent="0.2">
      <c r="A245" s="36">
        <f t="shared" si="6"/>
        <v>42998</v>
      </c>
      <c r="B245" s="37">
        <f>SUMIFS(СВЦЭМ!$G$34:$G$777,СВЦЭМ!$A$34:$A$777,$A245,СВЦЭМ!$B$34:$B$777,B$225)+'СЕТ СН'!$F$12-'СЕТ СН'!$F$21</f>
        <v>-354.09588284</v>
      </c>
      <c r="C245" s="37">
        <f>SUMIFS(СВЦЭМ!$G$34:$G$777,СВЦЭМ!$A$34:$A$777,$A245,СВЦЭМ!$B$34:$B$777,C$225)+'СЕТ СН'!$F$12-'СЕТ СН'!$F$21</f>
        <v>-342.13031276000004</v>
      </c>
      <c r="D245" s="37">
        <f>SUMIFS(СВЦЭМ!$G$34:$G$777,СВЦЭМ!$A$34:$A$777,$A245,СВЦЭМ!$B$34:$B$777,D$225)+'СЕТ СН'!$F$12-'СЕТ СН'!$F$21</f>
        <v>-335.75387751</v>
      </c>
      <c r="E245" s="37">
        <f>SUMIFS(СВЦЭМ!$G$34:$G$777,СВЦЭМ!$A$34:$A$777,$A245,СВЦЭМ!$B$34:$B$777,E$225)+'СЕТ СН'!$F$12-'СЕТ СН'!$F$21</f>
        <v>-336.45529721000003</v>
      </c>
      <c r="F245" s="37">
        <f>SUMIFS(СВЦЭМ!$G$34:$G$777,СВЦЭМ!$A$34:$A$777,$A245,СВЦЭМ!$B$34:$B$777,F$225)+'СЕТ СН'!$F$12-'СЕТ СН'!$F$21</f>
        <v>-336.47202791999996</v>
      </c>
      <c r="G245" s="37">
        <f>SUMIFS(СВЦЭМ!$G$34:$G$777,СВЦЭМ!$A$34:$A$777,$A245,СВЦЭМ!$B$34:$B$777,G$225)+'СЕТ СН'!$F$12-'СЕТ СН'!$F$21</f>
        <v>-334.93101755999999</v>
      </c>
      <c r="H245" s="37">
        <f>SUMIFS(СВЦЭМ!$G$34:$G$777,СВЦЭМ!$A$34:$A$777,$A245,СВЦЭМ!$B$34:$B$777,H$225)+'СЕТ СН'!$F$12-'СЕТ СН'!$F$21</f>
        <v>-351.60984829</v>
      </c>
      <c r="I245" s="37">
        <f>SUMIFS(СВЦЭМ!$G$34:$G$777,СВЦЭМ!$A$34:$A$777,$A245,СВЦЭМ!$B$34:$B$777,I$225)+'СЕТ СН'!$F$12-'СЕТ СН'!$F$21</f>
        <v>-367.48253831</v>
      </c>
      <c r="J245" s="37">
        <f>SUMIFS(СВЦЭМ!$G$34:$G$777,СВЦЭМ!$A$34:$A$777,$A245,СВЦЭМ!$B$34:$B$777,J$225)+'СЕТ СН'!$F$12-'СЕТ СН'!$F$21</f>
        <v>-379.90449907000004</v>
      </c>
      <c r="K245" s="37">
        <f>SUMIFS(СВЦЭМ!$G$34:$G$777,СВЦЭМ!$A$34:$A$777,$A245,СВЦЭМ!$B$34:$B$777,K$225)+'СЕТ СН'!$F$12-'СЕТ СН'!$F$21</f>
        <v>-390.55895484000001</v>
      </c>
      <c r="L245" s="37">
        <f>SUMIFS(СВЦЭМ!$G$34:$G$777,СВЦЭМ!$A$34:$A$777,$A245,СВЦЭМ!$B$34:$B$777,L$225)+'СЕТ СН'!$F$12-'СЕТ СН'!$F$21</f>
        <v>-411.87871258999996</v>
      </c>
      <c r="M245" s="37">
        <f>SUMIFS(СВЦЭМ!$G$34:$G$777,СВЦЭМ!$A$34:$A$777,$A245,СВЦЭМ!$B$34:$B$777,M$225)+'СЕТ СН'!$F$12-'СЕТ СН'!$F$21</f>
        <v>-417.16808804999999</v>
      </c>
      <c r="N245" s="37">
        <f>SUMIFS(СВЦЭМ!$G$34:$G$777,СВЦЭМ!$A$34:$A$777,$A245,СВЦЭМ!$B$34:$B$777,N$225)+'СЕТ СН'!$F$12-'СЕТ СН'!$F$21</f>
        <v>-415.63968031000002</v>
      </c>
      <c r="O245" s="37">
        <f>SUMIFS(СВЦЭМ!$G$34:$G$777,СВЦЭМ!$A$34:$A$777,$A245,СВЦЭМ!$B$34:$B$777,O$225)+'СЕТ СН'!$F$12-'СЕТ СН'!$F$21</f>
        <v>-417.92618469000001</v>
      </c>
      <c r="P245" s="37">
        <f>SUMIFS(СВЦЭМ!$G$34:$G$777,СВЦЭМ!$A$34:$A$777,$A245,СВЦЭМ!$B$34:$B$777,P$225)+'СЕТ СН'!$F$12-'СЕТ СН'!$F$21</f>
        <v>-416.40434059</v>
      </c>
      <c r="Q245" s="37">
        <f>SUMIFS(СВЦЭМ!$G$34:$G$777,СВЦЭМ!$A$34:$A$777,$A245,СВЦЭМ!$B$34:$B$777,Q$225)+'СЕТ СН'!$F$12-'СЕТ СН'!$F$21</f>
        <v>-415.31160664000004</v>
      </c>
      <c r="R245" s="37">
        <f>SUMIFS(СВЦЭМ!$G$34:$G$777,СВЦЭМ!$A$34:$A$777,$A245,СВЦЭМ!$B$34:$B$777,R$225)+'СЕТ СН'!$F$12-'СЕТ СН'!$F$21</f>
        <v>-410.11003462999997</v>
      </c>
      <c r="S245" s="37">
        <f>SUMIFS(СВЦЭМ!$G$34:$G$777,СВЦЭМ!$A$34:$A$777,$A245,СВЦЭМ!$B$34:$B$777,S$225)+'СЕТ СН'!$F$12-'СЕТ СН'!$F$21</f>
        <v>-411.86878429000001</v>
      </c>
      <c r="T245" s="37">
        <f>SUMIFS(СВЦЭМ!$G$34:$G$777,СВЦЭМ!$A$34:$A$777,$A245,СВЦЭМ!$B$34:$B$777,T$225)+'СЕТ СН'!$F$12-'СЕТ СН'!$F$21</f>
        <v>-416.11107297000001</v>
      </c>
      <c r="U245" s="37">
        <f>SUMIFS(СВЦЭМ!$G$34:$G$777,СВЦЭМ!$A$34:$A$777,$A245,СВЦЭМ!$B$34:$B$777,U$225)+'СЕТ СН'!$F$12-'СЕТ СН'!$F$21</f>
        <v>-416.28169567999998</v>
      </c>
      <c r="V245" s="37">
        <f>SUMIFS(СВЦЭМ!$G$34:$G$777,СВЦЭМ!$A$34:$A$777,$A245,СВЦЭМ!$B$34:$B$777,V$225)+'СЕТ СН'!$F$12-'СЕТ СН'!$F$21</f>
        <v>-412.93469048999998</v>
      </c>
      <c r="W245" s="37">
        <f>SUMIFS(СВЦЭМ!$G$34:$G$777,СВЦЭМ!$A$34:$A$777,$A245,СВЦЭМ!$B$34:$B$777,W$225)+'СЕТ СН'!$F$12-'СЕТ СН'!$F$21</f>
        <v>-397.47267514999999</v>
      </c>
      <c r="X245" s="37">
        <f>SUMIFS(СВЦЭМ!$G$34:$G$777,СВЦЭМ!$A$34:$A$777,$A245,СВЦЭМ!$B$34:$B$777,X$225)+'СЕТ СН'!$F$12-'СЕТ СН'!$F$21</f>
        <v>-384.92921734000004</v>
      </c>
      <c r="Y245" s="37">
        <f>SUMIFS(СВЦЭМ!$G$34:$G$777,СВЦЭМ!$A$34:$A$777,$A245,СВЦЭМ!$B$34:$B$777,Y$225)+'СЕТ СН'!$F$12-'СЕТ СН'!$F$21</f>
        <v>-370.75190356999997</v>
      </c>
    </row>
    <row r="246" spans="1:25" ht="15.75" x14ac:dyDescent="0.2">
      <c r="A246" s="36">
        <f t="shared" si="6"/>
        <v>42999</v>
      </c>
      <c r="B246" s="37">
        <f>SUMIFS(СВЦЭМ!$G$34:$G$777,СВЦЭМ!$A$34:$A$777,$A246,СВЦЭМ!$B$34:$B$777,B$225)+'СЕТ СН'!$F$12-'СЕТ СН'!$F$21</f>
        <v>-353.30251520000002</v>
      </c>
      <c r="C246" s="37">
        <f>SUMIFS(СВЦЭМ!$G$34:$G$777,СВЦЭМ!$A$34:$A$777,$A246,СВЦЭМ!$B$34:$B$777,C$225)+'СЕТ СН'!$F$12-'СЕТ СН'!$F$21</f>
        <v>-344.56752327999999</v>
      </c>
      <c r="D246" s="37">
        <f>SUMIFS(СВЦЭМ!$G$34:$G$777,СВЦЭМ!$A$34:$A$777,$A246,СВЦЭМ!$B$34:$B$777,D$225)+'СЕТ СН'!$F$12-'СЕТ СН'!$F$21</f>
        <v>-335.35946609999996</v>
      </c>
      <c r="E246" s="37">
        <f>SUMIFS(СВЦЭМ!$G$34:$G$777,СВЦЭМ!$A$34:$A$777,$A246,СВЦЭМ!$B$34:$B$777,E$225)+'СЕТ СН'!$F$12-'СЕТ СН'!$F$21</f>
        <v>-333.66660875000002</v>
      </c>
      <c r="F246" s="37">
        <f>SUMIFS(СВЦЭМ!$G$34:$G$777,СВЦЭМ!$A$34:$A$777,$A246,СВЦЭМ!$B$34:$B$777,F$225)+'СЕТ СН'!$F$12-'СЕТ СН'!$F$21</f>
        <v>-332.78577554000003</v>
      </c>
      <c r="G246" s="37">
        <f>SUMIFS(СВЦЭМ!$G$34:$G$777,СВЦЭМ!$A$34:$A$777,$A246,СВЦЭМ!$B$34:$B$777,G$225)+'СЕТ СН'!$F$12-'СЕТ СН'!$F$21</f>
        <v>-335.34137670000001</v>
      </c>
      <c r="H246" s="37">
        <f>SUMIFS(СВЦЭМ!$G$34:$G$777,СВЦЭМ!$A$34:$A$777,$A246,СВЦЭМ!$B$34:$B$777,H$225)+'СЕТ СН'!$F$12-'СЕТ СН'!$F$21</f>
        <v>-351.88675161000003</v>
      </c>
      <c r="I246" s="37">
        <f>SUMIFS(СВЦЭМ!$G$34:$G$777,СВЦЭМ!$A$34:$A$777,$A246,СВЦЭМ!$B$34:$B$777,I$225)+'СЕТ СН'!$F$12-'СЕТ СН'!$F$21</f>
        <v>-368.09850352000001</v>
      </c>
      <c r="J246" s="37">
        <f>SUMIFS(СВЦЭМ!$G$34:$G$777,СВЦЭМ!$A$34:$A$777,$A246,СВЦЭМ!$B$34:$B$777,J$225)+'СЕТ СН'!$F$12-'СЕТ СН'!$F$21</f>
        <v>-378.04959733999999</v>
      </c>
      <c r="K246" s="37">
        <f>SUMIFS(СВЦЭМ!$G$34:$G$777,СВЦЭМ!$A$34:$A$777,$A246,СВЦЭМ!$B$34:$B$777,K$225)+'СЕТ СН'!$F$12-'СЕТ СН'!$F$21</f>
        <v>-388.10173730999998</v>
      </c>
      <c r="L246" s="37">
        <f>SUMIFS(СВЦЭМ!$G$34:$G$777,СВЦЭМ!$A$34:$A$777,$A246,СВЦЭМ!$B$34:$B$777,L$225)+'СЕТ СН'!$F$12-'СЕТ СН'!$F$21</f>
        <v>-408.34159106999999</v>
      </c>
      <c r="M246" s="37">
        <f>SUMIFS(СВЦЭМ!$G$34:$G$777,СВЦЭМ!$A$34:$A$777,$A246,СВЦЭМ!$B$34:$B$777,M$225)+'СЕТ СН'!$F$12-'СЕТ СН'!$F$21</f>
        <v>-415.69158504999996</v>
      </c>
      <c r="N246" s="37">
        <f>SUMIFS(СВЦЭМ!$G$34:$G$777,СВЦЭМ!$A$34:$A$777,$A246,СВЦЭМ!$B$34:$B$777,N$225)+'СЕТ СН'!$F$12-'СЕТ СН'!$F$21</f>
        <v>-413.22904088999996</v>
      </c>
      <c r="O246" s="37">
        <f>SUMIFS(СВЦЭМ!$G$34:$G$777,СВЦЭМ!$A$34:$A$777,$A246,СВЦЭМ!$B$34:$B$777,O$225)+'СЕТ СН'!$F$12-'СЕТ СН'!$F$21</f>
        <v>-416.55864860999998</v>
      </c>
      <c r="P246" s="37">
        <f>SUMIFS(СВЦЭМ!$G$34:$G$777,СВЦЭМ!$A$34:$A$777,$A246,СВЦЭМ!$B$34:$B$777,P$225)+'СЕТ СН'!$F$12-'СЕТ СН'!$F$21</f>
        <v>-415.90322953999998</v>
      </c>
      <c r="Q246" s="37">
        <f>SUMIFS(СВЦЭМ!$G$34:$G$777,СВЦЭМ!$A$34:$A$777,$A246,СВЦЭМ!$B$34:$B$777,Q$225)+'СЕТ СН'!$F$12-'СЕТ СН'!$F$21</f>
        <v>-415.45202241000004</v>
      </c>
      <c r="R246" s="37">
        <f>SUMIFS(СВЦЭМ!$G$34:$G$777,СВЦЭМ!$A$34:$A$777,$A246,СВЦЭМ!$B$34:$B$777,R$225)+'СЕТ СН'!$F$12-'СЕТ СН'!$F$21</f>
        <v>-410.23049199000002</v>
      </c>
      <c r="S246" s="37">
        <f>SUMIFS(СВЦЭМ!$G$34:$G$777,СВЦЭМ!$A$34:$A$777,$A246,СВЦЭМ!$B$34:$B$777,S$225)+'СЕТ СН'!$F$12-'СЕТ СН'!$F$21</f>
        <v>-410.89099551999999</v>
      </c>
      <c r="T246" s="37">
        <f>SUMIFS(СВЦЭМ!$G$34:$G$777,СВЦЭМ!$A$34:$A$777,$A246,СВЦЭМ!$B$34:$B$777,T$225)+'СЕТ СН'!$F$12-'СЕТ СН'!$F$21</f>
        <v>-415.70715865</v>
      </c>
      <c r="U246" s="37">
        <f>SUMIFS(СВЦЭМ!$G$34:$G$777,СВЦЭМ!$A$34:$A$777,$A246,СВЦЭМ!$B$34:$B$777,U$225)+'СЕТ СН'!$F$12-'СЕТ СН'!$F$21</f>
        <v>-418.62772258999996</v>
      </c>
      <c r="V246" s="37">
        <f>SUMIFS(СВЦЭМ!$G$34:$G$777,СВЦЭМ!$A$34:$A$777,$A246,СВЦЭМ!$B$34:$B$777,V$225)+'СЕТ СН'!$F$12-'СЕТ СН'!$F$21</f>
        <v>-414.05822498999999</v>
      </c>
      <c r="W246" s="37">
        <f>SUMIFS(СВЦЭМ!$G$34:$G$777,СВЦЭМ!$A$34:$A$777,$A246,СВЦЭМ!$B$34:$B$777,W$225)+'СЕТ СН'!$F$12-'СЕТ СН'!$F$21</f>
        <v>-397.43322821999999</v>
      </c>
      <c r="X246" s="37">
        <f>SUMIFS(СВЦЭМ!$G$34:$G$777,СВЦЭМ!$A$34:$A$777,$A246,СВЦЭМ!$B$34:$B$777,X$225)+'СЕТ СН'!$F$12-'СЕТ СН'!$F$21</f>
        <v>-382.03154536</v>
      </c>
      <c r="Y246" s="37">
        <f>SUMIFS(СВЦЭМ!$G$34:$G$777,СВЦЭМ!$A$34:$A$777,$A246,СВЦЭМ!$B$34:$B$777,Y$225)+'СЕТ СН'!$F$12-'СЕТ СН'!$F$21</f>
        <v>-369.15526792000003</v>
      </c>
    </row>
    <row r="247" spans="1:25" ht="15.75" x14ac:dyDescent="0.2">
      <c r="A247" s="36">
        <f t="shared" si="6"/>
        <v>43000</v>
      </c>
      <c r="B247" s="37">
        <f>SUMIFS(СВЦЭМ!$G$34:$G$777,СВЦЭМ!$A$34:$A$777,$A247,СВЦЭМ!$B$34:$B$777,B$225)+'СЕТ СН'!$F$12-'СЕТ СН'!$F$21</f>
        <v>-356.22188947999996</v>
      </c>
      <c r="C247" s="37">
        <f>SUMIFS(СВЦЭМ!$G$34:$G$777,СВЦЭМ!$A$34:$A$777,$A247,СВЦЭМ!$B$34:$B$777,C$225)+'СЕТ СН'!$F$12-'СЕТ СН'!$F$21</f>
        <v>-344.290167</v>
      </c>
      <c r="D247" s="37">
        <f>SUMIFS(СВЦЭМ!$G$34:$G$777,СВЦЭМ!$A$34:$A$777,$A247,СВЦЭМ!$B$34:$B$777,D$225)+'СЕТ СН'!$F$12-'СЕТ СН'!$F$21</f>
        <v>-337.66807965999999</v>
      </c>
      <c r="E247" s="37">
        <f>SUMIFS(СВЦЭМ!$G$34:$G$777,СВЦЭМ!$A$34:$A$777,$A247,СВЦЭМ!$B$34:$B$777,E$225)+'СЕТ СН'!$F$12-'СЕТ СН'!$F$21</f>
        <v>-337.10432192999997</v>
      </c>
      <c r="F247" s="37">
        <f>SUMIFS(СВЦЭМ!$G$34:$G$777,СВЦЭМ!$A$34:$A$777,$A247,СВЦЭМ!$B$34:$B$777,F$225)+'СЕТ СН'!$F$12-'СЕТ СН'!$F$21</f>
        <v>-337.51705199000003</v>
      </c>
      <c r="G247" s="37">
        <f>SUMIFS(СВЦЭМ!$G$34:$G$777,СВЦЭМ!$A$34:$A$777,$A247,СВЦЭМ!$B$34:$B$777,G$225)+'СЕТ СН'!$F$12-'СЕТ СН'!$F$21</f>
        <v>-338.1233173</v>
      </c>
      <c r="H247" s="37">
        <f>SUMIFS(СВЦЭМ!$G$34:$G$777,СВЦЭМ!$A$34:$A$777,$A247,СВЦЭМ!$B$34:$B$777,H$225)+'СЕТ СН'!$F$12-'СЕТ СН'!$F$21</f>
        <v>-353.22809315000001</v>
      </c>
      <c r="I247" s="37">
        <f>SUMIFS(СВЦЭМ!$G$34:$G$777,СВЦЭМ!$A$34:$A$777,$A247,СВЦЭМ!$B$34:$B$777,I$225)+'СЕТ СН'!$F$12-'СЕТ СН'!$F$21</f>
        <v>-369.73169028000001</v>
      </c>
      <c r="J247" s="37">
        <f>SUMIFS(СВЦЭМ!$G$34:$G$777,СВЦЭМ!$A$34:$A$777,$A247,СВЦЭМ!$B$34:$B$777,J$225)+'СЕТ СН'!$F$12-'СЕТ СН'!$F$21</f>
        <v>-380.02393526000003</v>
      </c>
      <c r="K247" s="37">
        <f>SUMIFS(СВЦЭМ!$G$34:$G$777,СВЦЭМ!$A$34:$A$777,$A247,СВЦЭМ!$B$34:$B$777,K$225)+'СЕТ СН'!$F$12-'СЕТ СН'!$F$21</f>
        <v>-388.96121390999997</v>
      </c>
      <c r="L247" s="37">
        <f>SUMIFS(СВЦЭМ!$G$34:$G$777,СВЦЭМ!$A$34:$A$777,$A247,СВЦЭМ!$B$34:$B$777,L$225)+'СЕТ СН'!$F$12-'СЕТ СН'!$F$21</f>
        <v>-409.06858781</v>
      </c>
      <c r="M247" s="37">
        <f>SUMIFS(СВЦЭМ!$G$34:$G$777,СВЦЭМ!$A$34:$A$777,$A247,СВЦЭМ!$B$34:$B$777,M$225)+'СЕТ СН'!$F$12-'СЕТ СН'!$F$21</f>
        <v>-416.44402762000004</v>
      </c>
      <c r="N247" s="37">
        <f>SUMIFS(СВЦЭМ!$G$34:$G$777,СВЦЭМ!$A$34:$A$777,$A247,СВЦЭМ!$B$34:$B$777,N$225)+'СЕТ СН'!$F$12-'СЕТ СН'!$F$21</f>
        <v>-414.24353142999996</v>
      </c>
      <c r="O247" s="37">
        <f>SUMIFS(СВЦЭМ!$G$34:$G$777,СВЦЭМ!$A$34:$A$777,$A247,СВЦЭМ!$B$34:$B$777,O$225)+'СЕТ СН'!$F$12-'СЕТ СН'!$F$21</f>
        <v>-417.53614658999999</v>
      </c>
      <c r="P247" s="37">
        <f>SUMIFS(СВЦЭМ!$G$34:$G$777,СВЦЭМ!$A$34:$A$777,$A247,СВЦЭМ!$B$34:$B$777,P$225)+'СЕТ СН'!$F$12-'СЕТ СН'!$F$21</f>
        <v>-416.43420918000004</v>
      </c>
      <c r="Q247" s="37">
        <f>SUMIFS(СВЦЭМ!$G$34:$G$777,СВЦЭМ!$A$34:$A$777,$A247,СВЦЭМ!$B$34:$B$777,Q$225)+'СЕТ СН'!$F$12-'СЕТ СН'!$F$21</f>
        <v>-414.42253662999997</v>
      </c>
      <c r="R247" s="37">
        <f>SUMIFS(СВЦЭМ!$G$34:$G$777,СВЦЭМ!$A$34:$A$777,$A247,СВЦЭМ!$B$34:$B$777,R$225)+'СЕТ СН'!$F$12-'СЕТ СН'!$F$21</f>
        <v>-411.82788099000004</v>
      </c>
      <c r="S247" s="37">
        <f>SUMIFS(СВЦЭМ!$G$34:$G$777,СВЦЭМ!$A$34:$A$777,$A247,СВЦЭМ!$B$34:$B$777,S$225)+'СЕТ СН'!$F$12-'СЕТ СН'!$F$21</f>
        <v>-412.25680790000001</v>
      </c>
      <c r="T247" s="37">
        <f>SUMIFS(СВЦЭМ!$G$34:$G$777,СВЦЭМ!$A$34:$A$777,$A247,СВЦЭМ!$B$34:$B$777,T$225)+'СЕТ СН'!$F$12-'СЕТ СН'!$F$21</f>
        <v>-414.70842804</v>
      </c>
      <c r="U247" s="37">
        <f>SUMIFS(СВЦЭМ!$G$34:$G$777,СВЦЭМ!$A$34:$A$777,$A247,СВЦЭМ!$B$34:$B$777,U$225)+'СЕТ СН'!$F$12-'СЕТ СН'!$F$21</f>
        <v>-419.48372977999998</v>
      </c>
      <c r="V247" s="37">
        <f>SUMIFS(СВЦЭМ!$G$34:$G$777,СВЦЭМ!$A$34:$A$777,$A247,СВЦЭМ!$B$34:$B$777,V$225)+'СЕТ СН'!$F$12-'СЕТ СН'!$F$21</f>
        <v>-416.43487107999999</v>
      </c>
      <c r="W247" s="37">
        <f>SUMIFS(СВЦЭМ!$G$34:$G$777,СВЦЭМ!$A$34:$A$777,$A247,СВЦЭМ!$B$34:$B$777,W$225)+'СЕТ СН'!$F$12-'СЕТ СН'!$F$21</f>
        <v>-395.41046647999997</v>
      </c>
      <c r="X247" s="37">
        <f>SUMIFS(СВЦЭМ!$G$34:$G$777,СВЦЭМ!$A$34:$A$777,$A247,СВЦЭМ!$B$34:$B$777,X$225)+'СЕТ СН'!$F$12-'СЕТ СН'!$F$21</f>
        <v>-381.21272266</v>
      </c>
      <c r="Y247" s="37">
        <f>SUMIFS(СВЦЭМ!$G$34:$G$777,СВЦЭМ!$A$34:$A$777,$A247,СВЦЭМ!$B$34:$B$777,Y$225)+'СЕТ СН'!$F$12-'СЕТ СН'!$F$21</f>
        <v>-369.73292385000002</v>
      </c>
    </row>
    <row r="248" spans="1:25" ht="15.75" x14ac:dyDescent="0.2">
      <c r="A248" s="36">
        <f t="shared" si="6"/>
        <v>43001</v>
      </c>
      <c r="B248" s="37">
        <f>SUMIFS(СВЦЭМ!$G$34:$G$777,СВЦЭМ!$A$34:$A$777,$A248,СВЦЭМ!$B$34:$B$777,B$225)+'СЕТ СН'!$F$12-'СЕТ СН'!$F$21</f>
        <v>-368.89211871999998</v>
      </c>
      <c r="C248" s="37">
        <f>SUMIFS(СВЦЭМ!$G$34:$G$777,СВЦЭМ!$A$34:$A$777,$A248,СВЦЭМ!$B$34:$B$777,C$225)+'СЕТ СН'!$F$12-'СЕТ СН'!$F$21</f>
        <v>-369.33996072000002</v>
      </c>
      <c r="D248" s="37">
        <f>SUMIFS(СВЦЭМ!$G$34:$G$777,СВЦЭМ!$A$34:$A$777,$A248,СВЦЭМ!$B$34:$B$777,D$225)+'СЕТ СН'!$F$12-'СЕТ СН'!$F$21</f>
        <v>-366.76183979000001</v>
      </c>
      <c r="E248" s="37">
        <f>SUMIFS(СВЦЭМ!$G$34:$G$777,СВЦЭМ!$A$34:$A$777,$A248,СВЦЭМ!$B$34:$B$777,E$225)+'СЕТ СН'!$F$12-'СЕТ СН'!$F$21</f>
        <v>-361.55888800000002</v>
      </c>
      <c r="F248" s="37">
        <f>SUMIFS(СВЦЭМ!$G$34:$G$777,СВЦЭМ!$A$34:$A$777,$A248,СВЦЭМ!$B$34:$B$777,F$225)+'СЕТ СН'!$F$12-'СЕТ СН'!$F$21</f>
        <v>-360.74700181000003</v>
      </c>
      <c r="G248" s="37">
        <f>SUMIFS(СВЦЭМ!$G$34:$G$777,СВЦЭМ!$A$34:$A$777,$A248,СВЦЭМ!$B$34:$B$777,G$225)+'СЕТ СН'!$F$12-'СЕТ СН'!$F$21</f>
        <v>-362.66266344999997</v>
      </c>
      <c r="H248" s="37">
        <f>SUMIFS(СВЦЭМ!$G$34:$G$777,СВЦЭМ!$A$34:$A$777,$A248,СВЦЭМ!$B$34:$B$777,H$225)+'СЕТ СН'!$F$12-'СЕТ СН'!$F$21</f>
        <v>-365.10442793999999</v>
      </c>
      <c r="I248" s="37">
        <f>SUMIFS(СВЦЭМ!$G$34:$G$777,СВЦЭМ!$A$34:$A$777,$A248,СВЦЭМ!$B$34:$B$777,I$225)+'СЕТ СН'!$F$12-'СЕТ СН'!$F$21</f>
        <v>-365.41424203999998</v>
      </c>
      <c r="J248" s="37">
        <f>SUMIFS(СВЦЭМ!$G$34:$G$777,СВЦЭМ!$A$34:$A$777,$A248,СВЦЭМ!$B$34:$B$777,J$225)+'СЕТ СН'!$F$12-'СЕТ СН'!$F$21</f>
        <v>-374.85061540000004</v>
      </c>
      <c r="K248" s="37">
        <f>SUMIFS(СВЦЭМ!$G$34:$G$777,СВЦЭМ!$A$34:$A$777,$A248,СВЦЭМ!$B$34:$B$777,K$225)+'СЕТ СН'!$F$12-'СЕТ СН'!$F$21</f>
        <v>-390.92375917999999</v>
      </c>
      <c r="L248" s="37">
        <f>SUMIFS(СВЦЭМ!$G$34:$G$777,СВЦЭМ!$A$34:$A$777,$A248,СВЦЭМ!$B$34:$B$777,L$225)+'СЕТ СН'!$F$12-'СЕТ СН'!$F$21</f>
        <v>-413.77827450000001</v>
      </c>
      <c r="M248" s="37">
        <f>SUMIFS(СВЦЭМ!$G$34:$G$777,СВЦЭМ!$A$34:$A$777,$A248,СВЦЭМ!$B$34:$B$777,M$225)+'СЕТ СН'!$F$12-'СЕТ СН'!$F$21</f>
        <v>-420.92898545000003</v>
      </c>
      <c r="N248" s="37">
        <f>SUMIFS(СВЦЭМ!$G$34:$G$777,СВЦЭМ!$A$34:$A$777,$A248,СВЦЭМ!$B$34:$B$777,N$225)+'СЕТ СН'!$F$12-'СЕТ СН'!$F$21</f>
        <v>-418.60100585999999</v>
      </c>
      <c r="O248" s="37">
        <f>SUMIFS(СВЦЭМ!$G$34:$G$777,СВЦЭМ!$A$34:$A$777,$A248,СВЦЭМ!$B$34:$B$777,O$225)+'СЕТ СН'!$F$12-'СЕТ СН'!$F$21</f>
        <v>-421.96201255</v>
      </c>
      <c r="P248" s="37">
        <f>SUMIFS(СВЦЭМ!$G$34:$G$777,СВЦЭМ!$A$34:$A$777,$A248,СВЦЭМ!$B$34:$B$777,P$225)+'СЕТ СН'!$F$12-'СЕТ СН'!$F$21</f>
        <v>-419.9703323</v>
      </c>
      <c r="Q248" s="37">
        <f>SUMIFS(СВЦЭМ!$G$34:$G$777,СВЦЭМ!$A$34:$A$777,$A248,СВЦЭМ!$B$34:$B$777,Q$225)+'СЕТ СН'!$F$12-'СЕТ СН'!$F$21</f>
        <v>-418.48158667999996</v>
      </c>
      <c r="R248" s="37">
        <f>SUMIFS(СВЦЭМ!$G$34:$G$777,СВЦЭМ!$A$34:$A$777,$A248,СВЦЭМ!$B$34:$B$777,R$225)+'СЕТ СН'!$F$12-'СЕТ СН'!$F$21</f>
        <v>-414.72354443</v>
      </c>
      <c r="S248" s="37">
        <f>SUMIFS(СВЦЭМ!$G$34:$G$777,СВЦЭМ!$A$34:$A$777,$A248,СВЦЭМ!$B$34:$B$777,S$225)+'СЕТ СН'!$F$12-'СЕТ СН'!$F$21</f>
        <v>-416.66932360999999</v>
      </c>
      <c r="T248" s="37">
        <f>SUMIFS(СВЦЭМ!$G$34:$G$777,СВЦЭМ!$A$34:$A$777,$A248,СВЦЭМ!$B$34:$B$777,T$225)+'СЕТ СН'!$F$12-'СЕТ СН'!$F$21</f>
        <v>-420.99197358000004</v>
      </c>
      <c r="U248" s="37">
        <f>SUMIFS(СВЦЭМ!$G$34:$G$777,СВЦЭМ!$A$34:$A$777,$A248,СВЦЭМ!$B$34:$B$777,U$225)+'СЕТ СН'!$F$12-'СЕТ СН'!$F$21</f>
        <v>-424.63963566000001</v>
      </c>
      <c r="V248" s="37">
        <f>SUMIFS(СВЦЭМ!$G$34:$G$777,СВЦЭМ!$A$34:$A$777,$A248,СВЦЭМ!$B$34:$B$777,V$225)+'СЕТ СН'!$F$12-'СЕТ СН'!$F$21</f>
        <v>-422.60028706000003</v>
      </c>
      <c r="W248" s="37">
        <f>SUMIFS(СВЦЭМ!$G$34:$G$777,СВЦЭМ!$A$34:$A$777,$A248,СВЦЭМ!$B$34:$B$777,W$225)+'СЕТ СН'!$F$12-'СЕТ СН'!$F$21</f>
        <v>-402.52648115</v>
      </c>
      <c r="X248" s="37">
        <f>SUMIFS(СВЦЭМ!$G$34:$G$777,СВЦЭМ!$A$34:$A$777,$A248,СВЦЭМ!$B$34:$B$777,X$225)+'СЕТ СН'!$F$12-'СЕТ СН'!$F$21</f>
        <v>-387.49827011000002</v>
      </c>
      <c r="Y248" s="37">
        <f>SUMIFS(СВЦЭМ!$G$34:$G$777,СВЦЭМ!$A$34:$A$777,$A248,СВЦЭМ!$B$34:$B$777,Y$225)+'СЕТ СН'!$F$12-'СЕТ СН'!$F$21</f>
        <v>-381.01357574999997</v>
      </c>
    </row>
    <row r="249" spans="1:25" ht="15.75" x14ac:dyDescent="0.2">
      <c r="A249" s="36">
        <f t="shared" si="6"/>
        <v>43002</v>
      </c>
      <c r="B249" s="37">
        <f>SUMIFS(СВЦЭМ!$G$34:$G$777,СВЦЭМ!$A$34:$A$777,$A249,СВЦЭМ!$B$34:$B$777,B$225)+'СЕТ СН'!$F$12-'СЕТ СН'!$F$21</f>
        <v>-376.36130016999999</v>
      </c>
      <c r="C249" s="37">
        <f>SUMIFS(СВЦЭМ!$G$34:$G$777,СВЦЭМ!$A$34:$A$777,$A249,СВЦЭМ!$B$34:$B$777,C$225)+'СЕТ СН'!$F$12-'СЕТ СН'!$F$21</f>
        <v>-371.05096764999996</v>
      </c>
      <c r="D249" s="37">
        <f>SUMIFS(СВЦЭМ!$G$34:$G$777,СВЦЭМ!$A$34:$A$777,$A249,СВЦЭМ!$B$34:$B$777,D$225)+'СЕТ СН'!$F$12-'СЕТ СН'!$F$21</f>
        <v>-369.54671516999997</v>
      </c>
      <c r="E249" s="37">
        <f>SUMIFS(СВЦЭМ!$G$34:$G$777,СВЦЭМ!$A$34:$A$777,$A249,СВЦЭМ!$B$34:$B$777,E$225)+'СЕТ СН'!$F$12-'СЕТ СН'!$F$21</f>
        <v>-366.75885971000002</v>
      </c>
      <c r="F249" s="37">
        <f>SUMIFS(СВЦЭМ!$G$34:$G$777,СВЦЭМ!$A$34:$A$777,$A249,СВЦЭМ!$B$34:$B$777,F$225)+'СЕТ СН'!$F$12-'СЕТ СН'!$F$21</f>
        <v>-366.22433502000001</v>
      </c>
      <c r="G249" s="37">
        <f>SUMIFS(СВЦЭМ!$G$34:$G$777,СВЦЭМ!$A$34:$A$777,$A249,СВЦЭМ!$B$34:$B$777,G$225)+'СЕТ СН'!$F$12-'СЕТ СН'!$F$21</f>
        <v>-368.20237484</v>
      </c>
      <c r="H249" s="37">
        <f>SUMIFS(СВЦЭМ!$G$34:$G$777,СВЦЭМ!$A$34:$A$777,$A249,СВЦЭМ!$B$34:$B$777,H$225)+'СЕТ СН'!$F$12-'СЕТ СН'!$F$21</f>
        <v>-386.70576697000001</v>
      </c>
      <c r="I249" s="37">
        <f>SUMIFS(СВЦЭМ!$G$34:$G$777,СВЦЭМ!$A$34:$A$777,$A249,СВЦЭМ!$B$34:$B$777,I$225)+'СЕТ СН'!$F$12-'СЕТ СН'!$F$21</f>
        <v>-385.78252681999999</v>
      </c>
      <c r="J249" s="37">
        <f>SUMIFS(СВЦЭМ!$G$34:$G$777,СВЦЭМ!$A$34:$A$777,$A249,СВЦЭМ!$B$34:$B$777,J$225)+'СЕТ СН'!$F$12-'СЕТ СН'!$F$21</f>
        <v>-378.36822290999999</v>
      </c>
      <c r="K249" s="37">
        <f>SUMIFS(СВЦЭМ!$G$34:$G$777,СВЦЭМ!$A$34:$A$777,$A249,СВЦЭМ!$B$34:$B$777,K$225)+'СЕТ СН'!$F$12-'СЕТ СН'!$F$21</f>
        <v>-392.41811935999999</v>
      </c>
      <c r="L249" s="37">
        <f>SUMIFS(СВЦЭМ!$G$34:$G$777,СВЦЭМ!$A$34:$A$777,$A249,СВЦЭМ!$B$34:$B$777,L$225)+'СЕТ СН'!$F$12-'СЕТ СН'!$F$21</f>
        <v>-412.48879353000001</v>
      </c>
      <c r="M249" s="37">
        <f>SUMIFS(СВЦЭМ!$G$34:$G$777,СВЦЭМ!$A$34:$A$777,$A249,СВЦЭМ!$B$34:$B$777,M$225)+'СЕТ СН'!$F$12-'СЕТ СН'!$F$21</f>
        <v>-416.32991741000001</v>
      </c>
      <c r="N249" s="37">
        <f>SUMIFS(СВЦЭМ!$G$34:$G$777,СВЦЭМ!$A$34:$A$777,$A249,СВЦЭМ!$B$34:$B$777,N$225)+'СЕТ СН'!$F$12-'СЕТ СН'!$F$21</f>
        <v>-408.78236707999997</v>
      </c>
      <c r="O249" s="37">
        <f>SUMIFS(СВЦЭМ!$G$34:$G$777,СВЦЭМ!$A$34:$A$777,$A249,СВЦЭМ!$B$34:$B$777,O$225)+'СЕТ СН'!$F$12-'СЕТ СН'!$F$21</f>
        <v>-407.72714624000002</v>
      </c>
      <c r="P249" s="37">
        <f>SUMIFS(СВЦЭМ!$G$34:$G$777,СВЦЭМ!$A$34:$A$777,$A249,СВЦЭМ!$B$34:$B$777,P$225)+'СЕТ СН'!$F$12-'СЕТ СН'!$F$21</f>
        <v>-408.17368611000001</v>
      </c>
      <c r="Q249" s="37">
        <f>SUMIFS(СВЦЭМ!$G$34:$G$777,СВЦЭМ!$A$34:$A$777,$A249,СВЦЭМ!$B$34:$B$777,Q$225)+'СЕТ СН'!$F$12-'СЕТ СН'!$F$21</f>
        <v>-411.37617736999999</v>
      </c>
      <c r="R249" s="37">
        <f>SUMIFS(СВЦЭМ!$G$34:$G$777,СВЦЭМ!$A$34:$A$777,$A249,СВЦЭМ!$B$34:$B$777,R$225)+'СЕТ СН'!$F$12-'СЕТ СН'!$F$21</f>
        <v>-410.61275410999997</v>
      </c>
      <c r="S249" s="37">
        <f>SUMIFS(СВЦЭМ!$G$34:$G$777,СВЦЭМ!$A$34:$A$777,$A249,СВЦЭМ!$B$34:$B$777,S$225)+'СЕТ СН'!$F$12-'СЕТ СН'!$F$21</f>
        <v>-413.26965967000001</v>
      </c>
      <c r="T249" s="37">
        <f>SUMIFS(СВЦЭМ!$G$34:$G$777,СВЦЭМ!$A$34:$A$777,$A249,СВЦЭМ!$B$34:$B$777,T$225)+'СЕТ СН'!$F$12-'СЕТ СН'!$F$21</f>
        <v>-418.74341255000002</v>
      </c>
      <c r="U249" s="37">
        <f>SUMIFS(СВЦЭМ!$G$34:$G$777,СВЦЭМ!$A$34:$A$777,$A249,СВЦЭМ!$B$34:$B$777,U$225)+'СЕТ СН'!$F$12-'СЕТ СН'!$F$21</f>
        <v>-421.28643697999996</v>
      </c>
      <c r="V249" s="37">
        <f>SUMIFS(СВЦЭМ!$G$34:$G$777,СВЦЭМ!$A$34:$A$777,$A249,СВЦЭМ!$B$34:$B$777,V$225)+'СЕТ СН'!$F$12-'СЕТ СН'!$F$21</f>
        <v>-418.46321898999997</v>
      </c>
      <c r="W249" s="37">
        <f>SUMIFS(СВЦЭМ!$G$34:$G$777,СВЦЭМ!$A$34:$A$777,$A249,СВЦЭМ!$B$34:$B$777,W$225)+'СЕТ СН'!$F$12-'СЕТ СН'!$F$21</f>
        <v>-399.49034408</v>
      </c>
      <c r="X249" s="37">
        <f>SUMIFS(СВЦЭМ!$G$34:$G$777,СВЦЭМ!$A$34:$A$777,$A249,СВЦЭМ!$B$34:$B$777,X$225)+'СЕТ СН'!$F$12-'СЕТ СН'!$F$21</f>
        <v>-383.80491140999999</v>
      </c>
      <c r="Y249" s="37">
        <f>SUMIFS(СВЦЭМ!$G$34:$G$777,СВЦЭМ!$A$34:$A$777,$A249,СВЦЭМ!$B$34:$B$777,Y$225)+'СЕТ СН'!$F$12-'СЕТ СН'!$F$21</f>
        <v>-373.07120809000003</v>
      </c>
    </row>
    <row r="250" spans="1:25" ht="15.75" x14ac:dyDescent="0.2">
      <c r="A250" s="36">
        <f t="shared" si="6"/>
        <v>43003</v>
      </c>
      <c r="B250" s="37">
        <f>SUMIFS(СВЦЭМ!$G$34:$G$777,СВЦЭМ!$A$34:$A$777,$A250,СВЦЭМ!$B$34:$B$777,B$225)+'СЕТ СН'!$F$12-'СЕТ СН'!$F$21</f>
        <v>-350.19999974999996</v>
      </c>
      <c r="C250" s="37">
        <f>SUMIFS(СВЦЭМ!$G$34:$G$777,СВЦЭМ!$A$34:$A$777,$A250,СВЦЭМ!$B$34:$B$777,C$225)+'СЕТ СН'!$F$12-'СЕТ СН'!$F$21</f>
        <v>-350.14329907000001</v>
      </c>
      <c r="D250" s="37">
        <f>SUMIFS(СВЦЭМ!$G$34:$G$777,СВЦЭМ!$A$34:$A$777,$A250,СВЦЭМ!$B$34:$B$777,D$225)+'СЕТ СН'!$F$12-'СЕТ СН'!$F$21</f>
        <v>-344.59232600999997</v>
      </c>
      <c r="E250" s="37">
        <f>SUMIFS(СВЦЭМ!$G$34:$G$777,СВЦЭМ!$A$34:$A$777,$A250,СВЦЭМ!$B$34:$B$777,E$225)+'СЕТ СН'!$F$12-'СЕТ СН'!$F$21</f>
        <v>-341.18537825999999</v>
      </c>
      <c r="F250" s="37">
        <f>SUMIFS(СВЦЭМ!$G$34:$G$777,СВЦЭМ!$A$34:$A$777,$A250,СВЦЭМ!$B$34:$B$777,F$225)+'СЕТ СН'!$F$12-'СЕТ СН'!$F$21</f>
        <v>-341.27987366000002</v>
      </c>
      <c r="G250" s="37">
        <f>SUMIFS(СВЦЭМ!$G$34:$G$777,СВЦЭМ!$A$34:$A$777,$A250,СВЦЭМ!$B$34:$B$777,G$225)+'СЕТ СН'!$F$12-'СЕТ СН'!$F$21</f>
        <v>-350.17374335</v>
      </c>
      <c r="H250" s="37">
        <f>SUMIFS(СВЦЭМ!$G$34:$G$777,СВЦЭМ!$A$34:$A$777,$A250,СВЦЭМ!$B$34:$B$777,H$225)+'СЕТ СН'!$F$12-'СЕТ СН'!$F$21</f>
        <v>-360.30198302999997</v>
      </c>
      <c r="I250" s="37">
        <f>SUMIFS(СВЦЭМ!$G$34:$G$777,СВЦЭМ!$A$34:$A$777,$A250,СВЦЭМ!$B$34:$B$777,I$225)+'СЕТ СН'!$F$12-'СЕТ СН'!$F$21</f>
        <v>-375.38347498999997</v>
      </c>
      <c r="J250" s="37">
        <f>SUMIFS(СВЦЭМ!$G$34:$G$777,СВЦЭМ!$A$34:$A$777,$A250,СВЦЭМ!$B$34:$B$777,J$225)+'СЕТ СН'!$F$12-'СЕТ СН'!$F$21</f>
        <v>-382.92662601000001</v>
      </c>
      <c r="K250" s="37">
        <f>SUMIFS(СВЦЭМ!$G$34:$G$777,СВЦЭМ!$A$34:$A$777,$A250,СВЦЭМ!$B$34:$B$777,K$225)+'СЕТ СН'!$F$12-'СЕТ СН'!$F$21</f>
        <v>-393.91240285999999</v>
      </c>
      <c r="L250" s="37">
        <f>SUMIFS(СВЦЭМ!$G$34:$G$777,СВЦЭМ!$A$34:$A$777,$A250,СВЦЭМ!$B$34:$B$777,L$225)+'СЕТ СН'!$F$12-'СЕТ СН'!$F$21</f>
        <v>-413.69879792</v>
      </c>
      <c r="M250" s="37">
        <f>SUMIFS(СВЦЭМ!$G$34:$G$777,СВЦЭМ!$A$34:$A$777,$A250,СВЦЭМ!$B$34:$B$777,M$225)+'СЕТ СН'!$F$12-'СЕТ СН'!$F$21</f>
        <v>-418.94093112999997</v>
      </c>
      <c r="N250" s="37">
        <f>SUMIFS(СВЦЭМ!$G$34:$G$777,СВЦЭМ!$A$34:$A$777,$A250,СВЦЭМ!$B$34:$B$777,N$225)+'СЕТ СН'!$F$12-'СЕТ СН'!$F$21</f>
        <v>-417.64702097999998</v>
      </c>
      <c r="O250" s="37">
        <f>SUMIFS(СВЦЭМ!$G$34:$G$777,СВЦЭМ!$A$34:$A$777,$A250,СВЦЭМ!$B$34:$B$777,O$225)+'СЕТ СН'!$F$12-'СЕТ СН'!$F$21</f>
        <v>-417.94448499999999</v>
      </c>
      <c r="P250" s="37">
        <f>SUMIFS(СВЦЭМ!$G$34:$G$777,СВЦЭМ!$A$34:$A$777,$A250,СВЦЭМ!$B$34:$B$777,P$225)+'СЕТ СН'!$F$12-'СЕТ СН'!$F$21</f>
        <v>-416.57591615000001</v>
      </c>
      <c r="Q250" s="37">
        <f>SUMIFS(СВЦЭМ!$G$34:$G$777,СВЦЭМ!$A$34:$A$777,$A250,СВЦЭМ!$B$34:$B$777,Q$225)+'СЕТ СН'!$F$12-'СЕТ СН'!$F$21</f>
        <v>-415.06733783000004</v>
      </c>
      <c r="R250" s="37">
        <f>SUMIFS(СВЦЭМ!$G$34:$G$777,СВЦЭМ!$A$34:$A$777,$A250,СВЦЭМ!$B$34:$B$777,R$225)+'СЕТ СН'!$F$12-'СЕТ СН'!$F$21</f>
        <v>-413.45804999000001</v>
      </c>
      <c r="S250" s="37">
        <f>SUMIFS(СВЦЭМ!$G$34:$G$777,СВЦЭМ!$A$34:$A$777,$A250,СВЦЭМ!$B$34:$B$777,S$225)+'СЕТ СН'!$F$12-'СЕТ СН'!$F$21</f>
        <v>-415.83414391999997</v>
      </c>
      <c r="T250" s="37">
        <f>SUMIFS(СВЦЭМ!$G$34:$G$777,СВЦЭМ!$A$34:$A$777,$A250,СВЦЭМ!$B$34:$B$777,T$225)+'СЕТ СН'!$F$12-'СЕТ СН'!$F$21</f>
        <v>-418.05107351000004</v>
      </c>
      <c r="U250" s="37">
        <f>SUMIFS(СВЦЭМ!$G$34:$G$777,СВЦЭМ!$A$34:$A$777,$A250,СВЦЭМ!$B$34:$B$777,U$225)+'СЕТ СН'!$F$12-'СЕТ СН'!$F$21</f>
        <v>-418.79641982999999</v>
      </c>
      <c r="V250" s="37">
        <f>SUMIFS(СВЦЭМ!$G$34:$G$777,СВЦЭМ!$A$34:$A$777,$A250,СВЦЭМ!$B$34:$B$777,V$225)+'СЕТ СН'!$F$12-'СЕТ СН'!$F$21</f>
        <v>-418.59835634000001</v>
      </c>
      <c r="W250" s="37">
        <f>SUMIFS(СВЦЭМ!$G$34:$G$777,СВЦЭМ!$A$34:$A$777,$A250,СВЦЭМ!$B$34:$B$777,W$225)+'СЕТ СН'!$F$12-'СЕТ СН'!$F$21</f>
        <v>-402.13113041999998</v>
      </c>
      <c r="X250" s="37">
        <f>SUMIFS(СВЦЭМ!$G$34:$G$777,СВЦЭМ!$A$34:$A$777,$A250,СВЦЭМ!$B$34:$B$777,X$225)+'СЕТ СН'!$F$12-'СЕТ СН'!$F$21</f>
        <v>-385.98237255000004</v>
      </c>
      <c r="Y250" s="37">
        <f>SUMIFS(СВЦЭМ!$G$34:$G$777,СВЦЭМ!$A$34:$A$777,$A250,СВЦЭМ!$B$34:$B$777,Y$225)+'СЕТ СН'!$F$12-'СЕТ СН'!$F$21</f>
        <v>-373.33189391999997</v>
      </c>
    </row>
    <row r="251" spans="1:25" ht="15.75" x14ac:dyDescent="0.2">
      <c r="A251" s="36">
        <f t="shared" si="6"/>
        <v>43004</v>
      </c>
      <c r="B251" s="37">
        <f>SUMIFS(СВЦЭМ!$G$34:$G$777,СВЦЭМ!$A$34:$A$777,$A251,СВЦЭМ!$B$34:$B$777,B$225)+'СЕТ СН'!$F$12-'СЕТ СН'!$F$21</f>
        <v>-356.9324244</v>
      </c>
      <c r="C251" s="37">
        <f>SUMIFS(СВЦЭМ!$G$34:$G$777,СВЦЭМ!$A$34:$A$777,$A251,СВЦЭМ!$B$34:$B$777,C$225)+'СЕТ СН'!$F$12-'СЕТ СН'!$F$21</f>
        <v>-351.16586676999998</v>
      </c>
      <c r="D251" s="37">
        <f>SUMIFS(СВЦЭМ!$G$34:$G$777,СВЦЭМ!$A$34:$A$777,$A251,СВЦЭМ!$B$34:$B$777,D$225)+'СЕТ СН'!$F$12-'СЕТ СН'!$F$21</f>
        <v>-348.38141876999998</v>
      </c>
      <c r="E251" s="37">
        <f>SUMIFS(СВЦЭМ!$G$34:$G$777,СВЦЭМ!$A$34:$A$777,$A251,СВЦЭМ!$B$34:$B$777,E$225)+'СЕТ СН'!$F$12-'СЕТ СН'!$F$21</f>
        <v>-345.04749175000001</v>
      </c>
      <c r="F251" s="37">
        <f>SUMIFS(СВЦЭМ!$G$34:$G$777,СВЦЭМ!$A$34:$A$777,$A251,СВЦЭМ!$B$34:$B$777,F$225)+'СЕТ СН'!$F$12-'СЕТ СН'!$F$21</f>
        <v>-344.07355124000003</v>
      </c>
      <c r="G251" s="37">
        <f>SUMIFS(СВЦЭМ!$G$34:$G$777,СВЦЭМ!$A$34:$A$777,$A251,СВЦЭМ!$B$34:$B$777,G$225)+'СЕТ СН'!$F$12-'СЕТ СН'!$F$21</f>
        <v>-348.51430952999999</v>
      </c>
      <c r="H251" s="37">
        <f>SUMIFS(СВЦЭМ!$G$34:$G$777,СВЦЭМ!$A$34:$A$777,$A251,СВЦЭМ!$B$34:$B$777,H$225)+'СЕТ СН'!$F$12-'СЕТ СН'!$F$21</f>
        <v>-357.38718115</v>
      </c>
      <c r="I251" s="37">
        <f>SUMIFS(СВЦЭМ!$G$34:$G$777,СВЦЭМ!$A$34:$A$777,$A251,СВЦЭМ!$B$34:$B$777,I$225)+'СЕТ СН'!$F$12-'СЕТ СН'!$F$21</f>
        <v>-373.18779114</v>
      </c>
      <c r="J251" s="37">
        <f>SUMIFS(СВЦЭМ!$G$34:$G$777,СВЦЭМ!$A$34:$A$777,$A251,СВЦЭМ!$B$34:$B$777,J$225)+'СЕТ СН'!$F$12-'СЕТ СН'!$F$21</f>
        <v>-381.99225705000003</v>
      </c>
      <c r="K251" s="37">
        <f>SUMIFS(СВЦЭМ!$G$34:$G$777,СВЦЭМ!$A$34:$A$777,$A251,СВЦЭМ!$B$34:$B$777,K$225)+'СЕТ СН'!$F$12-'СЕТ СН'!$F$21</f>
        <v>-392.86037997</v>
      </c>
      <c r="L251" s="37">
        <f>SUMIFS(СВЦЭМ!$G$34:$G$777,СВЦЭМ!$A$34:$A$777,$A251,СВЦЭМ!$B$34:$B$777,L$225)+'СЕТ СН'!$F$12-'СЕТ СН'!$F$21</f>
        <v>-411.80750289000002</v>
      </c>
      <c r="M251" s="37">
        <f>SUMIFS(СВЦЭМ!$G$34:$G$777,СВЦЭМ!$A$34:$A$777,$A251,СВЦЭМ!$B$34:$B$777,M$225)+'СЕТ СН'!$F$12-'СЕТ СН'!$F$21</f>
        <v>-418.08989475999999</v>
      </c>
      <c r="N251" s="37">
        <f>SUMIFS(СВЦЭМ!$G$34:$G$777,СВЦЭМ!$A$34:$A$777,$A251,СВЦЭМ!$B$34:$B$777,N$225)+'СЕТ СН'!$F$12-'СЕТ СН'!$F$21</f>
        <v>-415.75741176999998</v>
      </c>
      <c r="O251" s="37">
        <f>SUMIFS(СВЦЭМ!$G$34:$G$777,СВЦЭМ!$A$34:$A$777,$A251,СВЦЭМ!$B$34:$B$777,O$225)+'СЕТ СН'!$F$12-'СЕТ СН'!$F$21</f>
        <v>-415.86783795999997</v>
      </c>
      <c r="P251" s="37">
        <f>SUMIFS(СВЦЭМ!$G$34:$G$777,СВЦЭМ!$A$34:$A$777,$A251,СВЦЭМ!$B$34:$B$777,P$225)+'СЕТ СН'!$F$12-'СЕТ СН'!$F$21</f>
        <v>-414.31451565999998</v>
      </c>
      <c r="Q251" s="37">
        <f>SUMIFS(СВЦЭМ!$G$34:$G$777,СВЦЭМ!$A$34:$A$777,$A251,СВЦЭМ!$B$34:$B$777,Q$225)+'СЕТ СН'!$F$12-'СЕТ СН'!$F$21</f>
        <v>-413.45958160999999</v>
      </c>
      <c r="R251" s="37">
        <f>SUMIFS(СВЦЭМ!$G$34:$G$777,СВЦЭМ!$A$34:$A$777,$A251,СВЦЭМ!$B$34:$B$777,R$225)+'СЕТ СН'!$F$12-'СЕТ СН'!$F$21</f>
        <v>-413.15810970999996</v>
      </c>
      <c r="S251" s="37">
        <f>SUMIFS(СВЦЭМ!$G$34:$G$777,СВЦЭМ!$A$34:$A$777,$A251,СВЦЭМ!$B$34:$B$777,S$225)+'СЕТ СН'!$F$12-'СЕТ СН'!$F$21</f>
        <v>-414.90412574000004</v>
      </c>
      <c r="T251" s="37">
        <f>SUMIFS(СВЦЭМ!$G$34:$G$777,СВЦЭМ!$A$34:$A$777,$A251,СВЦЭМ!$B$34:$B$777,T$225)+'СЕТ СН'!$F$12-'СЕТ СН'!$F$21</f>
        <v>-415.59847834000004</v>
      </c>
      <c r="U251" s="37">
        <f>SUMIFS(СВЦЭМ!$G$34:$G$777,СВЦЭМ!$A$34:$A$777,$A251,СВЦЭМ!$B$34:$B$777,U$225)+'СЕТ СН'!$F$12-'СЕТ СН'!$F$21</f>
        <v>-420.06296799</v>
      </c>
      <c r="V251" s="37">
        <f>SUMIFS(СВЦЭМ!$G$34:$G$777,СВЦЭМ!$A$34:$A$777,$A251,СВЦЭМ!$B$34:$B$777,V$225)+'СЕТ СН'!$F$12-'СЕТ СН'!$F$21</f>
        <v>-416.30746823999999</v>
      </c>
      <c r="W251" s="37">
        <f>SUMIFS(СВЦЭМ!$G$34:$G$777,СВЦЭМ!$A$34:$A$777,$A251,СВЦЭМ!$B$34:$B$777,W$225)+'СЕТ СН'!$F$12-'СЕТ СН'!$F$21</f>
        <v>-396.38252229</v>
      </c>
      <c r="X251" s="37">
        <f>SUMIFS(СВЦЭМ!$G$34:$G$777,СВЦЭМ!$A$34:$A$777,$A251,СВЦЭМ!$B$34:$B$777,X$225)+'СЕТ СН'!$F$12-'СЕТ СН'!$F$21</f>
        <v>-381.66822540999999</v>
      </c>
      <c r="Y251" s="37">
        <f>SUMIFS(СВЦЭМ!$G$34:$G$777,СВЦЭМ!$A$34:$A$777,$A251,СВЦЭМ!$B$34:$B$777,Y$225)+'СЕТ СН'!$F$12-'СЕТ СН'!$F$21</f>
        <v>-367.73977638999997</v>
      </c>
    </row>
    <row r="252" spans="1:25" ht="15.75" x14ac:dyDescent="0.2">
      <c r="A252" s="36">
        <f t="shared" si="6"/>
        <v>43005</v>
      </c>
      <c r="B252" s="37">
        <f>SUMIFS(СВЦЭМ!$G$34:$G$777,СВЦЭМ!$A$34:$A$777,$A252,СВЦЭМ!$B$34:$B$777,B$225)+'СЕТ СН'!$F$12-'СЕТ СН'!$F$21</f>
        <v>-357.90681222000001</v>
      </c>
      <c r="C252" s="37">
        <f>SUMIFS(СВЦЭМ!$G$34:$G$777,СВЦЭМ!$A$34:$A$777,$A252,СВЦЭМ!$B$34:$B$777,C$225)+'СЕТ СН'!$F$12-'СЕТ СН'!$F$21</f>
        <v>-348.05230210000002</v>
      </c>
      <c r="D252" s="37">
        <f>SUMIFS(СВЦЭМ!$G$34:$G$777,СВЦЭМ!$A$34:$A$777,$A252,СВЦЭМ!$B$34:$B$777,D$225)+'СЕТ СН'!$F$12-'СЕТ СН'!$F$21</f>
        <v>-349.40608084999997</v>
      </c>
      <c r="E252" s="37">
        <f>SUMIFS(СВЦЭМ!$G$34:$G$777,СВЦЭМ!$A$34:$A$777,$A252,СВЦЭМ!$B$34:$B$777,E$225)+'СЕТ СН'!$F$12-'СЕТ СН'!$F$21</f>
        <v>-352.01994984999999</v>
      </c>
      <c r="F252" s="37">
        <f>SUMIFS(СВЦЭМ!$G$34:$G$777,СВЦЭМ!$A$34:$A$777,$A252,СВЦЭМ!$B$34:$B$777,F$225)+'СЕТ СН'!$F$12-'СЕТ СН'!$F$21</f>
        <v>-352.47743373000003</v>
      </c>
      <c r="G252" s="37">
        <f>SUMIFS(СВЦЭМ!$G$34:$G$777,СВЦЭМ!$A$34:$A$777,$A252,СВЦЭМ!$B$34:$B$777,G$225)+'СЕТ СН'!$F$12-'СЕТ СН'!$F$21</f>
        <v>-350.00317411000003</v>
      </c>
      <c r="H252" s="37">
        <f>SUMIFS(СВЦЭМ!$G$34:$G$777,СВЦЭМ!$A$34:$A$777,$A252,СВЦЭМ!$B$34:$B$777,H$225)+'СЕТ СН'!$F$12-'СЕТ СН'!$F$21</f>
        <v>-356.30919798000002</v>
      </c>
      <c r="I252" s="37">
        <f>SUMIFS(СВЦЭМ!$G$34:$G$777,СВЦЭМ!$A$34:$A$777,$A252,СВЦЭМ!$B$34:$B$777,I$225)+'СЕТ СН'!$F$12-'СЕТ СН'!$F$21</f>
        <v>-372.10121056000003</v>
      </c>
      <c r="J252" s="37">
        <f>SUMIFS(СВЦЭМ!$G$34:$G$777,СВЦЭМ!$A$34:$A$777,$A252,СВЦЭМ!$B$34:$B$777,J$225)+'СЕТ СН'!$F$12-'СЕТ СН'!$F$21</f>
        <v>-380.08476999000004</v>
      </c>
      <c r="K252" s="37">
        <f>SUMIFS(СВЦЭМ!$G$34:$G$777,СВЦЭМ!$A$34:$A$777,$A252,СВЦЭМ!$B$34:$B$777,K$225)+'СЕТ СН'!$F$12-'СЕТ СН'!$F$21</f>
        <v>-391.07527618</v>
      </c>
      <c r="L252" s="37">
        <f>SUMIFS(СВЦЭМ!$G$34:$G$777,СВЦЭМ!$A$34:$A$777,$A252,СВЦЭМ!$B$34:$B$777,L$225)+'СЕТ СН'!$F$12-'СЕТ СН'!$F$21</f>
        <v>-410.67366795999999</v>
      </c>
      <c r="M252" s="37">
        <f>SUMIFS(СВЦЭМ!$G$34:$G$777,СВЦЭМ!$A$34:$A$777,$A252,СВЦЭМ!$B$34:$B$777,M$225)+'СЕТ СН'!$F$12-'СЕТ СН'!$F$21</f>
        <v>-416.92448804000003</v>
      </c>
      <c r="N252" s="37">
        <f>SUMIFS(СВЦЭМ!$G$34:$G$777,СВЦЭМ!$A$34:$A$777,$A252,СВЦЭМ!$B$34:$B$777,N$225)+'СЕТ СН'!$F$12-'СЕТ СН'!$F$21</f>
        <v>-414.00316050999999</v>
      </c>
      <c r="O252" s="37">
        <f>SUMIFS(СВЦЭМ!$G$34:$G$777,СВЦЭМ!$A$34:$A$777,$A252,СВЦЭМ!$B$34:$B$777,O$225)+'СЕТ СН'!$F$12-'СЕТ СН'!$F$21</f>
        <v>-412.55981245999999</v>
      </c>
      <c r="P252" s="37">
        <f>SUMIFS(СВЦЭМ!$G$34:$G$777,СВЦЭМ!$A$34:$A$777,$A252,СВЦЭМ!$B$34:$B$777,P$225)+'СЕТ СН'!$F$12-'СЕТ СН'!$F$21</f>
        <v>-411.57993395</v>
      </c>
      <c r="Q252" s="37">
        <f>SUMIFS(СВЦЭМ!$G$34:$G$777,СВЦЭМ!$A$34:$A$777,$A252,СВЦЭМ!$B$34:$B$777,Q$225)+'СЕТ СН'!$F$12-'СЕТ СН'!$F$21</f>
        <v>-410.07921335000003</v>
      </c>
      <c r="R252" s="37">
        <f>SUMIFS(СВЦЭМ!$G$34:$G$777,СВЦЭМ!$A$34:$A$777,$A252,СВЦЭМ!$B$34:$B$777,R$225)+'СЕТ СН'!$F$12-'СЕТ СН'!$F$21</f>
        <v>-409.88430031999997</v>
      </c>
      <c r="S252" s="37">
        <f>SUMIFS(СВЦЭМ!$G$34:$G$777,СВЦЭМ!$A$34:$A$777,$A252,СВЦЭМ!$B$34:$B$777,S$225)+'СЕТ СН'!$F$12-'СЕТ СН'!$F$21</f>
        <v>-411.26808188999996</v>
      </c>
      <c r="T252" s="37">
        <f>SUMIFS(СВЦЭМ!$G$34:$G$777,СВЦЭМ!$A$34:$A$777,$A252,СВЦЭМ!$B$34:$B$777,T$225)+'СЕТ СН'!$F$12-'СЕТ СН'!$F$21</f>
        <v>-412.93195333</v>
      </c>
      <c r="U252" s="37">
        <f>SUMIFS(СВЦЭМ!$G$34:$G$777,СВЦЭМ!$A$34:$A$777,$A252,СВЦЭМ!$B$34:$B$777,U$225)+'СЕТ СН'!$F$12-'СЕТ СН'!$F$21</f>
        <v>-416.38824461000002</v>
      </c>
      <c r="V252" s="37">
        <f>SUMIFS(СВЦЭМ!$G$34:$G$777,СВЦЭМ!$A$34:$A$777,$A252,СВЦЭМ!$B$34:$B$777,V$225)+'СЕТ СН'!$F$12-'СЕТ СН'!$F$21</f>
        <v>-413.74213433</v>
      </c>
      <c r="W252" s="37">
        <f>SUMIFS(СВЦЭМ!$G$34:$G$777,СВЦЭМ!$A$34:$A$777,$A252,СВЦЭМ!$B$34:$B$777,W$225)+'СЕТ СН'!$F$12-'СЕТ СН'!$F$21</f>
        <v>-396.31484237999996</v>
      </c>
      <c r="X252" s="37">
        <f>SUMIFS(СВЦЭМ!$G$34:$G$777,СВЦЭМ!$A$34:$A$777,$A252,СВЦЭМ!$B$34:$B$777,X$225)+'СЕТ СН'!$F$12-'СЕТ СН'!$F$21</f>
        <v>-381.75862670000004</v>
      </c>
      <c r="Y252" s="37">
        <f>SUMIFS(СВЦЭМ!$G$34:$G$777,СВЦЭМ!$A$34:$A$777,$A252,СВЦЭМ!$B$34:$B$777,Y$225)+'СЕТ СН'!$F$12-'СЕТ СН'!$F$21</f>
        <v>-369.95798335999996</v>
      </c>
    </row>
    <row r="253" spans="1:25" ht="15.75" x14ac:dyDescent="0.2">
      <c r="A253" s="36">
        <f t="shared" si="6"/>
        <v>43006</v>
      </c>
      <c r="B253" s="37">
        <f>SUMIFS(СВЦЭМ!$G$34:$G$777,СВЦЭМ!$A$34:$A$777,$A253,СВЦЭМ!$B$34:$B$777,B$225)+'СЕТ СН'!$F$12-'СЕТ СН'!$F$21</f>
        <v>-383.66490888999999</v>
      </c>
      <c r="C253" s="37">
        <f>SUMIFS(СВЦЭМ!$G$34:$G$777,СВЦЭМ!$A$34:$A$777,$A253,СВЦЭМ!$B$34:$B$777,C$225)+'СЕТ СН'!$F$12-'СЕТ СН'!$F$21</f>
        <v>-368.05418860999998</v>
      </c>
      <c r="D253" s="37">
        <f>SUMIFS(СВЦЭМ!$G$34:$G$777,СВЦЭМ!$A$34:$A$777,$A253,СВЦЭМ!$B$34:$B$777,D$225)+'СЕТ СН'!$F$12-'СЕТ СН'!$F$21</f>
        <v>-358.41537389000001</v>
      </c>
      <c r="E253" s="37">
        <f>SUMIFS(СВЦЭМ!$G$34:$G$777,СВЦЭМ!$A$34:$A$777,$A253,СВЦЭМ!$B$34:$B$777,E$225)+'СЕТ СН'!$F$12-'СЕТ СН'!$F$21</f>
        <v>-352.16708094000001</v>
      </c>
      <c r="F253" s="37">
        <f>SUMIFS(СВЦЭМ!$G$34:$G$777,СВЦЭМ!$A$34:$A$777,$A253,СВЦЭМ!$B$34:$B$777,F$225)+'СЕТ СН'!$F$12-'СЕТ СН'!$F$21</f>
        <v>-351.65969057999996</v>
      </c>
      <c r="G253" s="37">
        <f>SUMIFS(СВЦЭМ!$G$34:$G$777,СВЦЭМ!$A$34:$A$777,$A253,СВЦЭМ!$B$34:$B$777,G$225)+'СЕТ СН'!$F$12-'СЕТ СН'!$F$21</f>
        <v>-351.30356147999998</v>
      </c>
      <c r="H253" s="37">
        <f>SUMIFS(СВЦЭМ!$G$34:$G$777,СВЦЭМ!$A$34:$A$777,$A253,СВЦЭМ!$B$34:$B$777,H$225)+'СЕТ СН'!$F$12-'СЕТ СН'!$F$21</f>
        <v>-361.12061646999996</v>
      </c>
      <c r="I253" s="37">
        <f>SUMIFS(СВЦЭМ!$G$34:$G$777,СВЦЭМ!$A$34:$A$777,$A253,СВЦЭМ!$B$34:$B$777,I$225)+'СЕТ СН'!$F$12-'СЕТ СН'!$F$21</f>
        <v>-377.71544191999999</v>
      </c>
      <c r="J253" s="37">
        <f>SUMIFS(СВЦЭМ!$G$34:$G$777,СВЦЭМ!$A$34:$A$777,$A253,СВЦЭМ!$B$34:$B$777,J$225)+'СЕТ СН'!$F$12-'СЕТ СН'!$F$21</f>
        <v>-388.77183954999998</v>
      </c>
      <c r="K253" s="37">
        <f>SUMIFS(СВЦЭМ!$G$34:$G$777,СВЦЭМ!$A$34:$A$777,$A253,СВЦЭМ!$B$34:$B$777,K$225)+'СЕТ СН'!$F$12-'СЕТ СН'!$F$21</f>
        <v>-397.58731289000002</v>
      </c>
      <c r="L253" s="37">
        <f>SUMIFS(СВЦЭМ!$G$34:$G$777,СВЦЭМ!$A$34:$A$777,$A253,СВЦЭМ!$B$34:$B$777,L$225)+'СЕТ СН'!$F$12-'СЕТ СН'!$F$21</f>
        <v>-417.68250068999998</v>
      </c>
      <c r="M253" s="37">
        <f>SUMIFS(СВЦЭМ!$G$34:$G$777,СВЦЭМ!$A$34:$A$777,$A253,СВЦЭМ!$B$34:$B$777,M$225)+'СЕТ СН'!$F$12-'СЕТ СН'!$F$21</f>
        <v>-424.86693172000003</v>
      </c>
      <c r="N253" s="37">
        <f>SUMIFS(СВЦЭМ!$G$34:$G$777,СВЦЭМ!$A$34:$A$777,$A253,СВЦЭМ!$B$34:$B$777,N$225)+'СЕТ СН'!$F$12-'СЕТ СН'!$F$21</f>
        <v>-423.60606172000001</v>
      </c>
      <c r="O253" s="37">
        <f>SUMIFS(СВЦЭМ!$G$34:$G$777,СВЦЭМ!$A$34:$A$777,$A253,СВЦЭМ!$B$34:$B$777,O$225)+'СЕТ СН'!$F$12-'СЕТ СН'!$F$21</f>
        <v>-423.61414536999996</v>
      </c>
      <c r="P253" s="37">
        <f>SUMIFS(СВЦЭМ!$G$34:$G$777,СВЦЭМ!$A$34:$A$777,$A253,СВЦЭМ!$B$34:$B$777,P$225)+'СЕТ СН'!$F$12-'СЕТ СН'!$F$21</f>
        <v>-423.13829942999996</v>
      </c>
      <c r="Q253" s="37">
        <f>SUMIFS(СВЦЭМ!$G$34:$G$777,СВЦЭМ!$A$34:$A$777,$A253,СВЦЭМ!$B$34:$B$777,Q$225)+'СЕТ СН'!$F$12-'СЕТ СН'!$F$21</f>
        <v>-421.65100684000004</v>
      </c>
      <c r="R253" s="37">
        <f>SUMIFS(СВЦЭМ!$G$34:$G$777,СВЦЭМ!$A$34:$A$777,$A253,СВЦЭМ!$B$34:$B$777,R$225)+'СЕТ СН'!$F$12-'СЕТ СН'!$F$21</f>
        <v>-420.19722288000003</v>
      </c>
      <c r="S253" s="37">
        <f>SUMIFS(СВЦЭМ!$G$34:$G$777,СВЦЭМ!$A$34:$A$777,$A253,СВЦЭМ!$B$34:$B$777,S$225)+'СЕТ СН'!$F$12-'СЕТ СН'!$F$21</f>
        <v>-420.85210767000001</v>
      </c>
      <c r="T253" s="37">
        <f>SUMIFS(СВЦЭМ!$G$34:$G$777,СВЦЭМ!$A$34:$A$777,$A253,СВЦЭМ!$B$34:$B$777,T$225)+'СЕТ СН'!$F$12-'СЕТ СН'!$F$21</f>
        <v>-422.79144778</v>
      </c>
      <c r="U253" s="37">
        <f>SUMIFS(СВЦЭМ!$G$34:$G$777,СВЦЭМ!$A$34:$A$777,$A253,СВЦЭМ!$B$34:$B$777,U$225)+'СЕТ СН'!$F$12-'СЕТ СН'!$F$21</f>
        <v>-426.64071032000004</v>
      </c>
      <c r="V253" s="37">
        <f>SUMIFS(СВЦЭМ!$G$34:$G$777,СВЦЭМ!$A$34:$A$777,$A253,СВЦЭМ!$B$34:$B$777,V$225)+'СЕТ СН'!$F$12-'СЕТ СН'!$F$21</f>
        <v>-423.45298081999999</v>
      </c>
      <c r="W253" s="37">
        <f>SUMIFS(СВЦЭМ!$G$34:$G$777,СВЦЭМ!$A$34:$A$777,$A253,СВЦЭМ!$B$34:$B$777,W$225)+'СЕТ СН'!$F$12-'СЕТ СН'!$F$21</f>
        <v>-403.64637417</v>
      </c>
      <c r="X253" s="37">
        <f>SUMIFS(СВЦЭМ!$G$34:$G$777,СВЦЭМ!$A$34:$A$777,$A253,СВЦЭМ!$B$34:$B$777,X$225)+'СЕТ СН'!$F$12-'СЕТ СН'!$F$21</f>
        <v>-387.74854187</v>
      </c>
      <c r="Y253" s="37">
        <f>SUMIFS(СВЦЭМ!$G$34:$G$777,СВЦЭМ!$A$34:$A$777,$A253,СВЦЭМ!$B$34:$B$777,Y$225)+'СЕТ СН'!$F$12-'СЕТ СН'!$F$21</f>
        <v>-375.19987911999999</v>
      </c>
    </row>
    <row r="254" spans="1:25" ht="15.75" x14ac:dyDescent="0.2">
      <c r="A254" s="36">
        <f t="shared" si="6"/>
        <v>43007</v>
      </c>
      <c r="B254" s="37">
        <f>SUMIFS(СВЦЭМ!$G$34:$G$777,СВЦЭМ!$A$34:$A$777,$A254,СВЦЭМ!$B$34:$B$777,B$225)+'СЕТ СН'!$F$12-'СЕТ СН'!$F$21</f>
        <v>-378.14890692</v>
      </c>
      <c r="C254" s="37">
        <f>SUMIFS(СВЦЭМ!$G$34:$G$777,СВЦЭМ!$A$34:$A$777,$A254,СВЦЭМ!$B$34:$B$777,C$225)+'СЕТ СН'!$F$12-'СЕТ СН'!$F$21</f>
        <v>-352.49133031999997</v>
      </c>
      <c r="D254" s="37">
        <f>SUMIFS(СВЦЭМ!$G$34:$G$777,СВЦЭМ!$A$34:$A$777,$A254,СВЦЭМ!$B$34:$B$777,D$225)+'СЕТ СН'!$F$12-'СЕТ СН'!$F$21</f>
        <v>-352.32030943999996</v>
      </c>
      <c r="E254" s="37">
        <f>SUMIFS(СВЦЭМ!$G$34:$G$777,СВЦЭМ!$A$34:$A$777,$A254,СВЦЭМ!$B$34:$B$777,E$225)+'СЕТ СН'!$F$12-'СЕТ СН'!$F$21</f>
        <v>-352.03415670999999</v>
      </c>
      <c r="F254" s="37">
        <f>SUMIFS(СВЦЭМ!$G$34:$G$777,СВЦЭМ!$A$34:$A$777,$A254,СВЦЭМ!$B$34:$B$777,F$225)+'СЕТ СН'!$F$12-'СЕТ СН'!$F$21</f>
        <v>-351.91580506000003</v>
      </c>
      <c r="G254" s="37">
        <f>SUMIFS(СВЦЭМ!$G$34:$G$777,СВЦЭМ!$A$34:$A$777,$A254,СВЦЭМ!$B$34:$B$777,G$225)+'СЕТ СН'!$F$12-'СЕТ СН'!$F$21</f>
        <v>-353.90208029999997</v>
      </c>
      <c r="H254" s="37">
        <f>SUMIFS(СВЦЭМ!$G$34:$G$777,СВЦЭМ!$A$34:$A$777,$A254,СВЦЭМ!$B$34:$B$777,H$225)+'СЕТ СН'!$F$12-'СЕТ СН'!$F$21</f>
        <v>-373.67225983000003</v>
      </c>
      <c r="I254" s="37">
        <f>SUMIFS(СВЦЭМ!$G$34:$G$777,СВЦЭМ!$A$34:$A$777,$A254,СВЦЭМ!$B$34:$B$777,I$225)+'СЕТ СН'!$F$12-'СЕТ СН'!$F$21</f>
        <v>-384.55306791999999</v>
      </c>
      <c r="J254" s="37">
        <f>SUMIFS(СВЦЭМ!$G$34:$G$777,СВЦЭМ!$A$34:$A$777,$A254,СВЦЭМ!$B$34:$B$777,J$225)+'СЕТ СН'!$F$12-'СЕТ СН'!$F$21</f>
        <v>-396.50304990000001</v>
      </c>
      <c r="K254" s="37">
        <f>SUMIFS(СВЦЭМ!$G$34:$G$777,СВЦЭМ!$A$34:$A$777,$A254,СВЦЭМ!$B$34:$B$777,K$225)+'СЕТ СН'!$F$12-'СЕТ СН'!$F$21</f>
        <v>-397.70216748000001</v>
      </c>
      <c r="L254" s="37">
        <f>SUMIFS(СВЦЭМ!$G$34:$G$777,СВЦЭМ!$A$34:$A$777,$A254,СВЦЭМ!$B$34:$B$777,L$225)+'СЕТ СН'!$F$12-'СЕТ СН'!$F$21</f>
        <v>-409.07358828999998</v>
      </c>
      <c r="M254" s="37">
        <f>SUMIFS(СВЦЭМ!$G$34:$G$777,СВЦЭМ!$A$34:$A$777,$A254,СВЦЭМ!$B$34:$B$777,M$225)+'СЕТ СН'!$F$12-'СЕТ СН'!$F$21</f>
        <v>-413.65544783000001</v>
      </c>
      <c r="N254" s="37">
        <f>SUMIFS(СВЦЭМ!$G$34:$G$777,СВЦЭМ!$A$34:$A$777,$A254,СВЦЭМ!$B$34:$B$777,N$225)+'СЕТ СН'!$F$12-'СЕТ СН'!$F$21</f>
        <v>-411.48702485000001</v>
      </c>
      <c r="O254" s="37">
        <f>SUMIFS(СВЦЭМ!$G$34:$G$777,СВЦЭМ!$A$34:$A$777,$A254,СВЦЭМ!$B$34:$B$777,O$225)+'СЕТ СН'!$F$12-'СЕТ СН'!$F$21</f>
        <v>-409.03374980000001</v>
      </c>
      <c r="P254" s="37">
        <f>SUMIFS(СВЦЭМ!$G$34:$G$777,СВЦЭМ!$A$34:$A$777,$A254,СВЦЭМ!$B$34:$B$777,P$225)+'СЕТ СН'!$F$12-'СЕТ СН'!$F$21</f>
        <v>-410.00808359000001</v>
      </c>
      <c r="Q254" s="37">
        <f>SUMIFS(СВЦЭМ!$G$34:$G$777,СВЦЭМ!$A$34:$A$777,$A254,СВЦЭМ!$B$34:$B$777,Q$225)+'СЕТ СН'!$F$12-'СЕТ СН'!$F$21</f>
        <v>-411.74657329000001</v>
      </c>
      <c r="R254" s="37">
        <f>SUMIFS(СВЦЭМ!$G$34:$G$777,СВЦЭМ!$A$34:$A$777,$A254,СВЦЭМ!$B$34:$B$777,R$225)+'СЕТ СН'!$F$12-'СЕТ СН'!$F$21</f>
        <v>-410.06083821999999</v>
      </c>
      <c r="S254" s="37">
        <f>SUMIFS(СВЦЭМ!$G$34:$G$777,СВЦЭМ!$A$34:$A$777,$A254,СВЦЭМ!$B$34:$B$777,S$225)+'СЕТ СН'!$F$12-'СЕТ СН'!$F$21</f>
        <v>-411.94966744999999</v>
      </c>
      <c r="T254" s="37">
        <f>SUMIFS(СВЦЭМ!$G$34:$G$777,СВЦЭМ!$A$34:$A$777,$A254,СВЦЭМ!$B$34:$B$777,T$225)+'СЕТ СН'!$F$12-'СЕТ СН'!$F$21</f>
        <v>-417.22796536999999</v>
      </c>
      <c r="U254" s="37">
        <f>SUMIFS(СВЦЭМ!$G$34:$G$777,СВЦЭМ!$A$34:$A$777,$A254,СВЦЭМ!$B$34:$B$777,U$225)+'СЕТ СН'!$F$12-'СЕТ СН'!$F$21</f>
        <v>-426.46248858000001</v>
      </c>
      <c r="V254" s="37">
        <f>SUMIFS(СВЦЭМ!$G$34:$G$777,СВЦЭМ!$A$34:$A$777,$A254,СВЦЭМ!$B$34:$B$777,V$225)+'СЕТ СН'!$F$12-'СЕТ СН'!$F$21</f>
        <v>-421.12565518999997</v>
      </c>
      <c r="W254" s="37">
        <f>SUMIFS(СВЦЭМ!$G$34:$G$777,СВЦЭМ!$A$34:$A$777,$A254,СВЦЭМ!$B$34:$B$777,W$225)+'СЕТ СН'!$F$12-'СЕТ СН'!$F$21</f>
        <v>-408.81415788999999</v>
      </c>
      <c r="X254" s="37">
        <f>SUMIFS(СВЦЭМ!$G$34:$G$777,СВЦЭМ!$A$34:$A$777,$A254,СВЦЭМ!$B$34:$B$777,X$225)+'СЕТ СН'!$F$12-'СЕТ СН'!$F$21</f>
        <v>-392.65290060999996</v>
      </c>
      <c r="Y254" s="37">
        <f>SUMIFS(СВЦЭМ!$G$34:$G$777,СВЦЭМ!$A$34:$A$777,$A254,СВЦЭМ!$B$34:$B$777,Y$225)+'СЕТ СН'!$F$12-'СЕТ СН'!$F$21</f>
        <v>-385.26732132999996</v>
      </c>
    </row>
    <row r="255" spans="1:25" ht="15.75" x14ac:dyDescent="0.2">
      <c r="A255" s="36">
        <f t="shared" si="6"/>
        <v>43008</v>
      </c>
      <c r="B255" s="37">
        <f>SUMIFS(СВЦЭМ!$G$34:$G$777,СВЦЭМ!$A$34:$A$777,$A255,СВЦЭМ!$B$34:$B$777,B$225)+'СЕТ СН'!$F$12-'СЕТ СН'!$F$21</f>
        <v>-378.33921248000001</v>
      </c>
      <c r="C255" s="37">
        <f>SUMIFS(СВЦЭМ!$G$34:$G$777,СВЦЭМ!$A$34:$A$777,$A255,СВЦЭМ!$B$34:$B$777,C$225)+'СЕТ СН'!$F$12-'СЕТ СН'!$F$21</f>
        <v>-383.65143212999999</v>
      </c>
      <c r="D255" s="37">
        <f>SUMIFS(СВЦЭМ!$G$34:$G$777,СВЦЭМ!$A$34:$A$777,$A255,СВЦЭМ!$B$34:$B$777,D$225)+'СЕТ СН'!$F$12-'СЕТ СН'!$F$21</f>
        <v>-360.38145213999996</v>
      </c>
      <c r="E255" s="37">
        <f>SUMIFS(СВЦЭМ!$G$34:$G$777,СВЦЭМ!$A$34:$A$777,$A255,СВЦЭМ!$B$34:$B$777,E$225)+'СЕТ СН'!$F$12-'СЕТ СН'!$F$21</f>
        <v>-358.02192069</v>
      </c>
      <c r="F255" s="37">
        <f>SUMIFS(СВЦЭМ!$G$34:$G$777,СВЦЭМ!$A$34:$A$777,$A255,СВЦЭМ!$B$34:$B$777,F$225)+'СЕТ СН'!$F$12-'СЕТ СН'!$F$21</f>
        <v>-358.17760162000002</v>
      </c>
      <c r="G255" s="37">
        <f>SUMIFS(СВЦЭМ!$G$34:$G$777,СВЦЭМ!$A$34:$A$777,$A255,СВЦЭМ!$B$34:$B$777,G$225)+'СЕТ СН'!$F$12-'СЕТ СН'!$F$21</f>
        <v>-357.82221046000001</v>
      </c>
      <c r="H255" s="37">
        <f>SUMIFS(СВЦЭМ!$G$34:$G$777,СВЦЭМ!$A$34:$A$777,$A255,СВЦЭМ!$B$34:$B$777,H$225)+'СЕТ СН'!$F$12-'СЕТ СН'!$F$21</f>
        <v>-361.08413716999996</v>
      </c>
      <c r="I255" s="37">
        <f>SUMIFS(СВЦЭМ!$G$34:$G$777,СВЦЭМ!$A$34:$A$777,$A255,СВЦЭМ!$B$34:$B$777,I$225)+'СЕТ СН'!$F$12-'СЕТ СН'!$F$21</f>
        <v>-371.08913611000003</v>
      </c>
      <c r="J255" s="37">
        <f>SUMIFS(СВЦЭМ!$G$34:$G$777,СВЦЭМ!$A$34:$A$777,$A255,СВЦЭМ!$B$34:$B$777,J$225)+'СЕТ СН'!$F$12-'СЕТ СН'!$F$21</f>
        <v>-382.23469942999998</v>
      </c>
      <c r="K255" s="37">
        <f>SUMIFS(СВЦЭМ!$G$34:$G$777,СВЦЭМ!$A$34:$A$777,$A255,СВЦЭМ!$B$34:$B$777,K$225)+'СЕТ СН'!$F$12-'СЕТ СН'!$F$21</f>
        <v>-399.93291300999999</v>
      </c>
      <c r="L255" s="37">
        <f>SUMIFS(СВЦЭМ!$G$34:$G$777,СВЦЭМ!$A$34:$A$777,$A255,СВЦЭМ!$B$34:$B$777,L$225)+'СЕТ СН'!$F$12-'СЕТ СН'!$F$21</f>
        <v>-415.81307661</v>
      </c>
      <c r="M255" s="37">
        <f>SUMIFS(СВЦЭМ!$G$34:$G$777,СВЦЭМ!$A$34:$A$777,$A255,СВЦЭМ!$B$34:$B$777,M$225)+'СЕТ СН'!$F$12-'СЕТ СН'!$F$21</f>
        <v>-421.81984560000001</v>
      </c>
      <c r="N255" s="37">
        <f>SUMIFS(СВЦЭМ!$G$34:$G$777,СВЦЭМ!$A$34:$A$777,$A255,СВЦЭМ!$B$34:$B$777,N$225)+'СЕТ СН'!$F$12-'СЕТ СН'!$F$21</f>
        <v>-417.97423679999997</v>
      </c>
      <c r="O255" s="37">
        <f>SUMIFS(СВЦЭМ!$G$34:$G$777,СВЦЭМ!$A$34:$A$777,$A255,СВЦЭМ!$B$34:$B$777,O$225)+'СЕТ СН'!$F$12-'СЕТ СН'!$F$21</f>
        <v>-415.71390601999997</v>
      </c>
      <c r="P255" s="37">
        <f>SUMIFS(СВЦЭМ!$G$34:$G$777,СВЦЭМ!$A$34:$A$777,$A255,СВЦЭМ!$B$34:$B$777,P$225)+'СЕТ СН'!$F$12-'СЕТ СН'!$F$21</f>
        <v>-414.51599892000002</v>
      </c>
      <c r="Q255" s="37">
        <f>SUMIFS(СВЦЭМ!$G$34:$G$777,СВЦЭМ!$A$34:$A$777,$A255,СВЦЭМ!$B$34:$B$777,Q$225)+'СЕТ СН'!$F$12-'СЕТ СН'!$F$21</f>
        <v>-413.08575731999997</v>
      </c>
      <c r="R255" s="37">
        <f>SUMIFS(СВЦЭМ!$G$34:$G$777,СВЦЭМ!$A$34:$A$777,$A255,СВЦЭМ!$B$34:$B$777,R$225)+'СЕТ СН'!$F$12-'СЕТ СН'!$F$21</f>
        <v>-414.49941855999998</v>
      </c>
      <c r="S255" s="37">
        <f>SUMIFS(СВЦЭМ!$G$34:$G$777,СВЦЭМ!$A$34:$A$777,$A255,СВЦЭМ!$B$34:$B$777,S$225)+'СЕТ СН'!$F$12-'СЕТ СН'!$F$21</f>
        <v>-415.50982992000002</v>
      </c>
      <c r="T255" s="37">
        <f>SUMIFS(СВЦЭМ!$G$34:$G$777,СВЦЭМ!$A$34:$A$777,$A255,СВЦЭМ!$B$34:$B$777,T$225)+'СЕТ СН'!$F$12-'СЕТ СН'!$F$21</f>
        <v>-419.08636543</v>
      </c>
      <c r="U255" s="37">
        <f>SUMIFS(СВЦЭМ!$G$34:$G$777,СВЦЭМ!$A$34:$A$777,$A255,СВЦЭМ!$B$34:$B$777,U$225)+'СЕТ СН'!$F$12-'СЕТ СН'!$F$21</f>
        <v>-424.1523464</v>
      </c>
      <c r="V255" s="37">
        <f>SUMIFS(СВЦЭМ!$G$34:$G$777,СВЦЭМ!$A$34:$A$777,$A255,СВЦЭМ!$B$34:$B$777,V$225)+'СЕТ СН'!$F$12-'СЕТ СН'!$F$21</f>
        <v>-423.87459813999999</v>
      </c>
      <c r="W255" s="37">
        <f>SUMIFS(СВЦЭМ!$G$34:$G$777,СВЦЭМ!$A$34:$A$777,$A255,СВЦЭМ!$B$34:$B$777,W$225)+'СЕТ СН'!$F$12-'СЕТ СН'!$F$21</f>
        <v>-404.95200632000001</v>
      </c>
      <c r="X255" s="37">
        <f>SUMIFS(СВЦЭМ!$G$34:$G$777,СВЦЭМ!$A$34:$A$777,$A255,СВЦЭМ!$B$34:$B$777,X$225)+'СЕТ СН'!$F$12-'СЕТ СН'!$F$21</f>
        <v>-386.40735774000001</v>
      </c>
      <c r="Y255" s="37">
        <f>SUMIFS(СВЦЭМ!$G$34:$G$777,СВЦЭМ!$A$34:$A$777,$A255,СВЦЭМ!$B$34:$B$777,Y$225)+'СЕТ СН'!$F$12-'СЕТ СН'!$F$21</f>
        <v>-375.77184249000004</v>
      </c>
    </row>
    <row r="256" spans="1:25" ht="15.75" hidden="1" x14ac:dyDescent="0.2">
      <c r="A256" s="36">
        <f t="shared" si="6"/>
        <v>43009</v>
      </c>
      <c r="B256" s="37">
        <f>SUMIFS(СВЦЭМ!$G$34:$G$777,СВЦЭМ!$A$34:$A$777,$A256,СВЦЭМ!$B$34:$B$777,B$225)+'СЕТ СН'!$F$12-'СЕТ СН'!$F$21</f>
        <v>-578.75</v>
      </c>
      <c r="C256" s="37">
        <f>SUMIFS(СВЦЭМ!$G$34:$G$777,СВЦЭМ!$A$34:$A$777,$A256,СВЦЭМ!$B$34:$B$777,C$225)+'СЕТ СН'!$F$12-'СЕТ СН'!$F$21</f>
        <v>-578.75</v>
      </c>
      <c r="D256" s="37">
        <f>SUMIFS(СВЦЭМ!$G$34:$G$777,СВЦЭМ!$A$34:$A$777,$A256,СВЦЭМ!$B$34:$B$777,D$225)+'СЕТ СН'!$F$12-'СЕТ СН'!$F$21</f>
        <v>-578.75</v>
      </c>
      <c r="E256" s="37">
        <f>SUMIFS(СВЦЭМ!$G$34:$G$777,СВЦЭМ!$A$34:$A$777,$A256,СВЦЭМ!$B$34:$B$777,E$225)+'СЕТ СН'!$F$12-'СЕТ СН'!$F$21</f>
        <v>-578.75</v>
      </c>
      <c r="F256" s="37">
        <f>SUMIFS(СВЦЭМ!$G$34:$G$777,СВЦЭМ!$A$34:$A$777,$A256,СВЦЭМ!$B$34:$B$777,F$225)+'СЕТ СН'!$F$12-'СЕТ СН'!$F$21</f>
        <v>-578.75</v>
      </c>
      <c r="G256" s="37">
        <f>SUMIFS(СВЦЭМ!$G$34:$G$777,СВЦЭМ!$A$34:$A$777,$A256,СВЦЭМ!$B$34:$B$777,G$225)+'СЕТ СН'!$F$12-'СЕТ СН'!$F$21</f>
        <v>-578.75</v>
      </c>
      <c r="H256" s="37">
        <f>SUMIFS(СВЦЭМ!$G$34:$G$777,СВЦЭМ!$A$34:$A$777,$A256,СВЦЭМ!$B$34:$B$777,H$225)+'СЕТ СН'!$F$12-'СЕТ СН'!$F$21</f>
        <v>-578.75</v>
      </c>
      <c r="I256" s="37">
        <f>SUMIFS(СВЦЭМ!$G$34:$G$777,СВЦЭМ!$A$34:$A$777,$A256,СВЦЭМ!$B$34:$B$777,I$225)+'СЕТ СН'!$F$12-'СЕТ СН'!$F$21</f>
        <v>-578.75</v>
      </c>
      <c r="J256" s="37">
        <f>SUMIFS(СВЦЭМ!$G$34:$G$777,СВЦЭМ!$A$34:$A$777,$A256,СВЦЭМ!$B$34:$B$777,J$225)+'СЕТ СН'!$F$12-'СЕТ СН'!$F$21</f>
        <v>-578.75</v>
      </c>
      <c r="K256" s="37">
        <f>SUMIFS(СВЦЭМ!$G$34:$G$777,СВЦЭМ!$A$34:$A$777,$A256,СВЦЭМ!$B$34:$B$777,K$225)+'СЕТ СН'!$F$12-'СЕТ СН'!$F$21</f>
        <v>-578.75</v>
      </c>
      <c r="L256" s="37">
        <f>SUMIFS(СВЦЭМ!$G$34:$G$777,СВЦЭМ!$A$34:$A$777,$A256,СВЦЭМ!$B$34:$B$777,L$225)+'СЕТ СН'!$F$12-'СЕТ СН'!$F$21</f>
        <v>-578.75</v>
      </c>
      <c r="M256" s="37">
        <f>SUMIFS(СВЦЭМ!$G$34:$G$777,СВЦЭМ!$A$34:$A$777,$A256,СВЦЭМ!$B$34:$B$777,M$225)+'СЕТ СН'!$F$12-'СЕТ СН'!$F$21</f>
        <v>-578.75</v>
      </c>
      <c r="N256" s="37">
        <f>SUMIFS(СВЦЭМ!$G$34:$G$777,СВЦЭМ!$A$34:$A$777,$A256,СВЦЭМ!$B$34:$B$777,N$225)+'СЕТ СН'!$F$12-'СЕТ СН'!$F$21</f>
        <v>-578.75</v>
      </c>
      <c r="O256" s="37">
        <f>SUMIFS(СВЦЭМ!$G$34:$G$777,СВЦЭМ!$A$34:$A$777,$A256,СВЦЭМ!$B$34:$B$777,O$225)+'СЕТ СН'!$F$12-'СЕТ СН'!$F$21</f>
        <v>-578.75</v>
      </c>
      <c r="P256" s="37">
        <f>SUMIFS(СВЦЭМ!$G$34:$G$777,СВЦЭМ!$A$34:$A$777,$A256,СВЦЭМ!$B$34:$B$777,P$225)+'СЕТ СН'!$F$12-'СЕТ СН'!$F$21</f>
        <v>-578.75</v>
      </c>
      <c r="Q256" s="37">
        <f>SUMIFS(СВЦЭМ!$G$34:$G$777,СВЦЭМ!$A$34:$A$777,$A256,СВЦЭМ!$B$34:$B$777,Q$225)+'СЕТ СН'!$F$12-'СЕТ СН'!$F$21</f>
        <v>-578.75</v>
      </c>
      <c r="R256" s="37">
        <f>SUMIFS(СВЦЭМ!$G$34:$G$777,СВЦЭМ!$A$34:$A$777,$A256,СВЦЭМ!$B$34:$B$777,R$225)+'СЕТ СН'!$F$12-'СЕТ СН'!$F$21</f>
        <v>-578.75</v>
      </c>
      <c r="S256" s="37">
        <f>SUMIFS(СВЦЭМ!$G$34:$G$777,СВЦЭМ!$A$34:$A$777,$A256,СВЦЭМ!$B$34:$B$777,S$225)+'СЕТ СН'!$F$12-'СЕТ СН'!$F$21</f>
        <v>-578.75</v>
      </c>
      <c r="T256" s="37">
        <f>SUMIFS(СВЦЭМ!$G$34:$G$777,СВЦЭМ!$A$34:$A$777,$A256,СВЦЭМ!$B$34:$B$777,T$225)+'СЕТ СН'!$F$12-'СЕТ СН'!$F$21</f>
        <v>-578.75</v>
      </c>
      <c r="U256" s="37">
        <f>SUMIFS(СВЦЭМ!$G$34:$G$777,СВЦЭМ!$A$34:$A$777,$A256,СВЦЭМ!$B$34:$B$777,U$225)+'СЕТ СН'!$F$12-'СЕТ СН'!$F$21</f>
        <v>-578.75</v>
      </c>
      <c r="V256" s="37">
        <f>SUMIFS(СВЦЭМ!$G$34:$G$777,СВЦЭМ!$A$34:$A$777,$A256,СВЦЭМ!$B$34:$B$777,V$225)+'СЕТ СН'!$F$12-'СЕТ СН'!$F$21</f>
        <v>-578.75</v>
      </c>
      <c r="W256" s="37">
        <f>SUMIFS(СВЦЭМ!$G$34:$G$777,СВЦЭМ!$A$34:$A$777,$A256,СВЦЭМ!$B$34:$B$777,W$225)+'СЕТ СН'!$F$12-'СЕТ СН'!$F$21</f>
        <v>-578.75</v>
      </c>
      <c r="X256" s="37">
        <f>SUMIFS(СВЦЭМ!$G$34:$G$777,СВЦЭМ!$A$34:$A$777,$A256,СВЦЭМ!$B$34:$B$777,X$225)+'СЕТ СН'!$F$12-'СЕТ СН'!$F$21</f>
        <v>-578.75</v>
      </c>
      <c r="Y256" s="37">
        <f>SUMIFS(СВЦЭМ!$G$34:$G$777,СВЦЭМ!$A$34:$A$777,$A256,СВЦЭМ!$B$34:$B$777,Y$225)+'СЕТ СН'!$F$12-'СЕТ СН'!$F$21</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01.09.2017</v>
      </c>
      <c r="B261" s="37">
        <f>SUMIFS(СВЦЭМ!$H$34:$H$777,СВЦЭМ!$A$34:$A$777,$A261,СВЦЭМ!$B$34:$B$777,B$260)+'СЕТ СН'!$F$12-'СЕТ СН'!$F$21</f>
        <v>-171.47092612</v>
      </c>
      <c r="C261" s="37">
        <f>SUMIFS(СВЦЭМ!$H$34:$H$777,СВЦЭМ!$A$34:$A$777,$A261,СВЦЭМ!$B$34:$B$777,C$260)+'СЕТ СН'!$F$12-'СЕТ СН'!$F$21</f>
        <v>-150.59245184999997</v>
      </c>
      <c r="D261" s="37">
        <f>SUMIFS(СВЦЭМ!$H$34:$H$777,СВЦЭМ!$A$34:$A$777,$A261,СВЦЭМ!$B$34:$B$777,D$260)+'СЕТ СН'!$F$12-'СЕТ СН'!$F$21</f>
        <v>-138.20808799000002</v>
      </c>
      <c r="E261" s="37">
        <f>SUMIFS(СВЦЭМ!$H$34:$H$777,СВЦЭМ!$A$34:$A$777,$A261,СВЦЭМ!$B$34:$B$777,E$260)+'СЕТ СН'!$F$12-'СЕТ СН'!$F$21</f>
        <v>-135.68701848000001</v>
      </c>
      <c r="F261" s="37">
        <f>SUMIFS(СВЦЭМ!$H$34:$H$777,СВЦЭМ!$A$34:$A$777,$A261,СВЦЭМ!$B$34:$B$777,F$260)+'СЕТ СН'!$F$12-'СЕТ СН'!$F$21</f>
        <v>-137.35587211000001</v>
      </c>
      <c r="G261" s="37">
        <f>SUMIFS(СВЦЭМ!$H$34:$H$777,СВЦЭМ!$A$34:$A$777,$A261,СВЦЭМ!$B$34:$B$777,G$260)+'СЕТ СН'!$F$12-'СЕТ СН'!$F$21</f>
        <v>-146.20219815000002</v>
      </c>
      <c r="H261" s="37">
        <f>SUMIFS(СВЦЭМ!$H$34:$H$777,СВЦЭМ!$A$34:$A$777,$A261,СВЦЭМ!$B$34:$B$777,H$260)+'СЕТ СН'!$F$12-'СЕТ СН'!$F$21</f>
        <v>-152.96815974999998</v>
      </c>
      <c r="I261" s="37">
        <f>SUMIFS(СВЦЭМ!$H$34:$H$777,СВЦЭМ!$A$34:$A$777,$A261,СВЦЭМ!$B$34:$B$777,I$260)+'СЕТ СН'!$F$12-'СЕТ СН'!$F$21</f>
        <v>-178.39791339999999</v>
      </c>
      <c r="J261" s="37">
        <f>SUMIFS(СВЦЭМ!$H$34:$H$777,СВЦЭМ!$A$34:$A$777,$A261,СВЦЭМ!$B$34:$B$777,J$260)+'СЕТ СН'!$F$12-'СЕТ СН'!$F$21</f>
        <v>-205.43202747999999</v>
      </c>
      <c r="K261" s="37">
        <f>SUMIFS(СВЦЭМ!$H$34:$H$777,СВЦЭМ!$A$34:$A$777,$A261,СВЦЭМ!$B$34:$B$777,K$260)+'СЕТ СН'!$F$12-'СЕТ СН'!$F$21</f>
        <v>-231.83633263000002</v>
      </c>
      <c r="L261" s="37">
        <f>SUMIFS(СВЦЭМ!$H$34:$H$777,СВЦЭМ!$A$34:$A$777,$A261,СВЦЭМ!$B$34:$B$777,L$260)+'СЕТ СН'!$F$12-'СЕТ СН'!$F$21</f>
        <v>-264.82372636999997</v>
      </c>
      <c r="M261" s="37">
        <f>SUMIFS(СВЦЭМ!$H$34:$H$777,СВЦЭМ!$A$34:$A$777,$A261,СВЦЭМ!$B$34:$B$777,M$260)+'СЕТ СН'!$F$12-'СЕТ СН'!$F$21</f>
        <v>-266.24919008000001</v>
      </c>
      <c r="N261" s="37">
        <f>SUMIFS(СВЦЭМ!$H$34:$H$777,СВЦЭМ!$A$34:$A$777,$A261,СВЦЭМ!$B$34:$B$777,N$260)+'СЕТ СН'!$F$12-'СЕТ СН'!$F$21</f>
        <v>-265.74840290999998</v>
      </c>
      <c r="O261" s="37">
        <f>SUMIFS(СВЦЭМ!$H$34:$H$777,СВЦЭМ!$A$34:$A$777,$A261,СВЦЭМ!$B$34:$B$777,O$260)+'СЕТ СН'!$F$12-'СЕТ СН'!$F$21</f>
        <v>-261.70310072000001</v>
      </c>
      <c r="P261" s="37">
        <f>SUMIFS(СВЦЭМ!$H$34:$H$777,СВЦЭМ!$A$34:$A$777,$A261,СВЦЭМ!$B$34:$B$777,P$260)+'СЕТ СН'!$F$12-'СЕТ СН'!$F$21</f>
        <v>-258.11513005</v>
      </c>
      <c r="Q261" s="37">
        <f>SUMIFS(СВЦЭМ!$H$34:$H$777,СВЦЭМ!$A$34:$A$777,$A261,СВЦЭМ!$B$34:$B$777,Q$260)+'СЕТ СН'!$F$12-'СЕТ СН'!$F$21</f>
        <v>-244.85095122000001</v>
      </c>
      <c r="R261" s="37">
        <f>SUMIFS(СВЦЭМ!$H$34:$H$777,СВЦЭМ!$A$34:$A$777,$A261,СВЦЭМ!$B$34:$B$777,R$260)+'СЕТ СН'!$F$12-'СЕТ СН'!$F$21</f>
        <v>-238.27396685999997</v>
      </c>
      <c r="S261" s="37">
        <f>SUMIFS(СВЦЭМ!$H$34:$H$777,СВЦЭМ!$A$34:$A$777,$A261,СВЦЭМ!$B$34:$B$777,S$260)+'СЕТ СН'!$F$12-'СЕТ СН'!$F$21</f>
        <v>-246.81987371000002</v>
      </c>
      <c r="T261" s="37">
        <f>SUMIFS(СВЦЭМ!$H$34:$H$777,СВЦЭМ!$A$34:$A$777,$A261,СВЦЭМ!$B$34:$B$777,T$260)+'СЕТ СН'!$F$12-'СЕТ СН'!$F$21</f>
        <v>-257.32970227999999</v>
      </c>
      <c r="U261" s="37">
        <f>SUMIFS(СВЦЭМ!$H$34:$H$777,СВЦЭМ!$A$34:$A$777,$A261,СВЦЭМ!$B$34:$B$777,U$260)+'СЕТ СН'!$F$12-'СЕТ СН'!$F$21</f>
        <v>-259.49821966000002</v>
      </c>
      <c r="V261" s="37">
        <f>SUMIFS(СВЦЭМ!$H$34:$H$777,СВЦЭМ!$A$34:$A$777,$A261,СВЦЭМ!$B$34:$B$777,V$260)+'СЕТ СН'!$F$12-'СЕТ СН'!$F$21</f>
        <v>-251.63279534999998</v>
      </c>
      <c r="W261" s="37">
        <f>SUMIFS(СВЦЭМ!$H$34:$H$777,СВЦЭМ!$A$34:$A$777,$A261,СВЦЭМ!$B$34:$B$777,W$260)+'СЕТ СН'!$F$12-'СЕТ СН'!$F$21</f>
        <v>-214.11120928000003</v>
      </c>
      <c r="X261" s="37">
        <f>SUMIFS(СВЦЭМ!$H$34:$H$777,СВЦЭМ!$A$34:$A$777,$A261,СВЦЭМ!$B$34:$B$777,X$260)+'СЕТ СН'!$F$12-'СЕТ СН'!$F$21</f>
        <v>-179.81754804000002</v>
      </c>
      <c r="Y261" s="37">
        <f>SUMIFS(СВЦЭМ!$H$34:$H$777,СВЦЭМ!$A$34:$A$777,$A261,СВЦЭМ!$B$34:$B$777,Y$260)+'СЕТ СН'!$F$12-'СЕТ СН'!$F$21</f>
        <v>-156.46769406999999</v>
      </c>
      <c r="AA261" s="46"/>
    </row>
    <row r="262" spans="1:27" ht="15.75" x14ac:dyDescent="0.2">
      <c r="A262" s="36">
        <f>A261+1</f>
        <v>42980</v>
      </c>
      <c r="B262" s="37">
        <f>SUMIFS(СВЦЭМ!$H$34:$H$777,СВЦЭМ!$A$34:$A$777,$A262,СВЦЭМ!$B$34:$B$777,B$260)+'СЕТ СН'!$F$12-'СЕТ СН'!$F$21</f>
        <v>-156.93231599000001</v>
      </c>
      <c r="C262" s="37">
        <f>SUMIFS(СВЦЭМ!$H$34:$H$777,СВЦЭМ!$A$34:$A$777,$A262,СВЦЭМ!$B$34:$B$777,C$260)+'СЕТ СН'!$F$12-'СЕТ СН'!$F$21</f>
        <v>-143.52071665</v>
      </c>
      <c r="D262" s="37">
        <f>SUMIFS(СВЦЭМ!$H$34:$H$777,СВЦЭМ!$A$34:$A$777,$A262,СВЦЭМ!$B$34:$B$777,D$260)+'СЕТ СН'!$F$12-'СЕТ СН'!$F$21</f>
        <v>-126.44177954000003</v>
      </c>
      <c r="E262" s="37">
        <f>SUMIFS(СВЦЭМ!$H$34:$H$777,СВЦЭМ!$A$34:$A$777,$A262,СВЦЭМ!$B$34:$B$777,E$260)+'СЕТ СН'!$F$12-'СЕТ СН'!$F$21</f>
        <v>-119.99994336999998</v>
      </c>
      <c r="F262" s="37">
        <f>SUMIFS(СВЦЭМ!$H$34:$H$777,СВЦЭМ!$A$34:$A$777,$A262,СВЦЭМ!$B$34:$B$777,F$260)+'СЕТ СН'!$F$12-'СЕТ СН'!$F$21</f>
        <v>-114.44983867000002</v>
      </c>
      <c r="G262" s="37">
        <f>SUMIFS(СВЦЭМ!$H$34:$H$777,СВЦЭМ!$A$34:$A$777,$A262,СВЦЭМ!$B$34:$B$777,G$260)+'СЕТ СН'!$F$12-'СЕТ СН'!$F$21</f>
        <v>-120.78250317999999</v>
      </c>
      <c r="H262" s="37">
        <f>SUMIFS(СВЦЭМ!$H$34:$H$777,СВЦЭМ!$A$34:$A$777,$A262,СВЦЭМ!$B$34:$B$777,H$260)+'СЕТ СН'!$F$12-'СЕТ СН'!$F$21</f>
        <v>-131.41189602999998</v>
      </c>
      <c r="I262" s="37">
        <f>SUMIFS(СВЦЭМ!$H$34:$H$777,СВЦЭМ!$A$34:$A$777,$A262,СВЦЭМ!$B$34:$B$777,I$260)+'СЕТ СН'!$F$12-'СЕТ СН'!$F$21</f>
        <v>-156.23525480000001</v>
      </c>
      <c r="J262" s="37">
        <f>SUMIFS(СВЦЭМ!$H$34:$H$777,СВЦЭМ!$A$34:$A$777,$A262,СВЦЭМ!$B$34:$B$777,J$260)+'СЕТ СН'!$F$12-'СЕТ СН'!$F$21</f>
        <v>-197.04073246000002</v>
      </c>
      <c r="K262" s="37">
        <f>SUMIFS(СВЦЭМ!$H$34:$H$777,СВЦЭМ!$A$34:$A$777,$A262,СВЦЭМ!$B$34:$B$777,K$260)+'СЕТ СН'!$F$12-'СЕТ СН'!$F$21</f>
        <v>-231.95094755000002</v>
      </c>
      <c r="L262" s="37">
        <f>SUMIFS(СВЦЭМ!$H$34:$H$777,СВЦЭМ!$A$34:$A$777,$A262,СВЦЭМ!$B$34:$B$777,L$260)+'СЕТ СН'!$F$12-'СЕТ СН'!$F$21</f>
        <v>-278.94465301999998</v>
      </c>
      <c r="M262" s="37">
        <f>SUMIFS(СВЦЭМ!$H$34:$H$777,СВЦЭМ!$A$34:$A$777,$A262,СВЦЭМ!$B$34:$B$777,M$260)+'СЕТ СН'!$F$12-'СЕТ СН'!$F$21</f>
        <v>-285.21158842</v>
      </c>
      <c r="N262" s="37">
        <f>SUMIFS(СВЦЭМ!$H$34:$H$777,СВЦЭМ!$A$34:$A$777,$A262,СВЦЭМ!$B$34:$B$777,N$260)+'СЕТ СН'!$F$12-'СЕТ СН'!$F$21</f>
        <v>-287.89287050000001</v>
      </c>
      <c r="O262" s="37">
        <f>SUMIFS(СВЦЭМ!$H$34:$H$777,СВЦЭМ!$A$34:$A$777,$A262,СВЦЭМ!$B$34:$B$777,O$260)+'СЕТ СН'!$F$12-'СЕТ СН'!$F$21</f>
        <v>-288.12896941999998</v>
      </c>
      <c r="P262" s="37">
        <f>SUMIFS(СВЦЭМ!$H$34:$H$777,СВЦЭМ!$A$34:$A$777,$A262,СВЦЭМ!$B$34:$B$777,P$260)+'СЕТ СН'!$F$12-'СЕТ СН'!$F$21</f>
        <v>-289.38745925000001</v>
      </c>
      <c r="Q262" s="37">
        <f>SUMIFS(СВЦЭМ!$H$34:$H$777,СВЦЭМ!$A$34:$A$777,$A262,СВЦЭМ!$B$34:$B$777,Q$260)+'СЕТ СН'!$F$12-'СЕТ СН'!$F$21</f>
        <v>-285.7049141</v>
      </c>
      <c r="R262" s="37">
        <f>SUMIFS(СВЦЭМ!$H$34:$H$777,СВЦЭМ!$A$34:$A$777,$A262,СВЦЭМ!$B$34:$B$777,R$260)+'СЕТ СН'!$F$12-'СЕТ СН'!$F$21</f>
        <v>-281.66126795999998</v>
      </c>
      <c r="S262" s="37">
        <f>SUMIFS(СВЦЭМ!$H$34:$H$777,СВЦЭМ!$A$34:$A$777,$A262,СВЦЭМ!$B$34:$B$777,S$260)+'СЕТ СН'!$F$12-'СЕТ СН'!$F$21</f>
        <v>-287.75664898000002</v>
      </c>
      <c r="T262" s="37">
        <f>SUMIFS(СВЦЭМ!$H$34:$H$777,СВЦЭМ!$A$34:$A$777,$A262,СВЦЭМ!$B$34:$B$777,T$260)+'СЕТ СН'!$F$12-'СЕТ СН'!$F$21</f>
        <v>-287.91979656000001</v>
      </c>
      <c r="U262" s="37">
        <f>SUMIFS(СВЦЭМ!$H$34:$H$777,СВЦЭМ!$A$34:$A$777,$A262,СВЦЭМ!$B$34:$B$777,U$260)+'СЕТ СН'!$F$12-'СЕТ СН'!$F$21</f>
        <v>-287.56029194000001</v>
      </c>
      <c r="V262" s="37">
        <f>SUMIFS(СВЦЭМ!$H$34:$H$777,СВЦЭМ!$A$34:$A$777,$A262,СВЦЭМ!$B$34:$B$777,V$260)+'СЕТ СН'!$F$12-'СЕТ СН'!$F$21</f>
        <v>-282.68750537</v>
      </c>
      <c r="W262" s="37">
        <f>SUMIFS(СВЦЭМ!$H$34:$H$777,СВЦЭМ!$A$34:$A$777,$A262,СВЦЭМ!$B$34:$B$777,W$260)+'СЕТ СН'!$F$12-'СЕТ СН'!$F$21</f>
        <v>-260.13162538</v>
      </c>
      <c r="X262" s="37">
        <f>SUMIFS(СВЦЭМ!$H$34:$H$777,СВЦЭМ!$A$34:$A$777,$A262,СВЦЭМ!$B$34:$B$777,X$260)+'СЕТ СН'!$F$12-'СЕТ СН'!$F$21</f>
        <v>-224.05884392000002</v>
      </c>
      <c r="Y262" s="37">
        <f>SUMIFS(СВЦЭМ!$H$34:$H$777,СВЦЭМ!$A$34:$A$777,$A262,СВЦЭМ!$B$34:$B$777,Y$260)+'СЕТ СН'!$F$12-'СЕТ СН'!$F$21</f>
        <v>-198.09111138999998</v>
      </c>
    </row>
    <row r="263" spans="1:27" ht="15.75" x14ac:dyDescent="0.2">
      <c r="A263" s="36">
        <f t="shared" ref="A263:A291" si="7">A262+1</f>
        <v>42981</v>
      </c>
      <c r="B263" s="37">
        <f>SUMIFS(СВЦЭМ!$H$34:$H$777,СВЦЭМ!$A$34:$A$777,$A263,СВЦЭМ!$B$34:$B$777,B$260)+'СЕТ СН'!$F$12-'СЕТ СН'!$F$21</f>
        <v>-168.18068360000001</v>
      </c>
      <c r="C263" s="37">
        <f>SUMIFS(СВЦЭМ!$H$34:$H$777,СВЦЭМ!$A$34:$A$777,$A263,СВЦЭМ!$B$34:$B$777,C$260)+'СЕТ СН'!$F$12-'СЕТ СН'!$F$21</f>
        <v>-123.22242685999998</v>
      </c>
      <c r="D263" s="37">
        <f>SUMIFS(СВЦЭМ!$H$34:$H$777,СВЦЭМ!$A$34:$A$777,$A263,СВЦЭМ!$B$34:$B$777,D$260)+'СЕТ СН'!$F$12-'СЕТ СН'!$F$21</f>
        <v>-109.11582074</v>
      </c>
      <c r="E263" s="37">
        <f>SUMIFS(СВЦЭМ!$H$34:$H$777,СВЦЭМ!$A$34:$A$777,$A263,СВЦЭМ!$B$34:$B$777,E$260)+'СЕТ СН'!$F$12-'СЕТ СН'!$F$21</f>
        <v>-99.260719759999972</v>
      </c>
      <c r="F263" s="37">
        <f>SUMIFS(СВЦЭМ!$H$34:$H$777,СВЦЭМ!$A$34:$A$777,$A263,СВЦЭМ!$B$34:$B$777,F$260)+'СЕТ СН'!$F$12-'СЕТ СН'!$F$21</f>
        <v>-93.582481159999986</v>
      </c>
      <c r="G263" s="37">
        <f>SUMIFS(СВЦЭМ!$H$34:$H$777,СВЦЭМ!$A$34:$A$777,$A263,СВЦЭМ!$B$34:$B$777,G$260)+'СЕТ СН'!$F$12-'СЕТ СН'!$F$21</f>
        <v>-94.909923670000012</v>
      </c>
      <c r="H263" s="37">
        <f>SUMIFS(СВЦЭМ!$H$34:$H$777,СВЦЭМ!$A$34:$A$777,$A263,СВЦЭМ!$B$34:$B$777,H$260)+'СЕТ СН'!$F$12-'СЕТ СН'!$F$21</f>
        <v>-107.37601132999998</v>
      </c>
      <c r="I263" s="37">
        <f>SUMIFS(СВЦЭМ!$H$34:$H$777,СВЦЭМ!$A$34:$A$777,$A263,СВЦЭМ!$B$34:$B$777,I$260)+'СЕТ СН'!$F$12-'СЕТ СН'!$F$21</f>
        <v>-127.60704285000003</v>
      </c>
      <c r="J263" s="37">
        <f>SUMIFS(СВЦЭМ!$H$34:$H$777,СВЦЭМ!$A$34:$A$777,$A263,СВЦЭМ!$B$34:$B$777,J$260)+'СЕТ СН'!$F$12-'СЕТ СН'!$F$21</f>
        <v>-190.31381851999998</v>
      </c>
      <c r="K263" s="37">
        <f>SUMIFS(СВЦЭМ!$H$34:$H$777,СВЦЭМ!$A$34:$A$777,$A263,СВЦЭМ!$B$34:$B$777,K$260)+'СЕТ СН'!$F$12-'СЕТ СН'!$F$21</f>
        <v>-198.39460796999998</v>
      </c>
      <c r="L263" s="37">
        <f>SUMIFS(СВЦЭМ!$H$34:$H$777,СВЦЭМ!$A$34:$A$777,$A263,СВЦЭМ!$B$34:$B$777,L$260)+'СЕТ СН'!$F$12-'СЕТ СН'!$F$21</f>
        <v>-251.81103198</v>
      </c>
      <c r="M263" s="37">
        <f>SUMIFS(СВЦЭМ!$H$34:$H$777,СВЦЭМ!$A$34:$A$777,$A263,СВЦЭМ!$B$34:$B$777,M$260)+'СЕТ СН'!$F$12-'СЕТ СН'!$F$21</f>
        <v>-267.29184583</v>
      </c>
      <c r="N263" s="37">
        <f>SUMIFS(СВЦЭМ!$H$34:$H$777,СВЦЭМ!$A$34:$A$777,$A263,СВЦЭМ!$B$34:$B$777,N$260)+'СЕТ СН'!$F$12-'СЕТ СН'!$F$21</f>
        <v>-264.9536531</v>
      </c>
      <c r="O263" s="37">
        <f>SUMIFS(СВЦЭМ!$H$34:$H$777,СВЦЭМ!$A$34:$A$777,$A263,СВЦЭМ!$B$34:$B$777,O$260)+'СЕТ СН'!$F$12-'СЕТ СН'!$F$21</f>
        <v>-265.47465453000001</v>
      </c>
      <c r="P263" s="37">
        <f>SUMIFS(СВЦЭМ!$H$34:$H$777,СВЦЭМ!$A$34:$A$777,$A263,СВЦЭМ!$B$34:$B$777,P$260)+'СЕТ СН'!$F$12-'СЕТ СН'!$F$21</f>
        <v>-263.23201472</v>
      </c>
      <c r="Q263" s="37">
        <f>SUMIFS(СВЦЭМ!$H$34:$H$777,СВЦЭМ!$A$34:$A$777,$A263,СВЦЭМ!$B$34:$B$777,Q$260)+'СЕТ СН'!$F$12-'СЕТ СН'!$F$21</f>
        <v>-260.47960312999999</v>
      </c>
      <c r="R263" s="37">
        <f>SUMIFS(СВЦЭМ!$H$34:$H$777,СВЦЭМ!$A$34:$A$777,$A263,СВЦЭМ!$B$34:$B$777,R$260)+'СЕТ СН'!$F$12-'СЕТ СН'!$F$21</f>
        <v>-260.21956052000002</v>
      </c>
      <c r="S263" s="37">
        <f>SUMIFS(СВЦЭМ!$H$34:$H$777,СВЦЭМ!$A$34:$A$777,$A263,СВЦЭМ!$B$34:$B$777,S$260)+'СЕТ СН'!$F$12-'СЕТ СН'!$F$21</f>
        <v>-261.74682897999998</v>
      </c>
      <c r="T263" s="37">
        <f>SUMIFS(СВЦЭМ!$H$34:$H$777,СВЦЭМ!$A$34:$A$777,$A263,СВЦЭМ!$B$34:$B$777,T$260)+'СЕТ СН'!$F$12-'СЕТ СН'!$F$21</f>
        <v>-266.34635406000001</v>
      </c>
      <c r="U263" s="37">
        <f>SUMIFS(СВЦЭМ!$H$34:$H$777,СВЦЭМ!$A$34:$A$777,$A263,СВЦЭМ!$B$34:$B$777,U$260)+'СЕТ СН'!$F$12-'СЕТ СН'!$F$21</f>
        <v>-267.97901863999999</v>
      </c>
      <c r="V263" s="37">
        <f>SUMIFS(СВЦЭМ!$H$34:$H$777,СВЦЭМ!$A$34:$A$777,$A263,СВЦЭМ!$B$34:$B$777,V$260)+'СЕТ СН'!$F$12-'СЕТ СН'!$F$21</f>
        <v>-265.33179318999998</v>
      </c>
      <c r="W263" s="37">
        <f>SUMIFS(СВЦЭМ!$H$34:$H$777,СВЦЭМ!$A$34:$A$777,$A263,СВЦЭМ!$B$34:$B$777,W$260)+'СЕТ СН'!$F$12-'СЕТ СН'!$F$21</f>
        <v>-230.39636991999998</v>
      </c>
      <c r="X263" s="37">
        <f>SUMIFS(СВЦЭМ!$H$34:$H$777,СВЦЭМ!$A$34:$A$777,$A263,СВЦЭМ!$B$34:$B$777,X$260)+'СЕТ СН'!$F$12-'СЕТ СН'!$F$21</f>
        <v>-198.83336294999998</v>
      </c>
      <c r="Y263" s="37">
        <f>SUMIFS(СВЦЭМ!$H$34:$H$777,СВЦЭМ!$A$34:$A$777,$A263,СВЦЭМ!$B$34:$B$777,Y$260)+'СЕТ СН'!$F$12-'СЕТ СН'!$F$21</f>
        <v>-183.61088086000001</v>
      </c>
    </row>
    <row r="264" spans="1:27" ht="15.75" x14ac:dyDescent="0.2">
      <c r="A264" s="36">
        <f t="shared" si="7"/>
        <v>42982</v>
      </c>
      <c r="B264" s="37">
        <f>SUMIFS(СВЦЭМ!$H$34:$H$777,СВЦЭМ!$A$34:$A$777,$A264,СВЦЭМ!$B$34:$B$777,B$260)+'СЕТ СН'!$F$12-'СЕТ СН'!$F$21</f>
        <v>-136.30715283000001</v>
      </c>
      <c r="C264" s="37">
        <f>SUMIFS(СВЦЭМ!$H$34:$H$777,СВЦЭМ!$A$34:$A$777,$A264,СВЦЭМ!$B$34:$B$777,C$260)+'СЕТ СН'!$F$12-'СЕТ СН'!$F$21</f>
        <v>-118.32225906999997</v>
      </c>
      <c r="D264" s="37">
        <f>SUMIFS(СВЦЭМ!$H$34:$H$777,СВЦЭМ!$A$34:$A$777,$A264,СВЦЭМ!$B$34:$B$777,D$260)+'СЕТ СН'!$F$12-'СЕТ СН'!$F$21</f>
        <v>-102.26343369</v>
      </c>
      <c r="E264" s="37">
        <f>SUMIFS(СВЦЭМ!$H$34:$H$777,СВЦЭМ!$A$34:$A$777,$A264,СВЦЭМ!$B$34:$B$777,E$260)+'СЕТ СН'!$F$12-'СЕТ СН'!$F$21</f>
        <v>-94.445558300000016</v>
      </c>
      <c r="F264" s="37">
        <f>SUMIFS(СВЦЭМ!$H$34:$H$777,СВЦЭМ!$A$34:$A$777,$A264,СВЦЭМ!$B$34:$B$777,F$260)+'СЕТ СН'!$F$12-'СЕТ СН'!$F$21</f>
        <v>-89.800804089999986</v>
      </c>
      <c r="G264" s="37">
        <f>SUMIFS(СВЦЭМ!$H$34:$H$777,СВЦЭМ!$A$34:$A$777,$A264,СВЦЭМ!$B$34:$B$777,G$260)+'СЕТ СН'!$F$12-'СЕТ СН'!$F$21</f>
        <v>-94.49219531</v>
      </c>
      <c r="H264" s="37">
        <f>SUMIFS(СВЦЭМ!$H$34:$H$777,СВЦЭМ!$A$34:$A$777,$A264,СВЦЭМ!$B$34:$B$777,H$260)+'СЕТ СН'!$F$12-'СЕТ СН'!$F$21</f>
        <v>-116.60088787000001</v>
      </c>
      <c r="I264" s="37">
        <f>SUMIFS(СВЦЭМ!$H$34:$H$777,СВЦЭМ!$A$34:$A$777,$A264,СВЦЭМ!$B$34:$B$777,I$260)+'СЕТ СН'!$F$12-'СЕТ СН'!$F$21</f>
        <v>-147.13144444</v>
      </c>
      <c r="J264" s="37">
        <f>SUMIFS(СВЦЭМ!$H$34:$H$777,СВЦЭМ!$A$34:$A$777,$A264,СВЦЭМ!$B$34:$B$777,J$260)+'СЕТ СН'!$F$12-'СЕТ СН'!$F$21</f>
        <v>-171.68172069000002</v>
      </c>
      <c r="K264" s="37">
        <f>SUMIFS(СВЦЭМ!$H$34:$H$777,СВЦЭМ!$A$34:$A$777,$A264,СВЦЭМ!$B$34:$B$777,K$260)+'СЕТ СН'!$F$12-'СЕТ СН'!$F$21</f>
        <v>-201.01515934000003</v>
      </c>
      <c r="L264" s="37">
        <f>SUMIFS(СВЦЭМ!$H$34:$H$777,СВЦЭМ!$A$34:$A$777,$A264,СВЦЭМ!$B$34:$B$777,L$260)+'СЕТ СН'!$F$12-'СЕТ СН'!$F$21</f>
        <v>-246.36639460999999</v>
      </c>
      <c r="M264" s="37">
        <f>SUMIFS(СВЦЭМ!$H$34:$H$777,СВЦЭМ!$A$34:$A$777,$A264,СВЦЭМ!$B$34:$B$777,M$260)+'СЕТ СН'!$F$12-'СЕТ СН'!$F$21</f>
        <v>-261.07681138999999</v>
      </c>
      <c r="N264" s="37">
        <f>SUMIFS(СВЦЭМ!$H$34:$H$777,СВЦЭМ!$A$34:$A$777,$A264,СВЦЭМ!$B$34:$B$777,N$260)+'СЕТ СН'!$F$12-'СЕТ СН'!$F$21</f>
        <v>-256.86286517000002</v>
      </c>
      <c r="O264" s="37">
        <f>SUMIFS(СВЦЭМ!$H$34:$H$777,СВЦЭМ!$A$34:$A$777,$A264,СВЦЭМ!$B$34:$B$777,O$260)+'СЕТ СН'!$F$12-'СЕТ СН'!$F$21</f>
        <v>-257.48348312000002</v>
      </c>
      <c r="P264" s="37">
        <f>SUMIFS(СВЦЭМ!$H$34:$H$777,СВЦЭМ!$A$34:$A$777,$A264,СВЦЭМ!$B$34:$B$777,P$260)+'СЕТ СН'!$F$12-'СЕТ СН'!$F$21</f>
        <v>-255.19418581999997</v>
      </c>
      <c r="Q264" s="37">
        <f>SUMIFS(СВЦЭМ!$H$34:$H$777,СВЦЭМ!$A$34:$A$777,$A264,СВЦЭМ!$B$34:$B$777,Q$260)+'СЕТ СН'!$F$12-'СЕТ СН'!$F$21</f>
        <v>-251.73532761000001</v>
      </c>
      <c r="R264" s="37">
        <f>SUMIFS(СВЦЭМ!$H$34:$H$777,СВЦЭМ!$A$34:$A$777,$A264,СВЦЭМ!$B$34:$B$777,R$260)+'СЕТ СН'!$F$12-'СЕТ СН'!$F$21</f>
        <v>-250.36297015000002</v>
      </c>
      <c r="S264" s="37">
        <f>SUMIFS(СВЦЭМ!$H$34:$H$777,СВЦЭМ!$A$34:$A$777,$A264,СВЦЭМ!$B$34:$B$777,S$260)+'СЕТ СН'!$F$12-'СЕТ СН'!$F$21</f>
        <v>-252.91276381</v>
      </c>
      <c r="T264" s="37">
        <f>SUMIFS(СВЦЭМ!$H$34:$H$777,СВЦЭМ!$A$34:$A$777,$A264,СВЦЭМ!$B$34:$B$777,T$260)+'СЕТ СН'!$F$12-'СЕТ СН'!$F$21</f>
        <v>-259.03242438000001</v>
      </c>
      <c r="U264" s="37">
        <f>SUMIFS(СВЦЭМ!$H$34:$H$777,СВЦЭМ!$A$34:$A$777,$A264,СВЦЭМ!$B$34:$B$777,U$260)+'СЕТ СН'!$F$12-'СЕТ СН'!$F$21</f>
        <v>-253.70434468000002</v>
      </c>
      <c r="V264" s="37">
        <f>SUMIFS(СВЦЭМ!$H$34:$H$777,СВЦЭМ!$A$34:$A$777,$A264,СВЦЭМ!$B$34:$B$777,V$260)+'СЕТ СН'!$F$12-'СЕТ СН'!$F$21</f>
        <v>-248.44547497999997</v>
      </c>
      <c r="W264" s="37">
        <f>SUMIFS(СВЦЭМ!$H$34:$H$777,СВЦЭМ!$A$34:$A$777,$A264,СВЦЭМ!$B$34:$B$777,W$260)+'СЕТ СН'!$F$12-'СЕТ СН'!$F$21</f>
        <v>-207.12904258999998</v>
      </c>
      <c r="X264" s="37">
        <f>SUMIFS(СВЦЭМ!$H$34:$H$777,СВЦЭМ!$A$34:$A$777,$A264,СВЦЭМ!$B$34:$B$777,X$260)+'СЕТ СН'!$F$12-'СЕТ СН'!$F$21</f>
        <v>-172.93365685999999</v>
      </c>
      <c r="Y264" s="37">
        <f>SUMIFS(СВЦЭМ!$H$34:$H$777,СВЦЭМ!$A$34:$A$777,$A264,СВЦЭМ!$B$34:$B$777,Y$260)+'СЕТ СН'!$F$12-'СЕТ СН'!$F$21</f>
        <v>-151.26012990999999</v>
      </c>
    </row>
    <row r="265" spans="1:27" ht="15.75" x14ac:dyDescent="0.2">
      <c r="A265" s="36">
        <f t="shared" si="7"/>
        <v>42983</v>
      </c>
      <c r="B265" s="37">
        <f>SUMIFS(СВЦЭМ!$H$34:$H$777,СВЦЭМ!$A$34:$A$777,$A265,СВЦЭМ!$B$34:$B$777,B$260)+'СЕТ СН'!$F$12-'СЕТ СН'!$F$21</f>
        <v>-164.27669852999998</v>
      </c>
      <c r="C265" s="37">
        <f>SUMIFS(СВЦЭМ!$H$34:$H$777,СВЦЭМ!$A$34:$A$777,$A265,СВЦЭМ!$B$34:$B$777,C$260)+'СЕТ СН'!$F$12-'СЕТ СН'!$F$21</f>
        <v>-150.36189893</v>
      </c>
      <c r="D265" s="37">
        <f>SUMIFS(СВЦЭМ!$H$34:$H$777,СВЦЭМ!$A$34:$A$777,$A265,СВЦЭМ!$B$34:$B$777,D$260)+'СЕТ СН'!$F$12-'СЕТ СН'!$F$21</f>
        <v>-141.86045268999999</v>
      </c>
      <c r="E265" s="37">
        <f>SUMIFS(СВЦЭМ!$H$34:$H$777,СВЦЭМ!$A$34:$A$777,$A265,СВЦЭМ!$B$34:$B$777,E$260)+'СЕТ СН'!$F$12-'СЕТ СН'!$F$21</f>
        <v>-123.29228226999999</v>
      </c>
      <c r="F265" s="37">
        <f>SUMIFS(СВЦЭМ!$H$34:$H$777,СВЦЭМ!$A$34:$A$777,$A265,СВЦЭМ!$B$34:$B$777,F$260)+'СЕТ СН'!$F$12-'СЕТ СН'!$F$21</f>
        <v>-124.17878182999999</v>
      </c>
      <c r="G265" s="37">
        <f>SUMIFS(СВЦЭМ!$H$34:$H$777,СВЦЭМ!$A$34:$A$777,$A265,СВЦЭМ!$B$34:$B$777,G$260)+'СЕТ СН'!$F$12-'СЕТ СН'!$F$21</f>
        <v>-142.18962328999999</v>
      </c>
      <c r="H265" s="37">
        <f>SUMIFS(СВЦЭМ!$H$34:$H$777,СВЦЭМ!$A$34:$A$777,$A265,СВЦЭМ!$B$34:$B$777,H$260)+'СЕТ СН'!$F$12-'СЕТ СН'!$F$21</f>
        <v>-158.76258005</v>
      </c>
      <c r="I265" s="37">
        <f>SUMIFS(СВЦЭМ!$H$34:$H$777,СВЦЭМ!$A$34:$A$777,$A265,СВЦЭМ!$B$34:$B$777,I$260)+'СЕТ СН'!$F$12-'СЕТ СН'!$F$21</f>
        <v>-190.87401819000002</v>
      </c>
      <c r="J265" s="37">
        <f>SUMIFS(СВЦЭМ!$H$34:$H$777,СВЦЭМ!$A$34:$A$777,$A265,СВЦЭМ!$B$34:$B$777,J$260)+'СЕТ СН'!$F$12-'СЕТ СН'!$F$21</f>
        <v>-210.15190140999999</v>
      </c>
      <c r="K265" s="37">
        <f>SUMIFS(СВЦЭМ!$H$34:$H$777,СВЦЭМ!$A$34:$A$777,$A265,СВЦЭМ!$B$34:$B$777,K$260)+'СЕТ СН'!$F$12-'СЕТ СН'!$F$21</f>
        <v>-231.53029392000002</v>
      </c>
      <c r="L265" s="37">
        <f>SUMIFS(СВЦЭМ!$H$34:$H$777,СВЦЭМ!$A$34:$A$777,$A265,СВЦЭМ!$B$34:$B$777,L$260)+'СЕТ СН'!$F$12-'СЕТ СН'!$F$21</f>
        <v>-270.39898833000001</v>
      </c>
      <c r="M265" s="37">
        <f>SUMIFS(СВЦЭМ!$H$34:$H$777,СВЦЭМ!$A$34:$A$777,$A265,СВЦЭМ!$B$34:$B$777,M$260)+'СЕТ СН'!$F$12-'СЕТ СН'!$F$21</f>
        <v>-285.32201215999999</v>
      </c>
      <c r="N265" s="37">
        <f>SUMIFS(СВЦЭМ!$H$34:$H$777,СВЦЭМ!$A$34:$A$777,$A265,СВЦЭМ!$B$34:$B$777,N$260)+'СЕТ СН'!$F$12-'СЕТ СН'!$F$21</f>
        <v>-279.13477501</v>
      </c>
      <c r="O265" s="37">
        <f>SUMIFS(СВЦЭМ!$H$34:$H$777,СВЦЭМ!$A$34:$A$777,$A265,СВЦЭМ!$B$34:$B$777,O$260)+'СЕТ СН'!$F$12-'СЕТ СН'!$F$21</f>
        <v>-276.20496888999998</v>
      </c>
      <c r="P265" s="37">
        <f>SUMIFS(СВЦЭМ!$H$34:$H$777,СВЦЭМ!$A$34:$A$777,$A265,СВЦЭМ!$B$34:$B$777,P$260)+'СЕТ СН'!$F$12-'СЕТ СН'!$F$21</f>
        <v>-272.36796025000001</v>
      </c>
      <c r="Q265" s="37">
        <f>SUMIFS(СВЦЭМ!$H$34:$H$777,СВЦЭМ!$A$34:$A$777,$A265,СВЦЭМ!$B$34:$B$777,Q$260)+'СЕТ СН'!$F$12-'СЕТ СН'!$F$21</f>
        <v>-276.76867764999997</v>
      </c>
      <c r="R265" s="37">
        <f>SUMIFS(СВЦЭМ!$H$34:$H$777,СВЦЭМ!$A$34:$A$777,$A265,СВЦЭМ!$B$34:$B$777,R$260)+'СЕТ СН'!$F$12-'СЕТ СН'!$F$21</f>
        <v>-276.33015329</v>
      </c>
      <c r="S265" s="37">
        <f>SUMIFS(СВЦЭМ!$H$34:$H$777,СВЦЭМ!$A$34:$A$777,$A265,СВЦЭМ!$B$34:$B$777,S$260)+'СЕТ СН'!$F$12-'СЕТ СН'!$F$21</f>
        <v>-276.29498840999997</v>
      </c>
      <c r="T265" s="37">
        <f>SUMIFS(СВЦЭМ!$H$34:$H$777,СВЦЭМ!$A$34:$A$777,$A265,СВЦЭМ!$B$34:$B$777,T$260)+'СЕТ СН'!$F$12-'СЕТ СН'!$F$21</f>
        <v>-277.64488040999998</v>
      </c>
      <c r="U265" s="37">
        <f>SUMIFS(СВЦЭМ!$H$34:$H$777,СВЦЭМ!$A$34:$A$777,$A265,СВЦЭМ!$B$34:$B$777,U$260)+'СЕТ СН'!$F$12-'СЕТ СН'!$F$21</f>
        <v>-282.24416844000001</v>
      </c>
      <c r="V265" s="37">
        <f>SUMIFS(СВЦЭМ!$H$34:$H$777,СВЦЭМ!$A$34:$A$777,$A265,СВЦЭМ!$B$34:$B$777,V$260)+'СЕТ СН'!$F$12-'СЕТ СН'!$F$21</f>
        <v>-278.19710091000002</v>
      </c>
      <c r="W265" s="37">
        <f>SUMIFS(СВЦЭМ!$H$34:$H$777,СВЦЭМ!$A$34:$A$777,$A265,СВЦЭМ!$B$34:$B$777,W$260)+'СЕТ СН'!$F$12-'СЕТ СН'!$F$21</f>
        <v>-248.3450732</v>
      </c>
      <c r="X265" s="37">
        <f>SUMIFS(СВЦЭМ!$H$34:$H$777,СВЦЭМ!$A$34:$A$777,$A265,СВЦЭМ!$B$34:$B$777,X$260)+'СЕТ СН'!$F$12-'СЕТ СН'!$F$21</f>
        <v>-220.14020556999998</v>
      </c>
      <c r="Y265" s="37">
        <f>SUMIFS(СВЦЭМ!$H$34:$H$777,СВЦЭМ!$A$34:$A$777,$A265,СВЦЭМ!$B$34:$B$777,Y$260)+'СЕТ СН'!$F$12-'СЕТ СН'!$F$21</f>
        <v>-194.32736109000001</v>
      </c>
    </row>
    <row r="266" spans="1:27" ht="15.75" x14ac:dyDescent="0.2">
      <c r="A266" s="36">
        <f t="shared" si="7"/>
        <v>42984</v>
      </c>
      <c r="B266" s="37">
        <f>SUMIFS(СВЦЭМ!$H$34:$H$777,СВЦЭМ!$A$34:$A$777,$A266,СВЦЭМ!$B$34:$B$777,B$260)+'СЕТ СН'!$F$12-'СЕТ СН'!$F$21</f>
        <v>-123.57059177999997</v>
      </c>
      <c r="C266" s="37">
        <f>SUMIFS(СВЦЭМ!$H$34:$H$777,СВЦЭМ!$A$34:$A$777,$A266,СВЦЭМ!$B$34:$B$777,C$260)+'СЕТ СН'!$F$12-'СЕТ СН'!$F$21</f>
        <v>-103.84424918000002</v>
      </c>
      <c r="D266" s="37">
        <f>SUMIFS(СВЦЭМ!$H$34:$H$777,СВЦЭМ!$A$34:$A$777,$A266,СВЦЭМ!$B$34:$B$777,D$260)+'СЕТ СН'!$F$12-'СЕТ СН'!$F$21</f>
        <v>-89.471438840000019</v>
      </c>
      <c r="E266" s="37">
        <f>SUMIFS(СВЦЭМ!$H$34:$H$777,СВЦЭМ!$A$34:$A$777,$A266,СВЦЭМ!$B$34:$B$777,E$260)+'СЕТ СН'!$F$12-'СЕТ СН'!$F$21</f>
        <v>-84.608124499999974</v>
      </c>
      <c r="F266" s="37">
        <f>SUMIFS(СВЦЭМ!$H$34:$H$777,СВЦЭМ!$A$34:$A$777,$A266,СВЦЭМ!$B$34:$B$777,F$260)+'СЕТ СН'!$F$12-'СЕТ СН'!$F$21</f>
        <v>-81.958105240000009</v>
      </c>
      <c r="G266" s="37">
        <f>SUMIFS(СВЦЭМ!$H$34:$H$777,СВЦЭМ!$A$34:$A$777,$A266,СВЦЭМ!$B$34:$B$777,G$260)+'СЕТ СН'!$F$12-'СЕТ СН'!$F$21</f>
        <v>-91.740115759999981</v>
      </c>
      <c r="H266" s="37">
        <f>SUMIFS(СВЦЭМ!$H$34:$H$777,СВЦЭМ!$A$34:$A$777,$A266,СВЦЭМ!$B$34:$B$777,H$260)+'СЕТ СН'!$F$12-'СЕТ СН'!$F$21</f>
        <v>-117.42896839000002</v>
      </c>
      <c r="I266" s="37">
        <f>SUMIFS(СВЦЭМ!$H$34:$H$777,СВЦЭМ!$A$34:$A$777,$A266,СВЦЭМ!$B$34:$B$777,I$260)+'СЕТ СН'!$F$12-'СЕТ СН'!$F$21</f>
        <v>-148.87525479999999</v>
      </c>
      <c r="J266" s="37">
        <f>SUMIFS(СВЦЭМ!$H$34:$H$777,СВЦЭМ!$A$34:$A$777,$A266,СВЦЭМ!$B$34:$B$777,J$260)+'СЕТ СН'!$F$12-'СЕТ СН'!$F$21</f>
        <v>-174.72088274999999</v>
      </c>
      <c r="K266" s="37">
        <f>SUMIFS(СВЦЭМ!$H$34:$H$777,СВЦЭМ!$A$34:$A$777,$A266,СВЦЭМ!$B$34:$B$777,K$260)+'СЕТ СН'!$F$12-'СЕТ СН'!$F$21</f>
        <v>-210.5936418</v>
      </c>
      <c r="L266" s="37">
        <f>SUMIFS(СВЦЭМ!$H$34:$H$777,СВЦЭМ!$A$34:$A$777,$A266,СВЦЭМ!$B$34:$B$777,L$260)+'СЕТ СН'!$F$12-'СЕТ СН'!$F$21</f>
        <v>-257.13664845</v>
      </c>
      <c r="M266" s="37">
        <f>SUMIFS(СВЦЭМ!$H$34:$H$777,СВЦЭМ!$A$34:$A$777,$A266,СВЦЭМ!$B$34:$B$777,M$260)+'СЕТ СН'!$F$12-'СЕТ СН'!$F$21</f>
        <v>-263.58149413000001</v>
      </c>
      <c r="N266" s="37">
        <f>SUMIFS(СВЦЭМ!$H$34:$H$777,СВЦЭМ!$A$34:$A$777,$A266,СВЦЭМ!$B$34:$B$777,N$260)+'СЕТ СН'!$F$12-'СЕТ СН'!$F$21</f>
        <v>-264.04153657000001</v>
      </c>
      <c r="O266" s="37">
        <f>SUMIFS(СВЦЭМ!$H$34:$H$777,СВЦЭМ!$A$34:$A$777,$A266,СВЦЭМ!$B$34:$B$777,O$260)+'СЕТ СН'!$F$12-'СЕТ СН'!$F$21</f>
        <v>-259.50160247999997</v>
      </c>
      <c r="P266" s="37">
        <f>SUMIFS(СВЦЭМ!$H$34:$H$777,СВЦЭМ!$A$34:$A$777,$A266,СВЦЭМ!$B$34:$B$777,P$260)+'СЕТ СН'!$F$12-'СЕТ СН'!$F$21</f>
        <v>-258.10756481999999</v>
      </c>
      <c r="Q266" s="37">
        <f>SUMIFS(СВЦЭМ!$H$34:$H$777,СВЦЭМ!$A$34:$A$777,$A266,СВЦЭМ!$B$34:$B$777,Q$260)+'СЕТ СН'!$F$12-'СЕТ СН'!$F$21</f>
        <v>-254.78439233</v>
      </c>
      <c r="R266" s="37">
        <f>SUMIFS(СВЦЭМ!$H$34:$H$777,СВЦЭМ!$A$34:$A$777,$A266,СВЦЭМ!$B$34:$B$777,R$260)+'СЕТ СН'!$F$12-'СЕТ СН'!$F$21</f>
        <v>-252.50041592000002</v>
      </c>
      <c r="S266" s="37">
        <f>SUMIFS(СВЦЭМ!$H$34:$H$777,СВЦЭМ!$A$34:$A$777,$A266,СВЦЭМ!$B$34:$B$777,S$260)+'СЕТ СН'!$F$12-'СЕТ СН'!$F$21</f>
        <v>-252.72490211000002</v>
      </c>
      <c r="T266" s="37">
        <f>SUMIFS(СВЦЭМ!$H$34:$H$777,СВЦЭМ!$A$34:$A$777,$A266,СВЦЭМ!$B$34:$B$777,T$260)+'СЕТ СН'!$F$12-'СЕТ СН'!$F$21</f>
        <v>-255.54847891999998</v>
      </c>
      <c r="U266" s="37">
        <f>SUMIFS(СВЦЭМ!$H$34:$H$777,СВЦЭМ!$A$34:$A$777,$A266,СВЦЭМ!$B$34:$B$777,U$260)+'СЕТ СН'!$F$12-'СЕТ СН'!$F$21</f>
        <v>-261.40727270999997</v>
      </c>
      <c r="V266" s="37">
        <f>SUMIFS(СВЦЭМ!$H$34:$H$777,СВЦЭМ!$A$34:$A$777,$A266,СВЦЭМ!$B$34:$B$777,V$260)+'СЕТ СН'!$F$12-'СЕТ СН'!$F$21</f>
        <v>-258.89302049000003</v>
      </c>
      <c r="W266" s="37">
        <f>SUMIFS(СВЦЭМ!$H$34:$H$777,СВЦЭМ!$A$34:$A$777,$A266,СВЦЭМ!$B$34:$B$777,W$260)+'СЕТ СН'!$F$12-'СЕТ СН'!$F$21</f>
        <v>-220.89731085</v>
      </c>
      <c r="X266" s="37">
        <f>SUMIFS(СВЦЭМ!$H$34:$H$777,СВЦЭМ!$A$34:$A$777,$A266,СВЦЭМ!$B$34:$B$777,X$260)+'СЕТ СН'!$F$12-'СЕТ СН'!$F$21</f>
        <v>-186.05602613999997</v>
      </c>
      <c r="Y266" s="37">
        <f>SUMIFS(СВЦЭМ!$H$34:$H$777,СВЦЭМ!$A$34:$A$777,$A266,СВЦЭМ!$B$34:$B$777,Y$260)+'СЕТ СН'!$F$12-'СЕТ СН'!$F$21</f>
        <v>-158.48355382</v>
      </c>
    </row>
    <row r="267" spans="1:27" ht="15.75" x14ac:dyDescent="0.2">
      <c r="A267" s="36">
        <f t="shared" si="7"/>
        <v>42985</v>
      </c>
      <c r="B267" s="37">
        <f>SUMIFS(СВЦЭМ!$H$34:$H$777,СВЦЭМ!$A$34:$A$777,$A267,СВЦЭМ!$B$34:$B$777,B$260)+'СЕТ СН'!$F$12-'СЕТ СН'!$F$21</f>
        <v>-147.51748321000002</v>
      </c>
      <c r="C267" s="37">
        <f>SUMIFS(СВЦЭМ!$H$34:$H$777,СВЦЭМ!$A$34:$A$777,$A267,СВЦЭМ!$B$34:$B$777,C$260)+'СЕТ СН'!$F$12-'СЕТ СН'!$F$21</f>
        <v>-120.76729089999998</v>
      </c>
      <c r="D267" s="37">
        <f>SUMIFS(СВЦЭМ!$H$34:$H$777,СВЦЭМ!$A$34:$A$777,$A267,СВЦЭМ!$B$34:$B$777,D$260)+'СЕТ СН'!$F$12-'СЕТ СН'!$F$21</f>
        <v>-118.83616425000002</v>
      </c>
      <c r="E267" s="37">
        <f>SUMIFS(СВЦЭМ!$H$34:$H$777,СВЦЭМ!$A$34:$A$777,$A267,СВЦЭМ!$B$34:$B$777,E$260)+'СЕТ СН'!$F$12-'СЕТ СН'!$F$21</f>
        <v>-115.36800532000001</v>
      </c>
      <c r="F267" s="37">
        <f>SUMIFS(СВЦЭМ!$H$34:$H$777,СВЦЭМ!$A$34:$A$777,$A267,СВЦЭМ!$B$34:$B$777,F$260)+'СЕТ СН'!$F$12-'СЕТ СН'!$F$21</f>
        <v>-116.44416851</v>
      </c>
      <c r="G267" s="37">
        <f>SUMIFS(СВЦЭМ!$H$34:$H$777,СВЦЭМ!$A$34:$A$777,$A267,СВЦЭМ!$B$34:$B$777,G$260)+'СЕТ СН'!$F$12-'СЕТ СН'!$F$21</f>
        <v>-118.77884255999999</v>
      </c>
      <c r="H267" s="37">
        <f>SUMIFS(СВЦЭМ!$H$34:$H$777,СВЦЭМ!$A$34:$A$777,$A267,СВЦЭМ!$B$34:$B$777,H$260)+'СЕТ СН'!$F$12-'СЕТ СН'!$F$21</f>
        <v>-133.65106064000003</v>
      </c>
      <c r="I267" s="37">
        <f>SUMIFS(СВЦЭМ!$H$34:$H$777,СВЦЭМ!$A$34:$A$777,$A267,СВЦЭМ!$B$34:$B$777,I$260)+'СЕТ СН'!$F$12-'СЕТ СН'!$F$21</f>
        <v>-193.53936551999999</v>
      </c>
      <c r="J267" s="37">
        <f>SUMIFS(СВЦЭМ!$H$34:$H$777,СВЦЭМ!$A$34:$A$777,$A267,СВЦЭМ!$B$34:$B$777,J$260)+'СЕТ СН'!$F$12-'СЕТ СН'!$F$21</f>
        <v>-190.42171378</v>
      </c>
      <c r="K267" s="37">
        <f>SUMIFS(СВЦЭМ!$H$34:$H$777,СВЦЭМ!$A$34:$A$777,$A267,СВЦЭМ!$B$34:$B$777,K$260)+'СЕТ СН'!$F$12-'СЕТ СН'!$F$21</f>
        <v>-215.44654800000001</v>
      </c>
      <c r="L267" s="37">
        <f>SUMIFS(СВЦЭМ!$H$34:$H$777,СВЦЭМ!$A$34:$A$777,$A267,СВЦЭМ!$B$34:$B$777,L$260)+'СЕТ СН'!$F$12-'СЕТ СН'!$F$21</f>
        <v>-259.47458203000002</v>
      </c>
      <c r="M267" s="37">
        <f>SUMIFS(СВЦЭМ!$H$34:$H$777,СВЦЭМ!$A$34:$A$777,$A267,СВЦЭМ!$B$34:$B$777,M$260)+'СЕТ СН'!$F$12-'СЕТ СН'!$F$21</f>
        <v>-273.17883139000003</v>
      </c>
      <c r="N267" s="37">
        <f>SUMIFS(СВЦЭМ!$H$34:$H$777,СВЦЭМ!$A$34:$A$777,$A267,СВЦЭМ!$B$34:$B$777,N$260)+'СЕТ СН'!$F$12-'СЕТ СН'!$F$21</f>
        <v>-267.25726063000002</v>
      </c>
      <c r="O267" s="37">
        <f>SUMIFS(СВЦЭМ!$H$34:$H$777,СВЦЭМ!$A$34:$A$777,$A267,СВЦЭМ!$B$34:$B$777,O$260)+'СЕТ СН'!$F$12-'СЕТ СН'!$F$21</f>
        <v>-267.50378195000002</v>
      </c>
      <c r="P267" s="37">
        <f>SUMIFS(СВЦЭМ!$H$34:$H$777,СВЦЭМ!$A$34:$A$777,$A267,СВЦЭМ!$B$34:$B$777,P$260)+'СЕТ СН'!$F$12-'СЕТ СН'!$F$21</f>
        <v>-265.62417192999999</v>
      </c>
      <c r="Q267" s="37">
        <f>SUMIFS(СВЦЭМ!$H$34:$H$777,СВЦЭМ!$A$34:$A$777,$A267,СВЦЭМ!$B$34:$B$777,Q$260)+'СЕТ СН'!$F$12-'СЕТ СН'!$F$21</f>
        <v>-265.14970296000001</v>
      </c>
      <c r="R267" s="37">
        <f>SUMIFS(СВЦЭМ!$H$34:$H$777,СВЦЭМ!$A$34:$A$777,$A267,СВЦЭМ!$B$34:$B$777,R$260)+'СЕТ СН'!$F$12-'СЕТ СН'!$F$21</f>
        <v>-261.15401151999998</v>
      </c>
      <c r="S267" s="37">
        <f>SUMIFS(СВЦЭМ!$H$34:$H$777,СВЦЭМ!$A$34:$A$777,$A267,СВЦЭМ!$B$34:$B$777,S$260)+'СЕТ СН'!$F$12-'СЕТ СН'!$F$21</f>
        <v>-262.84745372999998</v>
      </c>
      <c r="T267" s="37">
        <f>SUMIFS(СВЦЭМ!$H$34:$H$777,СВЦЭМ!$A$34:$A$777,$A267,СВЦЭМ!$B$34:$B$777,T$260)+'СЕТ СН'!$F$12-'СЕТ СН'!$F$21</f>
        <v>-267.22791493</v>
      </c>
      <c r="U267" s="37">
        <f>SUMIFS(СВЦЭМ!$H$34:$H$777,СВЦЭМ!$A$34:$A$777,$A267,СВЦЭМ!$B$34:$B$777,U$260)+'СЕТ СН'!$F$12-'СЕТ СН'!$F$21</f>
        <v>-273.96831580999998</v>
      </c>
      <c r="V267" s="37">
        <f>SUMIFS(СВЦЭМ!$H$34:$H$777,СВЦЭМ!$A$34:$A$777,$A267,СВЦЭМ!$B$34:$B$777,V$260)+'СЕТ СН'!$F$12-'СЕТ СН'!$F$21</f>
        <v>-269.06678941000001</v>
      </c>
      <c r="W267" s="37">
        <f>SUMIFS(СВЦЭМ!$H$34:$H$777,СВЦЭМ!$A$34:$A$777,$A267,СВЦЭМ!$B$34:$B$777,W$260)+'СЕТ СН'!$F$12-'СЕТ СН'!$F$21</f>
        <v>-233.44609358999998</v>
      </c>
      <c r="X267" s="37">
        <f>SUMIFS(СВЦЭМ!$H$34:$H$777,СВЦЭМ!$A$34:$A$777,$A267,СВЦЭМ!$B$34:$B$777,X$260)+'СЕТ СН'!$F$12-'СЕТ СН'!$F$21</f>
        <v>-201.69500335999999</v>
      </c>
      <c r="Y267" s="37">
        <f>SUMIFS(СВЦЭМ!$H$34:$H$777,СВЦЭМ!$A$34:$A$777,$A267,СВЦЭМ!$B$34:$B$777,Y$260)+'СЕТ СН'!$F$12-'СЕТ СН'!$F$21</f>
        <v>-184.29058744999998</v>
      </c>
    </row>
    <row r="268" spans="1:27" ht="15.75" x14ac:dyDescent="0.2">
      <c r="A268" s="36">
        <f t="shared" si="7"/>
        <v>42986</v>
      </c>
      <c r="B268" s="37">
        <f>SUMIFS(СВЦЭМ!$H$34:$H$777,СВЦЭМ!$A$34:$A$777,$A268,СВЦЭМ!$B$34:$B$777,B$260)+'СЕТ СН'!$F$12-'СЕТ СН'!$F$21</f>
        <v>-179.40444056000001</v>
      </c>
      <c r="C268" s="37">
        <f>SUMIFS(СВЦЭМ!$H$34:$H$777,СВЦЭМ!$A$34:$A$777,$A268,СВЦЭМ!$B$34:$B$777,C$260)+'СЕТ СН'!$F$12-'СЕТ СН'!$F$21</f>
        <v>-167.44852890999999</v>
      </c>
      <c r="D268" s="37">
        <f>SUMIFS(СВЦЭМ!$H$34:$H$777,СВЦЭМ!$A$34:$A$777,$A268,СВЦЭМ!$B$34:$B$777,D$260)+'СЕТ СН'!$F$12-'СЕТ СН'!$F$21</f>
        <v>-162.96008114</v>
      </c>
      <c r="E268" s="37">
        <f>SUMIFS(СВЦЭМ!$H$34:$H$777,СВЦЭМ!$A$34:$A$777,$A268,СВЦЭМ!$B$34:$B$777,E$260)+'СЕТ СН'!$F$12-'СЕТ СН'!$F$21</f>
        <v>-132.05669317000002</v>
      </c>
      <c r="F268" s="37">
        <f>SUMIFS(СВЦЭМ!$H$34:$H$777,СВЦЭМ!$A$34:$A$777,$A268,СВЦЭМ!$B$34:$B$777,F$260)+'СЕТ СН'!$F$12-'СЕТ СН'!$F$21</f>
        <v>-128.04466738999997</v>
      </c>
      <c r="G268" s="37">
        <f>SUMIFS(СВЦЭМ!$H$34:$H$777,СВЦЭМ!$A$34:$A$777,$A268,СВЦЭМ!$B$34:$B$777,G$260)+'СЕТ СН'!$F$12-'СЕТ СН'!$F$21</f>
        <v>-152.39987232999999</v>
      </c>
      <c r="H268" s="37">
        <f>SUMIFS(СВЦЭМ!$H$34:$H$777,СВЦЭМ!$A$34:$A$777,$A268,СВЦЭМ!$B$34:$B$777,H$260)+'СЕТ СН'!$F$12-'СЕТ СН'!$F$21</f>
        <v>-172.78245606000002</v>
      </c>
      <c r="I268" s="37">
        <f>SUMIFS(СВЦЭМ!$H$34:$H$777,СВЦЭМ!$A$34:$A$777,$A268,СВЦЭМ!$B$34:$B$777,I$260)+'СЕТ СН'!$F$12-'СЕТ СН'!$F$21</f>
        <v>-197.43105594999997</v>
      </c>
      <c r="J268" s="37">
        <f>SUMIFS(СВЦЭМ!$H$34:$H$777,СВЦЭМ!$A$34:$A$777,$A268,СВЦЭМ!$B$34:$B$777,J$260)+'СЕТ СН'!$F$12-'СЕТ СН'!$F$21</f>
        <v>-207.61066254999997</v>
      </c>
      <c r="K268" s="37">
        <f>SUMIFS(СВЦЭМ!$H$34:$H$777,СВЦЭМ!$A$34:$A$777,$A268,СВЦЭМ!$B$34:$B$777,K$260)+'СЕТ СН'!$F$12-'СЕТ СН'!$F$21</f>
        <v>-216.66986887000002</v>
      </c>
      <c r="L268" s="37">
        <f>SUMIFS(СВЦЭМ!$H$34:$H$777,СВЦЭМ!$A$34:$A$777,$A268,СВЦЭМ!$B$34:$B$777,L$260)+'СЕТ СН'!$F$12-'СЕТ СН'!$F$21</f>
        <v>-248.92150813000001</v>
      </c>
      <c r="M268" s="37">
        <f>SUMIFS(СВЦЭМ!$H$34:$H$777,СВЦЭМ!$A$34:$A$777,$A268,СВЦЭМ!$B$34:$B$777,M$260)+'СЕТ СН'!$F$12-'СЕТ СН'!$F$21</f>
        <v>-263.15986802999998</v>
      </c>
      <c r="N268" s="37">
        <f>SUMIFS(СВЦЭМ!$H$34:$H$777,СВЦЭМ!$A$34:$A$777,$A268,СВЦЭМ!$B$34:$B$777,N$260)+'СЕТ СН'!$F$12-'СЕТ СН'!$F$21</f>
        <v>-260.54504642000001</v>
      </c>
      <c r="O268" s="37">
        <f>SUMIFS(СВЦЭМ!$H$34:$H$777,СВЦЭМ!$A$34:$A$777,$A268,СВЦЭМ!$B$34:$B$777,O$260)+'СЕТ СН'!$F$12-'СЕТ СН'!$F$21</f>
        <v>-261.85335436000003</v>
      </c>
      <c r="P268" s="37">
        <f>SUMIFS(СВЦЭМ!$H$34:$H$777,СВЦЭМ!$A$34:$A$777,$A268,СВЦЭМ!$B$34:$B$777,P$260)+'СЕТ СН'!$F$12-'СЕТ СН'!$F$21</f>
        <v>-258.46529344999999</v>
      </c>
      <c r="Q268" s="37">
        <f>SUMIFS(СВЦЭМ!$H$34:$H$777,СВЦЭМ!$A$34:$A$777,$A268,СВЦЭМ!$B$34:$B$777,Q$260)+'СЕТ СН'!$F$12-'СЕТ СН'!$F$21</f>
        <v>-256.25373151000002</v>
      </c>
      <c r="R268" s="37">
        <f>SUMIFS(СВЦЭМ!$H$34:$H$777,СВЦЭМ!$A$34:$A$777,$A268,СВЦЭМ!$B$34:$B$777,R$260)+'СЕТ СН'!$F$12-'СЕТ СН'!$F$21</f>
        <v>-255.68575695999999</v>
      </c>
      <c r="S268" s="37">
        <f>SUMIFS(СВЦЭМ!$H$34:$H$777,СВЦЭМ!$A$34:$A$777,$A268,СВЦЭМ!$B$34:$B$777,S$260)+'СЕТ СН'!$F$12-'СЕТ СН'!$F$21</f>
        <v>-255.90517754000001</v>
      </c>
      <c r="T268" s="37">
        <f>SUMIFS(СВЦЭМ!$H$34:$H$777,СВЦЭМ!$A$34:$A$777,$A268,СВЦЭМ!$B$34:$B$777,T$260)+'СЕТ СН'!$F$12-'СЕТ СН'!$F$21</f>
        <v>-262.67288531999998</v>
      </c>
      <c r="U268" s="37">
        <f>SUMIFS(СВЦЭМ!$H$34:$H$777,СВЦЭМ!$A$34:$A$777,$A268,СВЦЭМ!$B$34:$B$777,U$260)+'СЕТ СН'!$F$12-'СЕТ СН'!$F$21</f>
        <v>-262.53051646</v>
      </c>
      <c r="V268" s="37">
        <f>SUMIFS(СВЦЭМ!$H$34:$H$777,СВЦЭМ!$A$34:$A$777,$A268,СВЦЭМ!$B$34:$B$777,V$260)+'СЕТ СН'!$F$12-'СЕТ СН'!$F$21</f>
        <v>-259.17958952999999</v>
      </c>
      <c r="W268" s="37">
        <f>SUMIFS(СВЦЭМ!$H$34:$H$777,СВЦЭМ!$A$34:$A$777,$A268,СВЦЭМ!$B$34:$B$777,W$260)+'СЕТ СН'!$F$12-'СЕТ СН'!$F$21</f>
        <v>-219.41897624000001</v>
      </c>
      <c r="X268" s="37">
        <f>SUMIFS(СВЦЭМ!$H$34:$H$777,СВЦЭМ!$A$34:$A$777,$A268,СВЦЭМ!$B$34:$B$777,X$260)+'СЕТ СН'!$F$12-'СЕТ СН'!$F$21</f>
        <v>-185.82454790000003</v>
      </c>
      <c r="Y268" s="37">
        <f>SUMIFS(СВЦЭМ!$H$34:$H$777,СВЦЭМ!$A$34:$A$777,$A268,СВЦЭМ!$B$34:$B$777,Y$260)+'СЕТ СН'!$F$12-'СЕТ СН'!$F$21</f>
        <v>-156.51038384999998</v>
      </c>
    </row>
    <row r="269" spans="1:27" ht="15.75" x14ac:dyDescent="0.2">
      <c r="A269" s="36">
        <f t="shared" si="7"/>
        <v>42987</v>
      </c>
      <c r="B269" s="37">
        <f>SUMIFS(СВЦЭМ!$H$34:$H$777,СВЦЭМ!$A$34:$A$777,$A269,СВЦЭМ!$B$34:$B$777,B$260)+'СЕТ СН'!$F$12-'СЕТ СН'!$F$21</f>
        <v>-146.18247711999999</v>
      </c>
      <c r="C269" s="37">
        <f>SUMIFS(СВЦЭМ!$H$34:$H$777,СВЦЭМ!$A$34:$A$777,$A269,СВЦЭМ!$B$34:$B$777,C$260)+'СЕТ СН'!$F$12-'СЕТ СН'!$F$21</f>
        <v>-130.46626240000001</v>
      </c>
      <c r="D269" s="37">
        <f>SUMIFS(СВЦЭМ!$H$34:$H$777,СВЦЭМ!$A$34:$A$777,$A269,СВЦЭМ!$B$34:$B$777,D$260)+'СЕТ СН'!$F$12-'СЕТ СН'!$F$21</f>
        <v>-110.34661784000002</v>
      </c>
      <c r="E269" s="37">
        <f>SUMIFS(СВЦЭМ!$H$34:$H$777,СВЦЭМ!$A$34:$A$777,$A269,СВЦЭМ!$B$34:$B$777,E$260)+'СЕТ СН'!$F$12-'СЕТ СН'!$F$21</f>
        <v>-102.83407641999997</v>
      </c>
      <c r="F269" s="37">
        <f>SUMIFS(СВЦЭМ!$H$34:$H$777,СВЦЭМ!$A$34:$A$777,$A269,СВЦЭМ!$B$34:$B$777,F$260)+'СЕТ СН'!$F$12-'СЕТ СН'!$F$21</f>
        <v>-99.989189969999984</v>
      </c>
      <c r="G269" s="37">
        <f>SUMIFS(СВЦЭМ!$H$34:$H$777,СВЦЭМ!$A$34:$A$777,$A269,СВЦЭМ!$B$34:$B$777,G$260)+'СЕТ СН'!$F$12-'СЕТ СН'!$F$21</f>
        <v>-108.98618398000002</v>
      </c>
      <c r="H269" s="37">
        <f>SUMIFS(СВЦЭМ!$H$34:$H$777,СВЦЭМ!$A$34:$A$777,$A269,СВЦЭМ!$B$34:$B$777,H$260)+'СЕТ СН'!$F$12-'СЕТ СН'!$F$21</f>
        <v>-116.16051635000002</v>
      </c>
      <c r="I269" s="37">
        <f>SUMIFS(СВЦЭМ!$H$34:$H$777,СВЦЭМ!$A$34:$A$777,$A269,СВЦЭМ!$B$34:$B$777,I$260)+'СЕТ СН'!$F$12-'СЕТ СН'!$F$21</f>
        <v>-146.59638133999999</v>
      </c>
      <c r="J269" s="37">
        <f>SUMIFS(СВЦЭМ!$H$34:$H$777,СВЦЭМ!$A$34:$A$777,$A269,СВЦЭМ!$B$34:$B$777,J$260)+'СЕТ СН'!$F$12-'СЕТ СН'!$F$21</f>
        <v>-188.98632796999999</v>
      </c>
      <c r="K269" s="37">
        <f>SUMIFS(СВЦЭМ!$H$34:$H$777,СВЦЭМ!$A$34:$A$777,$A269,СВЦЭМ!$B$34:$B$777,K$260)+'СЕТ СН'!$F$12-'СЕТ СН'!$F$21</f>
        <v>-218.16090186000002</v>
      </c>
      <c r="L269" s="37">
        <f>SUMIFS(СВЦЭМ!$H$34:$H$777,СВЦЭМ!$A$34:$A$777,$A269,СВЦЭМ!$B$34:$B$777,L$260)+'СЕТ СН'!$F$12-'СЕТ СН'!$F$21</f>
        <v>-263.52087660000001</v>
      </c>
      <c r="M269" s="37">
        <f>SUMIFS(СВЦЭМ!$H$34:$H$777,СВЦЭМ!$A$34:$A$777,$A269,СВЦЭМ!$B$34:$B$777,M$260)+'СЕТ СН'!$F$12-'СЕТ СН'!$F$21</f>
        <v>-277.38251036999998</v>
      </c>
      <c r="N269" s="37">
        <f>SUMIFS(СВЦЭМ!$H$34:$H$777,СВЦЭМ!$A$34:$A$777,$A269,СВЦЭМ!$B$34:$B$777,N$260)+'СЕТ СН'!$F$12-'СЕТ СН'!$F$21</f>
        <v>-276.42972143999998</v>
      </c>
      <c r="O269" s="37">
        <f>SUMIFS(СВЦЭМ!$H$34:$H$777,СВЦЭМ!$A$34:$A$777,$A269,СВЦЭМ!$B$34:$B$777,O$260)+'СЕТ СН'!$F$12-'СЕТ СН'!$F$21</f>
        <v>-275.18458851000003</v>
      </c>
      <c r="P269" s="37">
        <f>SUMIFS(СВЦЭМ!$H$34:$H$777,СВЦЭМ!$A$34:$A$777,$A269,СВЦЭМ!$B$34:$B$777,P$260)+'СЕТ СН'!$F$12-'СЕТ СН'!$F$21</f>
        <v>-272.78386664999999</v>
      </c>
      <c r="Q269" s="37">
        <f>SUMIFS(СВЦЭМ!$H$34:$H$777,СВЦЭМ!$A$34:$A$777,$A269,СВЦЭМ!$B$34:$B$777,Q$260)+'СЕТ СН'!$F$12-'СЕТ СН'!$F$21</f>
        <v>-270.89099521000003</v>
      </c>
      <c r="R269" s="37">
        <f>SUMIFS(СВЦЭМ!$H$34:$H$777,СВЦЭМ!$A$34:$A$777,$A269,СВЦЭМ!$B$34:$B$777,R$260)+'СЕТ СН'!$F$12-'СЕТ СН'!$F$21</f>
        <v>-268.71535612000002</v>
      </c>
      <c r="S269" s="37">
        <f>SUMIFS(СВЦЭМ!$H$34:$H$777,СВЦЭМ!$A$34:$A$777,$A269,СВЦЭМ!$B$34:$B$777,S$260)+'СЕТ СН'!$F$12-'СЕТ СН'!$F$21</f>
        <v>-268.77409741999998</v>
      </c>
      <c r="T269" s="37">
        <f>SUMIFS(СВЦЭМ!$H$34:$H$777,СВЦЭМ!$A$34:$A$777,$A269,СВЦЭМ!$B$34:$B$777,T$260)+'СЕТ СН'!$F$12-'СЕТ СН'!$F$21</f>
        <v>-273.24879335000003</v>
      </c>
      <c r="U269" s="37">
        <f>SUMIFS(СВЦЭМ!$H$34:$H$777,СВЦЭМ!$A$34:$A$777,$A269,СВЦЭМ!$B$34:$B$777,U$260)+'СЕТ СН'!$F$12-'СЕТ СН'!$F$21</f>
        <v>-276.31911386000002</v>
      </c>
      <c r="V269" s="37">
        <f>SUMIFS(СВЦЭМ!$H$34:$H$777,СВЦЭМ!$A$34:$A$777,$A269,СВЦЭМ!$B$34:$B$777,V$260)+'СЕТ СН'!$F$12-'СЕТ СН'!$F$21</f>
        <v>-270.69917994999997</v>
      </c>
      <c r="W269" s="37">
        <f>SUMIFS(СВЦЭМ!$H$34:$H$777,СВЦЭМ!$A$34:$A$777,$A269,СВЦЭМ!$B$34:$B$777,W$260)+'СЕТ СН'!$F$12-'СЕТ СН'!$F$21</f>
        <v>-235.42075609</v>
      </c>
      <c r="X269" s="37">
        <f>SUMIFS(СВЦЭМ!$H$34:$H$777,СВЦЭМ!$A$34:$A$777,$A269,СВЦЭМ!$B$34:$B$777,X$260)+'СЕТ СН'!$F$12-'СЕТ СН'!$F$21</f>
        <v>-196.19928064999999</v>
      </c>
      <c r="Y269" s="37">
        <f>SUMIFS(СВЦЭМ!$H$34:$H$777,СВЦЭМ!$A$34:$A$777,$A269,СВЦЭМ!$B$34:$B$777,Y$260)+'СЕТ СН'!$F$12-'СЕТ СН'!$F$21</f>
        <v>-170.33767788</v>
      </c>
    </row>
    <row r="270" spans="1:27" ht="15.75" x14ac:dyDescent="0.2">
      <c r="A270" s="36">
        <f t="shared" si="7"/>
        <v>42988</v>
      </c>
      <c r="B270" s="37">
        <f>SUMIFS(СВЦЭМ!$H$34:$H$777,СВЦЭМ!$A$34:$A$777,$A270,СВЦЭМ!$B$34:$B$777,B$260)+'СЕТ СН'!$F$12-'СЕТ СН'!$F$21</f>
        <v>-152.49808589000003</v>
      </c>
      <c r="C270" s="37">
        <f>SUMIFS(СВЦЭМ!$H$34:$H$777,СВЦЭМ!$A$34:$A$777,$A270,СВЦЭМ!$B$34:$B$777,C$260)+'СЕТ СН'!$F$12-'СЕТ СН'!$F$21</f>
        <v>-129.49343793000003</v>
      </c>
      <c r="D270" s="37">
        <f>SUMIFS(СВЦЭМ!$H$34:$H$777,СВЦЭМ!$A$34:$A$777,$A270,СВЦЭМ!$B$34:$B$777,D$260)+'СЕТ СН'!$F$12-'СЕТ СН'!$F$21</f>
        <v>-113.68143631999999</v>
      </c>
      <c r="E270" s="37">
        <f>SUMIFS(СВЦЭМ!$H$34:$H$777,СВЦЭМ!$A$34:$A$777,$A270,СВЦЭМ!$B$34:$B$777,E$260)+'СЕТ СН'!$F$12-'СЕТ СН'!$F$21</f>
        <v>-107.97076131</v>
      </c>
      <c r="F270" s="37">
        <f>SUMIFS(СВЦЭМ!$H$34:$H$777,СВЦЭМ!$A$34:$A$777,$A270,СВЦЭМ!$B$34:$B$777,F$260)+'СЕТ СН'!$F$12-'СЕТ СН'!$F$21</f>
        <v>-100.92196312999999</v>
      </c>
      <c r="G270" s="37">
        <f>SUMIFS(СВЦЭМ!$H$34:$H$777,СВЦЭМ!$A$34:$A$777,$A270,СВЦЭМ!$B$34:$B$777,G$260)+'СЕТ СН'!$F$12-'СЕТ СН'!$F$21</f>
        <v>-104.39532781999998</v>
      </c>
      <c r="H270" s="37">
        <f>SUMIFS(СВЦЭМ!$H$34:$H$777,СВЦЭМ!$A$34:$A$777,$A270,СВЦЭМ!$B$34:$B$777,H$260)+'СЕТ СН'!$F$12-'СЕТ СН'!$F$21</f>
        <v>-116.14593435</v>
      </c>
      <c r="I270" s="37">
        <f>SUMIFS(СВЦЭМ!$H$34:$H$777,СВЦЭМ!$A$34:$A$777,$A270,СВЦЭМ!$B$34:$B$777,I$260)+'СЕТ СН'!$F$12-'СЕТ СН'!$F$21</f>
        <v>-142.05825957000002</v>
      </c>
      <c r="J270" s="37">
        <f>SUMIFS(СВЦЭМ!$H$34:$H$777,СВЦЭМ!$A$34:$A$777,$A270,СВЦЭМ!$B$34:$B$777,J$260)+'СЕТ СН'!$F$12-'СЕТ СН'!$F$21</f>
        <v>-175.10992876</v>
      </c>
      <c r="K270" s="37">
        <f>SUMIFS(СВЦЭМ!$H$34:$H$777,СВЦЭМ!$A$34:$A$777,$A270,СВЦЭМ!$B$34:$B$777,K$260)+'СЕТ СН'!$F$12-'СЕТ СН'!$F$21</f>
        <v>-215.16955256</v>
      </c>
      <c r="L270" s="37">
        <f>SUMIFS(СВЦЭМ!$H$34:$H$777,СВЦЭМ!$A$34:$A$777,$A270,СВЦЭМ!$B$34:$B$777,L$260)+'СЕТ СН'!$F$12-'СЕТ СН'!$F$21</f>
        <v>-264.93812257000002</v>
      </c>
      <c r="M270" s="37">
        <f>SUMIFS(СВЦЭМ!$H$34:$H$777,СВЦЭМ!$A$34:$A$777,$A270,СВЦЭМ!$B$34:$B$777,M$260)+'СЕТ СН'!$F$12-'СЕТ СН'!$F$21</f>
        <v>-278.60050675999997</v>
      </c>
      <c r="N270" s="37">
        <f>SUMIFS(СВЦЭМ!$H$34:$H$777,СВЦЭМ!$A$34:$A$777,$A270,СВЦЭМ!$B$34:$B$777,N$260)+'СЕТ СН'!$F$12-'СЕТ СН'!$F$21</f>
        <v>-277.15017158000001</v>
      </c>
      <c r="O270" s="37">
        <f>SUMIFS(СВЦЭМ!$H$34:$H$777,СВЦЭМ!$A$34:$A$777,$A270,СВЦЭМ!$B$34:$B$777,O$260)+'СЕТ СН'!$F$12-'СЕТ СН'!$F$21</f>
        <v>-283.11410208000001</v>
      </c>
      <c r="P270" s="37">
        <f>SUMIFS(СВЦЭМ!$H$34:$H$777,СВЦЭМ!$A$34:$A$777,$A270,СВЦЭМ!$B$34:$B$777,P$260)+'СЕТ СН'!$F$12-'СЕТ СН'!$F$21</f>
        <v>-279.37625131999999</v>
      </c>
      <c r="Q270" s="37">
        <f>SUMIFS(СВЦЭМ!$H$34:$H$777,СВЦЭМ!$A$34:$A$777,$A270,СВЦЭМ!$B$34:$B$777,Q$260)+'СЕТ СН'!$F$12-'СЕТ СН'!$F$21</f>
        <v>-277.00714884000001</v>
      </c>
      <c r="R270" s="37">
        <f>SUMIFS(СВЦЭМ!$H$34:$H$777,СВЦЭМ!$A$34:$A$777,$A270,СВЦЭМ!$B$34:$B$777,R$260)+'СЕТ СН'!$F$12-'СЕТ СН'!$F$21</f>
        <v>-275.67236236999997</v>
      </c>
      <c r="S270" s="37">
        <f>SUMIFS(СВЦЭМ!$H$34:$H$777,СВЦЭМ!$A$34:$A$777,$A270,СВЦЭМ!$B$34:$B$777,S$260)+'СЕТ СН'!$F$12-'СЕТ СН'!$F$21</f>
        <v>-277.32216826000001</v>
      </c>
      <c r="T270" s="37">
        <f>SUMIFS(СВЦЭМ!$H$34:$H$777,СВЦЭМ!$A$34:$A$777,$A270,СВЦЭМ!$B$34:$B$777,T$260)+'СЕТ СН'!$F$12-'СЕТ СН'!$F$21</f>
        <v>-284.16055802</v>
      </c>
      <c r="U270" s="37">
        <f>SUMIFS(СВЦЭМ!$H$34:$H$777,СВЦЭМ!$A$34:$A$777,$A270,СВЦЭМ!$B$34:$B$777,U$260)+'СЕТ СН'!$F$12-'СЕТ СН'!$F$21</f>
        <v>-289.24517000999998</v>
      </c>
      <c r="V270" s="37">
        <f>SUMIFS(СВЦЭМ!$H$34:$H$777,СВЦЭМ!$A$34:$A$777,$A270,СВЦЭМ!$B$34:$B$777,V$260)+'СЕТ СН'!$F$12-'СЕТ СН'!$F$21</f>
        <v>-287.13387761000001</v>
      </c>
      <c r="W270" s="37">
        <f>SUMIFS(СВЦЭМ!$H$34:$H$777,СВЦЭМ!$A$34:$A$777,$A270,СВЦЭМ!$B$34:$B$777,W$260)+'СЕТ СН'!$F$12-'СЕТ СН'!$F$21</f>
        <v>-251.94564904999999</v>
      </c>
      <c r="X270" s="37">
        <f>SUMIFS(СВЦЭМ!$H$34:$H$777,СВЦЭМ!$A$34:$A$777,$A270,СВЦЭМ!$B$34:$B$777,X$260)+'СЕТ СН'!$F$12-'СЕТ СН'!$F$21</f>
        <v>-225.39379546999999</v>
      </c>
      <c r="Y270" s="37">
        <f>SUMIFS(СВЦЭМ!$H$34:$H$777,СВЦЭМ!$A$34:$A$777,$A270,СВЦЭМ!$B$34:$B$777,Y$260)+'СЕТ СН'!$F$12-'СЕТ СН'!$F$21</f>
        <v>-196.24249908000002</v>
      </c>
    </row>
    <row r="271" spans="1:27" ht="15.75" x14ac:dyDescent="0.2">
      <c r="A271" s="36">
        <f t="shared" si="7"/>
        <v>42989</v>
      </c>
      <c r="B271" s="37">
        <f>SUMIFS(СВЦЭМ!$H$34:$H$777,СВЦЭМ!$A$34:$A$777,$A271,СВЦЭМ!$B$34:$B$777,B$260)+'СЕТ СН'!$F$12-'СЕТ СН'!$F$21</f>
        <v>-170.59664283000001</v>
      </c>
      <c r="C271" s="37">
        <f>SUMIFS(СВЦЭМ!$H$34:$H$777,СВЦЭМ!$A$34:$A$777,$A271,СВЦЭМ!$B$34:$B$777,C$260)+'СЕТ СН'!$F$12-'СЕТ СН'!$F$21</f>
        <v>-140.16081226</v>
      </c>
      <c r="D271" s="37">
        <f>SUMIFS(СВЦЭМ!$H$34:$H$777,СВЦЭМ!$A$34:$A$777,$A271,СВЦЭМ!$B$34:$B$777,D$260)+'СЕТ СН'!$F$12-'СЕТ СН'!$F$21</f>
        <v>-128.96764888000001</v>
      </c>
      <c r="E271" s="37">
        <f>SUMIFS(СВЦЭМ!$H$34:$H$777,СВЦЭМ!$A$34:$A$777,$A271,СВЦЭМ!$B$34:$B$777,E$260)+'СЕТ СН'!$F$12-'СЕТ СН'!$F$21</f>
        <v>-124.50898389000002</v>
      </c>
      <c r="F271" s="37">
        <f>SUMIFS(СВЦЭМ!$H$34:$H$777,СВЦЭМ!$A$34:$A$777,$A271,СВЦЭМ!$B$34:$B$777,F$260)+'СЕТ СН'!$F$12-'СЕТ СН'!$F$21</f>
        <v>-122.12055475</v>
      </c>
      <c r="G271" s="37">
        <f>SUMIFS(СВЦЭМ!$H$34:$H$777,СВЦЭМ!$A$34:$A$777,$A271,СВЦЭМ!$B$34:$B$777,G$260)+'СЕТ СН'!$F$12-'СЕТ СН'!$F$21</f>
        <v>-127.86038746999998</v>
      </c>
      <c r="H271" s="37">
        <f>SUMIFS(СВЦЭМ!$H$34:$H$777,СВЦЭМ!$A$34:$A$777,$A271,СВЦЭМ!$B$34:$B$777,H$260)+'СЕТ СН'!$F$12-'СЕТ СН'!$F$21</f>
        <v>-156.88306763999998</v>
      </c>
      <c r="I271" s="37">
        <f>SUMIFS(СВЦЭМ!$H$34:$H$777,СВЦЭМ!$A$34:$A$777,$A271,СВЦЭМ!$B$34:$B$777,I$260)+'СЕТ СН'!$F$12-'СЕТ СН'!$F$21</f>
        <v>-185.81469163000003</v>
      </c>
      <c r="J271" s="37">
        <f>SUMIFS(СВЦЭМ!$H$34:$H$777,СВЦЭМ!$A$34:$A$777,$A271,СВЦЭМ!$B$34:$B$777,J$260)+'СЕТ СН'!$F$12-'СЕТ СН'!$F$21</f>
        <v>-210.48973755999998</v>
      </c>
      <c r="K271" s="37">
        <f>SUMIFS(СВЦЭМ!$H$34:$H$777,СВЦЭМ!$A$34:$A$777,$A271,СВЦЭМ!$B$34:$B$777,K$260)+'СЕТ СН'!$F$12-'СЕТ СН'!$F$21</f>
        <v>-227.19523343999998</v>
      </c>
      <c r="L271" s="37">
        <f>SUMIFS(СВЦЭМ!$H$34:$H$777,СВЦЭМ!$A$34:$A$777,$A271,СВЦЭМ!$B$34:$B$777,L$260)+'СЕТ СН'!$F$12-'СЕТ СН'!$F$21</f>
        <v>-260.30251064999999</v>
      </c>
      <c r="M271" s="37">
        <f>SUMIFS(СВЦЭМ!$H$34:$H$777,СВЦЭМ!$A$34:$A$777,$A271,СВЦЭМ!$B$34:$B$777,M$260)+'СЕТ СН'!$F$12-'СЕТ СН'!$F$21</f>
        <v>-268.62760199000002</v>
      </c>
      <c r="N271" s="37">
        <f>SUMIFS(СВЦЭМ!$H$34:$H$777,СВЦЭМ!$A$34:$A$777,$A271,СВЦЭМ!$B$34:$B$777,N$260)+'СЕТ СН'!$F$12-'СЕТ СН'!$F$21</f>
        <v>-255.40607659</v>
      </c>
      <c r="O271" s="37">
        <f>SUMIFS(СВЦЭМ!$H$34:$H$777,СВЦЭМ!$A$34:$A$777,$A271,СВЦЭМ!$B$34:$B$777,O$260)+'СЕТ СН'!$F$12-'СЕТ СН'!$F$21</f>
        <v>-247.99702201000002</v>
      </c>
      <c r="P271" s="37">
        <f>SUMIFS(СВЦЭМ!$H$34:$H$777,СВЦЭМ!$A$34:$A$777,$A271,СВЦЭМ!$B$34:$B$777,P$260)+'СЕТ СН'!$F$12-'СЕТ СН'!$F$21</f>
        <v>-242.86025056</v>
      </c>
      <c r="Q271" s="37">
        <f>SUMIFS(СВЦЭМ!$H$34:$H$777,СВЦЭМ!$A$34:$A$777,$A271,СВЦЭМ!$B$34:$B$777,Q$260)+'СЕТ СН'!$F$12-'СЕТ СН'!$F$21</f>
        <v>-241.20266488999999</v>
      </c>
      <c r="R271" s="37">
        <f>SUMIFS(СВЦЭМ!$H$34:$H$777,СВЦЭМ!$A$34:$A$777,$A271,СВЦЭМ!$B$34:$B$777,R$260)+'СЕТ СН'!$F$12-'СЕТ СН'!$F$21</f>
        <v>-241.81628812000002</v>
      </c>
      <c r="S271" s="37">
        <f>SUMIFS(СВЦЭМ!$H$34:$H$777,СВЦЭМ!$A$34:$A$777,$A271,СВЦЭМ!$B$34:$B$777,S$260)+'СЕТ СН'!$F$12-'СЕТ СН'!$F$21</f>
        <v>-242.80550131000001</v>
      </c>
      <c r="T271" s="37">
        <f>SUMIFS(СВЦЭМ!$H$34:$H$777,СВЦЭМ!$A$34:$A$777,$A271,СВЦЭМ!$B$34:$B$777,T$260)+'СЕТ СН'!$F$12-'СЕТ СН'!$F$21</f>
        <v>-243.16948108999998</v>
      </c>
      <c r="U271" s="37">
        <f>SUMIFS(СВЦЭМ!$H$34:$H$777,СВЦЭМ!$A$34:$A$777,$A271,СВЦЭМ!$B$34:$B$777,U$260)+'СЕТ СН'!$F$12-'СЕТ СН'!$F$21</f>
        <v>-248.01473673999999</v>
      </c>
      <c r="V271" s="37">
        <f>SUMIFS(СВЦЭМ!$H$34:$H$777,СВЦЭМ!$A$34:$A$777,$A271,СВЦЭМ!$B$34:$B$777,V$260)+'СЕТ СН'!$F$12-'СЕТ СН'!$F$21</f>
        <v>-242.69679238999998</v>
      </c>
      <c r="W271" s="37">
        <f>SUMIFS(СВЦЭМ!$H$34:$H$777,СВЦЭМ!$A$34:$A$777,$A271,СВЦЭМ!$B$34:$B$777,W$260)+'СЕТ СН'!$F$12-'СЕТ СН'!$F$21</f>
        <v>-199.10246694</v>
      </c>
      <c r="X271" s="37">
        <f>SUMIFS(СВЦЭМ!$H$34:$H$777,СВЦЭМ!$A$34:$A$777,$A271,СВЦЭМ!$B$34:$B$777,X$260)+'СЕТ СН'!$F$12-'СЕТ СН'!$F$21</f>
        <v>-185.45964973000002</v>
      </c>
      <c r="Y271" s="37">
        <f>SUMIFS(СВЦЭМ!$H$34:$H$777,СВЦЭМ!$A$34:$A$777,$A271,СВЦЭМ!$B$34:$B$777,Y$260)+'СЕТ СН'!$F$12-'СЕТ СН'!$F$21</f>
        <v>-170.46133186999998</v>
      </c>
    </row>
    <row r="272" spans="1:27" ht="15.75" x14ac:dyDescent="0.2">
      <c r="A272" s="36">
        <f t="shared" si="7"/>
        <v>42990</v>
      </c>
      <c r="B272" s="37">
        <f>SUMIFS(СВЦЭМ!$H$34:$H$777,СВЦЭМ!$A$34:$A$777,$A272,СВЦЭМ!$B$34:$B$777,B$260)+'СЕТ СН'!$F$12-'СЕТ СН'!$F$21</f>
        <v>-153.99499684</v>
      </c>
      <c r="C272" s="37">
        <f>SUMIFS(СВЦЭМ!$H$34:$H$777,СВЦЭМ!$A$34:$A$777,$A272,СВЦЭМ!$B$34:$B$777,C$260)+'СЕТ СН'!$F$12-'СЕТ СН'!$F$21</f>
        <v>-130.74138031000001</v>
      </c>
      <c r="D272" s="37">
        <f>SUMIFS(СВЦЭМ!$H$34:$H$777,СВЦЭМ!$A$34:$A$777,$A272,СВЦЭМ!$B$34:$B$777,D$260)+'СЕТ СН'!$F$12-'СЕТ СН'!$F$21</f>
        <v>-115.49749825999999</v>
      </c>
      <c r="E272" s="37">
        <f>SUMIFS(СВЦЭМ!$H$34:$H$777,СВЦЭМ!$A$34:$A$777,$A272,СВЦЭМ!$B$34:$B$777,E$260)+'СЕТ СН'!$F$12-'СЕТ СН'!$F$21</f>
        <v>-115.45206739999998</v>
      </c>
      <c r="F272" s="37">
        <f>SUMIFS(СВЦЭМ!$H$34:$H$777,СВЦЭМ!$A$34:$A$777,$A272,СВЦЭМ!$B$34:$B$777,F$260)+'СЕТ СН'!$F$12-'СЕТ СН'!$F$21</f>
        <v>-114.90415617999997</v>
      </c>
      <c r="G272" s="37">
        <f>SUMIFS(СВЦЭМ!$H$34:$H$777,СВЦЭМ!$A$34:$A$777,$A272,СВЦЭМ!$B$34:$B$777,G$260)+'СЕТ СН'!$F$12-'СЕТ СН'!$F$21</f>
        <v>-116.33008611000002</v>
      </c>
      <c r="H272" s="37">
        <f>SUMIFS(СВЦЭМ!$H$34:$H$777,СВЦЭМ!$A$34:$A$777,$A272,СВЦЭМ!$B$34:$B$777,H$260)+'СЕТ СН'!$F$12-'СЕТ СН'!$F$21</f>
        <v>-145.16056699000001</v>
      </c>
      <c r="I272" s="37">
        <f>SUMIFS(СВЦЭМ!$H$34:$H$777,СВЦЭМ!$A$34:$A$777,$A272,СВЦЭМ!$B$34:$B$777,I$260)+'СЕТ СН'!$F$12-'СЕТ СН'!$F$21</f>
        <v>-177.26896068000002</v>
      </c>
      <c r="J272" s="37">
        <f>SUMIFS(СВЦЭМ!$H$34:$H$777,СВЦЭМ!$A$34:$A$777,$A272,СВЦЭМ!$B$34:$B$777,J$260)+'СЕТ СН'!$F$12-'СЕТ СН'!$F$21</f>
        <v>-193.11162961000002</v>
      </c>
      <c r="K272" s="37">
        <f>SUMIFS(СВЦЭМ!$H$34:$H$777,СВЦЭМ!$A$34:$A$777,$A272,СВЦЭМ!$B$34:$B$777,K$260)+'СЕТ СН'!$F$12-'СЕТ СН'!$F$21</f>
        <v>-216.14885831999999</v>
      </c>
      <c r="L272" s="37">
        <f>SUMIFS(СВЦЭМ!$H$34:$H$777,СВЦЭМ!$A$34:$A$777,$A272,СВЦЭМ!$B$34:$B$777,L$260)+'СЕТ СН'!$F$12-'СЕТ СН'!$F$21</f>
        <v>-257.95358263999998</v>
      </c>
      <c r="M272" s="37">
        <f>SUMIFS(СВЦЭМ!$H$34:$H$777,СВЦЭМ!$A$34:$A$777,$A272,СВЦЭМ!$B$34:$B$777,M$260)+'СЕТ СН'!$F$12-'СЕТ СН'!$F$21</f>
        <v>-268.21364104999998</v>
      </c>
      <c r="N272" s="37">
        <f>SUMIFS(СВЦЭМ!$H$34:$H$777,СВЦЭМ!$A$34:$A$777,$A272,СВЦЭМ!$B$34:$B$777,N$260)+'СЕТ СН'!$F$12-'СЕТ СН'!$F$21</f>
        <v>-265.64926525999999</v>
      </c>
      <c r="O272" s="37">
        <f>SUMIFS(СВЦЭМ!$H$34:$H$777,СВЦЭМ!$A$34:$A$777,$A272,СВЦЭМ!$B$34:$B$777,O$260)+'СЕТ СН'!$F$12-'СЕТ СН'!$F$21</f>
        <v>-262.34388087999997</v>
      </c>
      <c r="P272" s="37">
        <f>SUMIFS(СВЦЭМ!$H$34:$H$777,СВЦЭМ!$A$34:$A$777,$A272,СВЦЭМ!$B$34:$B$777,P$260)+'СЕТ СН'!$F$12-'СЕТ СН'!$F$21</f>
        <v>-261.94852909999997</v>
      </c>
      <c r="Q272" s="37">
        <f>SUMIFS(СВЦЭМ!$H$34:$H$777,СВЦЭМ!$A$34:$A$777,$A272,СВЦЭМ!$B$34:$B$777,Q$260)+'СЕТ СН'!$F$12-'СЕТ СН'!$F$21</f>
        <v>-258.52023116999999</v>
      </c>
      <c r="R272" s="37">
        <f>SUMIFS(СВЦЭМ!$H$34:$H$777,СВЦЭМ!$A$34:$A$777,$A272,СВЦЭМ!$B$34:$B$777,R$260)+'СЕТ СН'!$F$12-'СЕТ СН'!$F$21</f>
        <v>-259.51462683</v>
      </c>
      <c r="S272" s="37">
        <f>SUMIFS(СВЦЭМ!$H$34:$H$777,СВЦЭМ!$A$34:$A$777,$A272,СВЦЭМ!$B$34:$B$777,S$260)+'СЕТ СН'!$F$12-'СЕТ СН'!$F$21</f>
        <v>-260.14953681999998</v>
      </c>
      <c r="T272" s="37">
        <f>SUMIFS(СВЦЭМ!$H$34:$H$777,СВЦЭМ!$A$34:$A$777,$A272,СВЦЭМ!$B$34:$B$777,T$260)+'СЕТ СН'!$F$12-'СЕТ СН'!$F$21</f>
        <v>-265.00858253000001</v>
      </c>
      <c r="U272" s="37">
        <f>SUMIFS(СВЦЭМ!$H$34:$H$777,СВЦЭМ!$A$34:$A$777,$A272,СВЦЭМ!$B$34:$B$777,U$260)+'СЕТ СН'!$F$12-'СЕТ СН'!$F$21</f>
        <v>-272.30451314999999</v>
      </c>
      <c r="V272" s="37">
        <f>SUMIFS(СВЦЭМ!$H$34:$H$777,СВЦЭМ!$A$34:$A$777,$A272,СВЦЭМ!$B$34:$B$777,V$260)+'СЕТ СН'!$F$12-'СЕТ СН'!$F$21</f>
        <v>-264.93442643999998</v>
      </c>
      <c r="W272" s="37">
        <f>SUMIFS(СВЦЭМ!$H$34:$H$777,СВЦЭМ!$A$34:$A$777,$A272,СВЦЭМ!$B$34:$B$777,W$260)+'СЕТ СН'!$F$12-'СЕТ СН'!$F$21</f>
        <v>-225.87390790000001</v>
      </c>
      <c r="X272" s="37">
        <f>SUMIFS(СВЦЭМ!$H$34:$H$777,СВЦЭМ!$A$34:$A$777,$A272,СВЦЭМ!$B$34:$B$777,X$260)+'СЕТ СН'!$F$12-'СЕТ СН'!$F$21</f>
        <v>-187.98075566</v>
      </c>
      <c r="Y272" s="37">
        <f>SUMIFS(СВЦЭМ!$H$34:$H$777,СВЦЭМ!$A$34:$A$777,$A272,СВЦЭМ!$B$34:$B$777,Y$260)+'СЕТ СН'!$F$12-'СЕТ СН'!$F$21</f>
        <v>-150.91734498</v>
      </c>
    </row>
    <row r="273" spans="1:25" ht="15.75" x14ac:dyDescent="0.2">
      <c r="A273" s="36">
        <f t="shared" si="7"/>
        <v>42991</v>
      </c>
      <c r="B273" s="37">
        <f>SUMIFS(СВЦЭМ!$H$34:$H$777,СВЦЭМ!$A$34:$A$777,$A273,СВЦЭМ!$B$34:$B$777,B$260)+'СЕТ СН'!$F$12-'СЕТ СН'!$F$21</f>
        <v>-150.23526204000001</v>
      </c>
      <c r="C273" s="37">
        <f>SUMIFS(СВЦЭМ!$H$34:$H$777,СВЦЭМ!$A$34:$A$777,$A273,СВЦЭМ!$B$34:$B$777,C$260)+'СЕТ СН'!$F$12-'СЕТ СН'!$F$21</f>
        <v>-122.83064974000001</v>
      </c>
      <c r="D273" s="37">
        <f>SUMIFS(СВЦЭМ!$H$34:$H$777,СВЦЭМ!$A$34:$A$777,$A273,СВЦЭМ!$B$34:$B$777,D$260)+'СЕТ СН'!$F$12-'СЕТ СН'!$F$21</f>
        <v>-121.84061714000001</v>
      </c>
      <c r="E273" s="37">
        <f>SUMIFS(СВЦЭМ!$H$34:$H$777,СВЦЭМ!$A$34:$A$777,$A273,СВЦЭМ!$B$34:$B$777,E$260)+'СЕТ СН'!$F$12-'СЕТ СН'!$F$21</f>
        <v>-122.63899762</v>
      </c>
      <c r="F273" s="37">
        <f>SUMIFS(СВЦЭМ!$H$34:$H$777,СВЦЭМ!$A$34:$A$777,$A273,СВЦЭМ!$B$34:$B$777,F$260)+'СЕТ СН'!$F$12-'СЕТ СН'!$F$21</f>
        <v>-123.13317764999999</v>
      </c>
      <c r="G273" s="37">
        <f>SUMIFS(СВЦЭМ!$H$34:$H$777,СВЦЭМ!$A$34:$A$777,$A273,СВЦЭМ!$B$34:$B$777,G$260)+'СЕТ СН'!$F$12-'СЕТ СН'!$F$21</f>
        <v>-127.91125567</v>
      </c>
      <c r="H273" s="37">
        <f>SUMIFS(СВЦЭМ!$H$34:$H$777,СВЦЭМ!$A$34:$A$777,$A273,СВЦЭМ!$B$34:$B$777,H$260)+'СЕТ СН'!$F$12-'СЕТ СН'!$F$21</f>
        <v>-161.19652824999997</v>
      </c>
      <c r="I273" s="37">
        <f>SUMIFS(СВЦЭМ!$H$34:$H$777,СВЦЭМ!$A$34:$A$777,$A273,СВЦЭМ!$B$34:$B$777,I$260)+'СЕТ СН'!$F$12-'СЕТ СН'!$F$21</f>
        <v>-190.74251872999997</v>
      </c>
      <c r="J273" s="37">
        <f>SUMIFS(СВЦЭМ!$H$34:$H$777,СВЦЭМ!$A$34:$A$777,$A273,СВЦЭМ!$B$34:$B$777,J$260)+'СЕТ СН'!$F$12-'СЕТ СН'!$F$21</f>
        <v>-204.0624292</v>
      </c>
      <c r="K273" s="37">
        <f>SUMIFS(СВЦЭМ!$H$34:$H$777,СВЦЭМ!$A$34:$A$777,$A273,СВЦЭМ!$B$34:$B$777,K$260)+'СЕТ СН'!$F$12-'СЕТ СН'!$F$21</f>
        <v>-212.06165572999998</v>
      </c>
      <c r="L273" s="37">
        <f>SUMIFS(СВЦЭМ!$H$34:$H$777,СВЦЭМ!$A$34:$A$777,$A273,СВЦЭМ!$B$34:$B$777,L$260)+'СЕТ СН'!$F$12-'СЕТ СН'!$F$21</f>
        <v>-257.12348345999999</v>
      </c>
      <c r="M273" s="37">
        <f>SUMIFS(СВЦЭМ!$H$34:$H$777,СВЦЭМ!$A$34:$A$777,$A273,СВЦЭМ!$B$34:$B$777,M$260)+'СЕТ СН'!$F$12-'СЕТ СН'!$F$21</f>
        <v>-274.03653147</v>
      </c>
      <c r="N273" s="37">
        <f>SUMIFS(СВЦЭМ!$H$34:$H$777,СВЦЭМ!$A$34:$A$777,$A273,СВЦЭМ!$B$34:$B$777,N$260)+'СЕТ СН'!$F$12-'СЕТ СН'!$F$21</f>
        <v>-272.53211443999999</v>
      </c>
      <c r="O273" s="37">
        <f>SUMIFS(СВЦЭМ!$H$34:$H$777,СВЦЭМ!$A$34:$A$777,$A273,СВЦЭМ!$B$34:$B$777,O$260)+'СЕТ СН'!$F$12-'СЕТ СН'!$F$21</f>
        <v>-272.68138274</v>
      </c>
      <c r="P273" s="37">
        <f>SUMIFS(СВЦЭМ!$H$34:$H$777,СВЦЭМ!$A$34:$A$777,$A273,СВЦЭМ!$B$34:$B$777,P$260)+'СЕТ СН'!$F$12-'СЕТ СН'!$F$21</f>
        <v>-272.91151113000001</v>
      </c>
      <c r="Q273" s="37">
        <f>SUMIFS(СВЦЭМ!$H$34:$H$777,СВЦЭМ!$A$34:$A$777,$A273,СВЦЭМ!$B$34:$B$777,Q$260)+'СЕТ СН'!$F$12-'СЕТ СН'!$F$21</f>
        <v>-272.49223322</v>
      </c>
      <c r="R273" s="37">
        <f>SUMIFS(СВЦЭМ!$H$34:$H$777,СВЦЭМ!$A$34:$A$777,$A273,СВЦЭМ!$B$34:$B$777,R$260)+'СЕТ СН'!$F$12-'СЕТ СН'!$F$21</f>
        <v>-273.28652034999999</v>
      </c>
      <c r="S273" s="37">
        <f>SUMIFS(СВЦЭМ!$H$34:$H$777,СВЦЭМ!$A$34:$A$777,$A273,СВЦЭМ!$B$34:$B$777,S$260)+'СЕТ СН'!$F$12-'СЕТ СН'!$F$21</f>
        <v>-272.62720839999997</v>
      </c>
      <c r="T273" s="37">
        <f>SUMIFS(СВЦЭМ!$H$34:$H$777,СВЦЭМ!$A$34:$A$777,$A273,СВЦЭМ!$B$34:$B$777,T$260)+'СЕТ СН'!$F$12-'СЕТ СН'!$F$21</f>
        <v>-274.40013517</v>
      </c>
      <c r="U273" s="37">
        <f>SUMIFS(СВЦЭМ!$H$34:$H$777,СВЦЭМ!$A$34:$A$777,$A273,СВЦЭМ!$B$34:$B$777,U$260)+'СЕТ СН'!$F$12-'СЕТ СН'!$F$21</f>
        <v>-267.43555299000002</v>
      </c>
      <c r="V273" s="37">
        <f>SUMIFS(СВЦЭМ!$H$34:$H$777,СВЦЭМ!$A$34:$A$777,$A273,СВЦЭМ!$B$34:$B$777,V$260)+'СЕТ СН'!$F$12-'СЕТ СН'!$F$21</f>
        <v>-259.36457098</v>
      </c>
      <c r="W273" s="37">
        <f>SUMIFS(СВЦЭМ!$H$34:$H$777,СВЦЭМ!$A$34:$A$777,$A273,СВЦЭМ!$B$34:$B$777,W$260)+'СЕТ СН'!$F$12-'СЕТ СН'!$F$21</f>
        <v>-228.84164426000001</v>
      </c>
      <c r="X273" s="37">
        <f>SUMIFS(СВЦЭМ!$H$34:$H$777,СВЦЭМ!$A$34:$A$777,$A273,СВЦЭМ!$B$34:$B$777,X$260)+'СЕТ СН'!$F$12-'СЕТ СН'!$F$21</f>
        <v>-206.47730847000003</v>
      </c>
      <c r="Y273" s="37">
        <f>SUMIFS(СВЦЭМ!$H$34:$H$777,СВЦЭМ!$A$34:$A$777,$A273,СВЦЭМ!$B$34:$B$777,Y$260)+'СЕТ СН'!$F$12-'СЕТ СН'!$F$21</f>
        <v>-177.39792709</v>
      </c>
    </row>
    <row r="274" spans="1:25" ht="15.75" x14ac:dyDescent="0.2">
      <c r="A274" s="36">
        <f t="shared" si="7"/>
        <v>42992</v>
      </c>
      <c r="B274" s="37">
        <f>SUMIFS(СВЦЭМ!$H$34:$H$777,СВЦЭМ!$A$34:$A$777,$A274,СВЦЭМ!$B$34:$B$777,B$260)+'СЕТ СН'!$F$12-'СЕТ СН'!$F$21</f>
        <v>-145.50920023999998</v>
      </c>
      <c r="C274" s="37">
        <f>SUMIFS(СВЦЭМ!$H$34:$H$777,СВЦЭМ!$A$34:$A$777,$A274,СВЦЭМ!$B$34:$B$777,C$260)+'СЕТ СН'!$F$12-'СЕТ СН'!$F$21</f>
        <v>-125.34881811000002</v>
      </c>
      <c r="D274" s="37">
        <f>SUMIFS(СВЦЭМ!$H$34:$H$777,СВЦЭМ!$A$34:$A$777,$A274,СВЦЭМ!$B$34:$B$777,D$260)+'СЕТ СН'!$F$12-'СЕТ СН'!$F$21</f>
        <v>-119.2413411</v>
      </c>
      <c r="E274" s="37">
        <f>SUMIFS(СВЦЭМ!$H$34:$H$777,СВЦЭМ!$A$34:$A$777,$A274,СВЦЭМ!$B$34:$B$777,E$260)+'СЕТ СН'!$F$12-'СЕТ СН'!$F$21</f>
        <v>-123.10726725000001</v>
      </c>
      <c r="F274" s="37">
        <f>SUMIFS(СВЦЭМ!$H$34:$H$777,СВЦЭМ!$A$34:$A$777,$A274,СВЦЭМ!$B$34:$B$777,F$260)+'СЕТ СН'!$F$12-'СЕТ СН'!$F$21</f>
        <v>-122.20930372999999</v>
      </c>
      <c r="G274" s="37">
        <f>SUMIFS(СВЦЭМ!$H$34:$H$777,СВЦЭМ!$A$34:$A$777,$A274,СВЦЭМ!$B$34:$B$777,G$260)+'СЕТ СН'!$F$12-'СЕТ СН'!$F$21</f>
        <v>-118.44771839999999</v>
      </c>
      <c r="H274" s="37">
        <f>SUMIFS(СВЦЭМ!$H$34:$H$777,СВЦЭМ!$A$34:$A$777,$A274,СВЦЭМ!$B$34:$B$777,H$260)+'СЕТ СН'!$F$12-'СЕТ СН'!$F$21</f>
        <v>-143.32183322999998</v>
      </c>
      <c r="I274" s="37">
        <f>SUMIFS(СВЦЭМ!$H$34:$H$777,СВЦЭМ!$A$34:$A$777,$A274,СВЦЭМ!$B$34:$B$777,I$260)+'СЕТ СН'!$F$12-'СЕТ СН'!$F$21</f>
        <v>-183.04297897999999</v>
      </c>
      <c r="J274" s="37">
        <f>SUMIFS(СВЦЭМ!$H$34:$H$777,СВЦЭМ!$A$34:$A$777,$A274,СВЦЭМ!$B$34:$B$777,J$260)+'СЕТ СН'!$F$12-'СЕТ СН'!$F$21</f>
        <v>-200.85449865999999</v>
      </c>
      <c r="K274" s="37">
        <f>SUMIFS(СВЦЭМ!$H$34:$H$777,СВЦЭМ!$A$34:$A$777,$A274,СВЦЭМ!$B$34:$B$777,K$260)+'СЕТ СН'!$F$12-'СЕТ СН'!$F$21</f>
        <v>-218.07457282000001</v>
      </c>
      <c r="L274" s="37">
        <f>SUMIFS(СВЦЭМ!$H$34:$H$777,СВЦЭМ!$A$34:$A$777,$A274,СВЦЭМ!$B$34:$B$777,L$260)+'СЕТ СН'!$F$12-'СЕТ СН'!$F$21</f>
        <v>-261.11106921999999</v>
      </c>
      <c r="M274" s="37">
        <f>SUMIFS(СВЦЭМ!$H$34:$H$777,СВЦЭМ!$A$34:$A$777,$A274,СВЦЭМ!$B$34:$B$777,M$260)+'СЕТ СН'!$F$12-'СЕТ СН'!$F$21</f>
        <v>-277.29608566000002</v>
      </c>
      <c r="N274" s="37">
        <f>SUMIFS(СВЦЭМ!$H$34:$H$777,СВЦЭМ!$A$34:$A$777,$A274,СВЦЭМ!$B$34:$B$777,N$260)+'СЕТ СН'!$F$12-'СЕТ СН'!$F$21</f>
        <v>-272.38016809999999</v>
      </c>
      <c r="O274" s="37">
        <f>SUMIFS(СВЦЭМ!$H$34:$H$777,СВЦЭМ!$A$34:$A$777,$A274,СВЦЭМ!$B$34:$B$777,O$260)+'СЕТ СН'!$F$12-'СЕТ СН'!$F$21</f>
        <v>-273.56907472</v>
      </c>
      <c r="P274" s="37">
        <f>SUMIFS(СВЦЭМ!$H$34:$H$777,СВЦЭМ!$A$34:$A$777,$A274,СВЦЭМ!$B$34:$B$777,P$260)+'СЕТ СН'!$F$12-'СЕТ СН'!$F$21</f>
        <v>-274.97908976000002</v>
      </c>
      <c r="Q274" s="37">
        <f>SUMIFS(СВЦЭМ!$H$34:$H$777,СВЦЭМ!$A$34:$A$777,$A274,СВЦЭМ!$B$34:$B$777,Q$260)+'СЕТ СН'!$F$12-'СЕТ СН'!$F$21</f>
        <v>-273.05307978000002</v>
      </c>
      <c r="R274" s="37">
        <f>SUMIFS(СВЦЭМ!$H$34:$H$777,СВЦЭМ!$A$34:$A$777,$A274,СВЦЭМ!$B$34:$B$777,R$260)+'СЕТ СН'!$F$12-'СЕТ СН'!$F$21</f>
        <v>-273.15553883000001</v>
      </c>
      <c r="S274" s="37">
        <f>SUMIFS(СВЦЭМ!$H$34:$H$777,СВЦЭМ!$A$34:$A$777,$A274,СВЦЭМ!$B$34:$B$777,S$260)+'СЕТ СН'!$F$12-'СЕТ СН'!$F$21</f>
        <v>-275.12767167999999</v>
      </c>
      <c r="T274" s="37">
        <f>SUMIFS(СВЦЭМ!$H$34:$H$777,СВЦЭМ!$A$34:$A$777,$A274,СВЦЭМ!$B$34:$B$777,T$260)+'СЕТ СН'!$F$12-'СЕТ СН'!$F$21</f>
        <v>-276.45715768000002</v>
      </c>
      <c r="U274" s="37">
        <f>SUMIFS(СВЦЭМ!$H$34:$H$777,СВЦЭМ!$A$34:$A$777,$A274,СВЦЭМ!$B$34:$B$777,U$260)+'СЕТ СН'!$F$12-'СЕТ СН'!$F$21</f>
        <v>-269.42020814</v>
      </c>
      <c r="V274" s="37">
        <f>SUMIFS(СВЦЭМ!$H$34:$H$777,СВЦЭМ!$A$34:$A$777,$A274,СВЦЭМ!$B$34:$B$777,V$260)+'СЕТ СН'!$F$12-'СЕТ СН'!$F$21</f>
        <v>-256.41448087999999</v>
      </c>
      <c r="W274" s="37">
        <f>SUMIFS(СВЦЭМ!$H$34:$H$777,СВЦЭМ!$A$34:$A$777,$A274,СВЦЭМ!$B$34:$B$777,W$260)+'СЕТ СН'!$F$12-'СЕТ СН'!$F$21</f>
        <v>-229.28233065000001</v>
      </c>
      <c r="X274" s="37">
        <f>SUMIFS(СВЦЭМ!$H$34:$H$777,СВЦЭМ!$A$34:$A$777,$A274,СВЦЭМ!$B$34:$B$777,X$260)+'СЕТ СН'!$F$12-'СЕТ СН'!$F$21</f>
        <v>-204.29676172000001</v>
      </c>
      <c r="Y274" s="37">
        <f>SUMIFS(СВЦЭМ!$H$34:$H$777,СВЦЭМ!$A$34:$A$777,$A274,СВЦЭМ!$B$34:$B$777,Y$260)+'СЕТ СН'!$F$12-'СЕТ СН'!$F$21</f>
        <v>-172.56592460000002</v>
      </c>
    </row>
    <row r="275" spans="1:25" ht="15.75" x14ac:dyDescent="0.2">
      <c r="A275" s="36">
        <f t="shared" si="7"/>
        <v>42993</v>
      </c>
      <c r="B275" s="37">
        <f>SUMIFS(СВЦЭМ!$H$34:$H$777,СВЦЭМ!$A$34:$A$777,$A275,СВЦЭМ!$B$34:$B$777,B$260)+'СЕТ СН'!$F$12-'СЕТ СН'!$F$21</f>
        <v>-122.73053750999998</v>
      </c>
      <c r="C275" s="37">
        <f>SUMIFS(СВЦЭМ!$H$34:$H$777,СВЦЭМ!$A$34:$A$777,$A275,СВЦЭМ!$B$34:$B$777,C$260)+'СЕТ СН'!$F$12-'СЕТ СН'!$F$21</f>
        <v>-125.88334272999998</v>
      </c>
      <c r="D275" s="37">
        <f>SUMIFS(СВЦЭМ!$H$34:$H$777,СВЦЭМ!$A$34:$A$777,$A275,СВЦЭМ!$B$34:$B$777,D$260)+'СЕТ СН'!$F$12-'СЕТ СН'!$F$21</f>
        <v>-135.57413079000003</v>
      </c>
      <c r="E275" s="37">
        <f>SUMIFS(СВЦЭМ!$H$34:$H$777,СВЦЭМ!$A$34:$A$777,$A275,СВЦЭМ!$B$34:$B$777,E$260)+'СЕТ СН'!$F$12-'СЕТ СН'!$F$21</f>
        <v>-139.05743799999999</v>
      </c>
      <c r="F275" s="37">
        <f>SUMIFS(СВЦЭМ!$H$34:$H$777,СВЦЭМ!$A$34:$A$777,$A275,СВЦЭМ!$B$34:$B$777,F$260)+'СЕТ СН'!$F$12-'СЕТ СН'!$F$21</f>
        <v>-138.94817337000001</v>
      </c>
      <c r="G275" s="37">
        <f>SUMIFS(СВЦЭМ!$H$34:$H$777,СВЦЭМ!$A$34:$A$777,$A275,СВЦЭМ!$B$34:$B$777,G$260)+'СЕТ СН'!$F$12-'СЕТ СН'!$F$21</f>
        <v>-139.38552541000001</v>
      </c>
      <c r="H275" s="37">
        <f>SUMIFS(СВЦЭМ!$H$34:$H$777,СВЦЭМ!$A$34:$A$777,$A275,СВЦЭМ!$B$34:$B$777,H$260)+'СЕТ СН'!$F$12-'СЕТ СН'!$F$21</f>
        <v>-133.29819476</v>
      </c>
      <c r="I275" s="37">
        <f>SUMIFS(СВЦЭМ!$H$34:$H$777,СВЦЭМ!$A$34:$A$777,$A275,СВЦЭМ!$B$34:$B$777,I$260)+'СЕТ СН'!$F$12-'СЕТ СН'!$F$21</f>
        <v>-167.37550200999999</v>
      </c>
      <c r="J275" s="37">
        <f>SUMIFS(СВЦЭМ!$H$34:$H$777,СВЦЭМ!$A$34:$A$777,$A275,СВЦЭМ!$B$34:$B$777,J$260)+'СЕТ СН'!$F$12-'СЕТ СН'!$F$21</f>
        <v>-177.61752161999999</v>
      </c>
      <c r="K275" s="37">
        <f>SUMIFS(СВЦЭМ!$H$34:$H$777,СВЦЭМ!$A$34:$A$777,$A275,СВЦЭМ!$B$34:$B$777,K$260)+'СЕТ СН'!$F$12-'СЕТ СН'!$F$21</f>
        <v>-201.26156666999998</v>
      </c>
      <c r="L275" s="37">
        <f>SUMIFS(СВЦЭМ!$H$34:$H$777,СВЦЭМ!$A$34:$A$777,$A275,СВЦЭМ!$B$34:$B$777,L$260)+'СЕТ СН'!$F$12-'СЕТ СН'!$F$21</f>
        <v>-243.95078666000001</v>
      </c>
      <c r="M275" s="37">
        <f>SUMIFS(СВЦЭМ!$H$34:$H$777,СВЦЭМ!$A$34:$A$777,$A275,СВЦЭМ!$B$34:$B$777,M$260)+'СЕТ СН'!$F$12-'СЕТ СН'!$F$21</f>
        <v>-257.42274534000001</v>
      </c>
      <c r="N275" s="37">
        <f>SUMIFS(СВЦЭМ!$H$34:$H$777,СВЦЭМ!$A$34:$A$777,$A275,СВЦЭМ!$B$34:$B$777,N$260)+'СЕТ СН'!$F$12-'СЕТ СН'!$F$21</f>
        <v>-257.82207884000002</v>
      </c>
      <c r="O275" s="37">
        <f>SUMIFS(СВЦЭМ!$H$34:$H$777,СВЦЭМ!$A$34:$A$777,$A275,СВЦЭМ!$B$34:$B$777,O$260)+'СЕТ СН'!$F$12-'СЕТ СН'!$F$21</f>
        <v>-259.34715064</v>
      </c>
      <c r="P275" s="37">
        <f>SUMIFS(СВЦЭМ!$H$34:$H$777,СВЦЭМ!$A$34:$A$777,$A275,СВЦЭМ!$B$34:$B$777,P$260)+'СЕТ СН'!$F$12-'СЕТ СН'!$F$21</f>
        <v>-256.09285954000001</v>
      </c>
      <c r="Q275" s="37">
        <f>SUMIFS(СВЦЭМ!$H$34:$H$777,СВЦЭМ!$A$34:$A$777,$A275,СВЦЭМ!$B$34:$B$777,Q$260)+'СЕТ СН'!$F$12-'СЕТ СН'!$F$21</f>
        <v>-252.03049357999998</v>
      </c>
      <c r="R275" s="37">
        <f>SUMIFS(СВЦЭМ!$H$34:$H$777,СВЦЭМ!$A$34:$A$777,$A275,СВЦЭМ!$B$34:$B$777,R$260)+'СЕТ СН'!$F$12-'СЕТ СН'!$F$21</f>
        <v>-251.69330926999999</v>
      </c>
      <c r="S275" s="37">
        <f>SUMIFS(СВЦЭМ!$H$34:$H$777,СВЦЭМ!$A$34:$A$777,$A275,СВЦЭМ!$B$34:$B$777,S$260)+'СЕТ СН'!$F$12-'СЕТ СН'!$F$21</f>
        <v>-252.92166990999999</v>
      </c>
      <c r="T275" s="37">
        <f>SUMIFS(СВЦЭМ!$H$34:$H$777,СВЦЭМ!$A$34:$A$777,$A275,СВЦЭМ!$B$34:$B$777,T$260)+'СЕТ СН'!$F$12-'СЕТ СН'!$F$21</f>
        <v>-252.33036294999999</v>
      </c>
      <c r="U275" s="37">
        <f>SUMIFS(СВЦЭМ!$H$34:$H$777,СВЦЭМ!$A$34:$A$777,$A275,СВЦЭМ!$B$34:$B$777,U$260)+'СЕТ СН'!$F$12-'СЕТ СН'!$F$21</f>
        <v>-255.87507792999997</v>
      </c>
      <c r="V275" s="37">
        <f>SUMIFS(СВЦЭМ!$H$34:$H$777,СВЦЭМ!$A$34:$A$777,$A275,СВЦЭМ!$B$34:$B$777,V$260)+'СЕТ СН'!$F$12-'СЕТ СН'!$F$21</f>
        <v>-249.61463986000001</v>
      </c>
      <c r="W275" s="37">
        <f>SUMIFS(СВЦЭМ!$H$34:$H$777,СВЦЭМ!$A$34:$A$777,$A275,СВЦЭМ!$B$34:$B$777,W$260)+'СЕТ СН'!$F$12-'СЕТ СН'!$F$21</f>
        <v>-204.57598287000002</v>
      </c>
      <c r="X275" s="37">
        <f>SUMIFS(СВЦЭМ!$H$34:$H$777,СВЦЭМ!$A$34:$A$777,$A275,СВЦЭМ!$B$34:$B$777,X$260)+'СЕТ СН'!$F$12-'СЕТ СН'!$F$21</f>
        <v>-172.99504751000001</v>
      </c>
      <c r="Y275" s="37">
        <f>SUMIFS(СВЦЭМ!$H$34:$H$777,СВЦЭМ!$A$34:$A$777,$A275,СВЦЭМ!$B$34:$B$777,Y$260)+'СЕТ СН'!$F$12-'СЕТ СН'!$F$21</f>
        <v>-144.78449525000002</v>
      </c>
    </row>
    <row r="276" spans="1:25" ht="15.75" x14ac:dyDescent="0.2">
      <c r="A276" s="36">
        <f t="shared" si="7"/>
        <v>42994</v>
      </c>
      <c r="B276" s="37">
        <f>SUMIFS(СВЦЭМ!$H$34:$H$777,СВЦЭМ!$A$34:$A$777,$A276,СВЦЭМ!$B$34:$B$777,B$260)+'СЕТ СН'!$F$12-'СЕТ СН'!$F$21</f>
        <v>-143.17568796</v>
      </c>
      <c r="C276" s="37">
        <f>SUMIFS(СВЦЭМ!$H$34:$H$777,СВЦЭМ!$A$34:$A$777,$A276,СВЦЭМ!$B$34:$B$777,C$260)+'СЕТ СН'!$F$12-'СЕТ СН'!$F$21</f>
        <v>-144.93853347999999</v>
      </c>
      <c r="D276" s="37">
        <f>SUMIFS(СВЦЭМ!$H$34:$H$777,СВЦЭМ!$A$34:$A$777,$A276,СВЦЭМ!$B$34:$B$777,D$260)+'СЕТ СН'!$F$12-'СЕТ СН'!$F$21</f>
        <v>-138.60001783000001</v>
      </c>
      <c r="E276" s="37">
        <f>SUMIFS(СВЦЭМ!$H$34:$H$777,СВЦЭМ!$A$34:$A$777,$A276,СВЦЭМ!$B$34:$B$777,E$260)+'СЕТ СН'!$F$12-'СЕТ СН'!$F$21</f>
        <v>-144.32648757999999</v>
      </c>
      <c r="F276" s="37">
        <f>SUMIFS(СВЦЭМ!$H$34:$H$777,СВЦЭМ!$A$34:$A$777,$A276,СВЦЭМ!$B$34:$B$777,F$260)+'СЕТ СН'!$F$12-'СЕТ СН'!$F$21</f>
        <v>-145.94141696999998</v>
      </c>
      <c r="G276" s="37">
        <f>SUMIFS(СВЦЭМ!$H$34:$H$777,СВЦЭМ!$A$34:$A$777,$A276,СВЦЭМ!$B$34:$B$777,G$260)+'СЕТ СН'!$F$12-'СЕТ СН'!$F$21</f>
        <v>-143.47924627999998</v>
      </c>
      <c r="H276" s="37">
        <f>SUMIFS(СВЦЭМ!$H$34:$H$777,СВЦЭМ!$A$34:$A$777,$A276,СВЦЭМ!$B$34:$B$777,H$260)+'СЕТ СН'!$F$12-'СЕТ СН'!$F$21</f>
        <v>-142.76703523999998</v>
      </c>
      <c r="I276" s="37">
        <f>SUMIFS(СВЦЭМ!$H$34:$H$777,СВЦЭМ!$A$34:$A$777,$A276,СВЦЭМ!$B$34:$B$777,I$260)+'СЕТ СН'!$F$12-'СЕТ СН'!$F$21</f>
        <v>-153.46053186</v>
      </c>
      <c r="J276" s="37">
        <f>SUMIFS(СВЦЭМ!$H$34:$H$777,СВЦЭМ!$A$34:$A$777,$A276,СВЦЭМ!$B$34:$B$777,J$260)+'СЕТ СН'!$F$12-'СЕТ СН'!$F$21</f>
        <v>-178.75786686999999</v>
      </c>
      <c r="K276" s="37">
        <f>SUMIFS(СВЦЭМ!$H$34:$H$777,СВЦЭМ!$A$34:$A$777,$A276,СВЦЭМ!$B$34:$B$777,K$260)+'СЕТ СН'!$F$12-'СЕТ СН'!$F$21</f>
        <v>-198.87187619999997</v>
      </c>
      <c r="L276" s="37">
        <f>SUMIFS(СВЦЭМ!$H$34:$H$777,СВЦЭМ!$A$34:$A$777,$A276,СВЦЭМ!$B$34:$B$777,L$260)+'СЕТ СН'!$F$12-'СЕТ СН'!$F$21</f>
        <v>-245.61230008000001</v>
      </c>
      <c r="M276" s="37">
        <f>SUMIFS(СВЦЭМ!$H$34:$H$777,СВЦЭМ!$A$34:$A$777,$A276,СВЦЭМ!$B$34:$B$777,M$260)+'СЕТ СН'!$F$12-'СЕТ СН'!$F$21</f>
        <v>-259.54569385999997</v>
      </c>
      <c r="N276" s="37">
        <f>SUMIFS(СВЦЭМ!$H$34:$H$777,СВЦЭМ!$A$34:$A$777,$A276,СВЦЭМ!$B$34:$B$777,N$260)+'СЕТ СН'!$F$12-'СЕТ СН'!$F$21</f>
        <v>-256.17848313000002</v>
      </c>
      <c r="O276" s="37">
        <f>SUMIFS(СВЦЭМ!$H$34:$H$777,СВЦЭМ!$A$34:$A$777,$A276,СВЦЭМ!$B$34:$B$777,O$260)+'СЕТ СН'!$F$12-'СЕТ СН'!$F$21</f>
        <v>-256.24287859999998</v>
      </c>
      <c r="P276" s="37">
        <f>SUMIFS(СВЦЭМ!$H$34:$H$777,СВЦЭМ!$A$34:$A$777,$A276,СВЦЭМ!$B$34:$B$777,P$260)+'СЕТ СН'!$F$12-'СЕТ СН'!$F$21</f>
        <v>-252.45449447999999</v>
      </c>
      <c r="Q276" s="37">
        <f>SUMIFS(СВЦЭМ!$H$34:$H$777,СВЦЭМ!$A$34:$A$777,$A276,СВЦЭМ!$B$34:$B$777,Q$260)+'СЕТ СН'!$F$12-'СЕТ СН'!$F$21</f>
        <v>-251.21358942000001</v>
      </c>
      <c r="R276" s="37">
        <f>SUMIFS(СВЦЭМ!$H$34:$H$777,СВЦЭМ!$A$34:$A$777,$A276,СВЦЭМ!$B$34:$B$777,R$260)+'СЕТ СН'!$F$12-'СЕТ СН'!$F$21</f>
        <v>-252.50841685</v>
      </c>
      <c r="S276" s="37">
        <f>SUMIFS(СВЦЭМ!$H$34:$H$777,СВЦЭМ!$A$34:$A$777,$A276,СВЦЭМ!$B$34:$B$777,S$260)+'СЕТ СН'!$F$12-'СЕТ СН'!$F$21</f>
        <v>-253.80196713999999</v>
      </c>
      <c r="T276" s="37">
        <f>SUMIFS(СВЦЭМ!$H$34:$H$777,СВЦЭМ!$A$34:$A$777,$A276,СВЦЭМ!$B$34:$B$777,T$260)+'СЕТ СН'!$F$12-'СЕТ СН'!$F$21</f>
        <v>-254.47722637999999</v>
      </c>
      <c r="U276" s="37">
        <f>SUMIFS(СВЦЭМ!$H$34:$H$777,СВЦЭМ!$A$34:$A$777,$A276,СВЦЭМ!$B$34:$B$777,U$260)+'СЕТ СН'!$F$12-'СЕТ СН'!$F$21</f>
        <v>-258.58887886000002</v>
      </c>
      <c r="V276" s="37">
        <f>SUMIFS(СВЦЭМ!$H$34:$H$777,СВЦЭМ!$A$34:$A$777,$A276,СВЦЭМ!$B$34:$B$777,V$260)+'СЕТ СН'!$F$12-'СЕТ СН'!$F$21</f>
        <v>-252.21654273000001</v>
      </c>
      <c r="W276" s="37">
        <f>SUMIFS(СВЦЭМ!$H$34:$H$777,СВЦЭМ!$A$34:$A$777,$A276,СВЦЭМ!$B$34:$B$777,W$260)+'СЕТ СН'!$F$12-'СЕТ СН'!$F$21</f>
        <v>-215.13945166000002</v>
      </c>
      <c r="X276" s="37">
        <f>SUMIFS(СВЦЭМ!$H$34:$H$777,СВЦЭМ!$A$34:$A$777,$A276,СВЦЭМ!$B$34:$B$777,X$260)+'СЕТ СН'!$F$12-'СЕТ СН'!$F$21</f>
        <v>-182.70735523000002</v>
      </c>
      <c r="Y276" s="37">
        <f>SUMIFS(СВЦЭМ!$H$34:$H$777,СВЦЭМ!$A$34:$A$777,$A276,СВЦЭМ!$B$34:$B$777,Y$260)+'СЕТ СН'!$F$12-'СЕТ СН'!$F$21</f>
        <v>-162.68261962000003</v>
      </c>
    </row>
    <row r="277" spans="1:25" ht="15.75" x14ac:dyDescent="0.2">
      <c r="A277" s="36">
        <f t="shared" si="7"/>
        <v>42995</v>
      </c>
      <c r="B277" s="37">
        <f>SUMIFS(СВЦЭМ!$H$34:$H$777,СВЦЭМ!$A$34:$A$777,$A277,СВЦЭМ!$B$34:$B$777,B$260)+'СЕТ СН'!$F$12-'СЕТ СН'!$F$21</f>
        <v>-174.19823962999999</v>
      </c>
      <c r="C277" s="37">
        <f>SUMIFS(СВЦЭМ!$H$34:$H$777,СВЦЭМ!$A$34:$A$777,$A277,СВЦЭМ!$B$34:$B$777,C$260)+'СЕТ СН'!$F$12-'СЕТ СН'!$F$21</f>
        <v>-149.47784014000001</v>
      </c>
      <c r="D277" s="37">
        <f>SUMIFS(СВЦЭМ!$H$34:$H$777,СВЦЭМ!$A$34:$A$777,$A277,СВЦЭМ!$B$34:$B$777,D$260)+'СЕТ СН'!$F$12-'СЕТ СН'!$F$21</f>
        <v>-140.19761270999999</v>
      </c>
      <c r="E277" s="37">
        <f>SUMIFS(СВЦЭМ!$H$34:$H$777,СВЦЭМ!$A$34:$A$777,$A277,СВЦЭМ!$B$34:$B$777,E$260)+'СЕТ СН'!$F$12-'СЕТ СН'!$F$21</f>
        <v>-144.73866244999999</v>
      </c>
      <c r="F277" s="37">
        <f>SUMIFS(СВЦЭМ!$H$34:$H$777,СВЦЭМ!$A$34:$A$777,$A277,СВЦЭМ!$B$34:$B$777,F$260)+'СЕТ СН'!$F$12-'СЕТ СН'!$F$21</f>
        <v>-147.82290849999998</v>
      </c>
      <c r="G277" s="37">
        <f>SUMIFS(СВЦЭМ!$H$34:$H$777,СВЦЭМ!$A$34:$A$777,$A277,СВЦЭМ!$B$34:$B$777,G$260)+'СЕТ СН'!$F$12-'СЕТ СН'!$F$21</f>
        <v>-144.05926104999998</v>
      </c>
      <c r="H277" s="37">
        <f>SUMIFS(СВЦЭМ!$H$34:$H$777,СВЦЭМ!$A$34:$A$777,$A277,СВЦЭМ!$B$34:$B$777,H$260)+'СЕТ СН'!$F$12-'СЕТ СН'!$F$21</f>
        <v>-146.76060480000001</v>
      </c>
      <c r="I277" s="37">
        <f>SUMIFS(СВЦЭМ!$H$34:$H$777,СВЦЭМ!$A$34:$A$777,$A277,СВЦЭМ!$B$34:$B$777,I$260)+'СЕТ СН'!$F$12-'СЕТ СН'!$F$21</f>
        <v>-156.22738371000003</v>
      </c>
      <c r="J277" s="37">
        <f>SUMIFS(СВЦЭМ!$H$34:$H$777,СВЦЭМ!$A$34:$A$777,$A277,СВЦЭМ!$B$34:$B$777,J$260)+'СЕТ СН'!$F$12-'СЕТ СН'!$F$21</f>
        <v>-180.84391915999998</v>
      </c>
      <c r="K277" s="37">
        <f>SUMIFS(СВЦЭМ!$H$34:$H$777,СВЦЭМ!$A$34:$A$777,$A277,СВЦЭМ!$B$34:$B$777,K$260)+'СЕТ СН'!$F$12-'СЕТ СН'!$F$21</f>
        <v>-196.98364815999997</v>
      </c>
      <c r="L277" s="37">
        <f>SUMIFS(СВЦЭМ!$H$34:$H$777,СВЦЭМ!$A$34:$A$777,$A277,СВЦЭМ!$B$34:$B$777,L$260)+'СЕТ СН'!$F$12-'СЕТ СН'!$F$21</f>
        <v>-242.53001295000001</v>
      </c>
      <c r="M277" s="37">
        <f>SUMIFS(СВЦЭМ!$H$34:$H$777,СВЦЭМ!$A$34:$A$777,$A277,СВЦЭМ!$B$34:$B$777,M$260)+'СЕТ СН'!$F$12-'СЕТ СН'!$F$21</f>
        <v>-255.75342183999999</v>
      </c>
      <c r="N277" s="37">
        <f>SUMIFS(СВЦЭМ!$H$34:$H$777,СВЦЭМ!$A$34:$A$777,$A277,СВЦЭМ!$B$34:$B$777,N$260)+'СЕТ СН'!$F$12-'СЕТ СН'!$F$21</f>
        <v>-256.45340413999998</v>
      </c>
      <c r="O277" s="37">
        <f>SUMIFS(СВЦЭМ!$H$34:$H$777,СВЦЭМ!$A$34:$A$777,$A277,СВЦЭМ!$B$34:$B$777,O$260)+'СЕТ СН'!$F$12-'СЕТ СН'!$F$21</f>
        <v>-256.84802171000001</v>
      </c>
      <c r="P277" s="37">
        <f>SUMIFS(СВЦЭМ!$H$34:$H$777,СВЦЭМ!$A$34:$A$777,$A277,СВЦЭМ!$B$34:$B$777,P$260)+'СЕТ СН'!$F$12-'СЕТ СН'!$F$21</f>
        <v>-257.03175487999999</v>
      </c>
      <c r="Q277" s="37">
        <f>SUMIFS(СВЦЭМ!$H$34:$H$777,СВЦЭМ!$A$34:$A$777,$A277,СВЦЭМ!$B$34:$B$777,Q$260)+'СЕТ СН'!$F$12-'СЕТ СН'!$F$21</f>
        <v>-257.21440382999998</v>
      </c>
      <c r="R277" s="37">
        <f>SUMIFS(СВЦЭМ!$H$34:$H$777,СВЦЭМ!$A$34:$A$777,$A277,СВЦЭМ!$B$34:$B$777,R$260)+'СЕТ СН'!$F$12-'СЕТ СН'!$F$21</f>
        <v>-258.69457320999999</v>
      </c>
      <c r="S277" s="37">
        <f>SUMIFS(СВЦЭМ!$H$34:$H$777,СВЦЭМ!$A$34:$A$777,$A277,СВЦЭМ!$B$34:$B$777,S$260)+'СЕТ СН'!$F$12-'СЕТ СН'!$F$21</f>
        <v>-258.96719295000003</v>
      </c>
      <c r="T277" s="37">
        <f>SUMIFS(СВЦЭМ!$H$34:$H$777,СВЦЭМ!$A$34:$A$777,$A277,СВЦЭМ!$B$34:$B$777,T$260)+'СЕТ СН'!$F$12-'СЕТ СН'!$F$21</f>
        <v>-260.13307366999999</v>
      </c>
      <c r="U277" s="37">
        <f>SUMIFS(СВЦЭМ!$H$34:$H$777,СВЦЭМ!$A$34:$A$777,$A277,СВЦЭМ!$B$34:$B$777,U$260)+'СЕТ СН'!$F$12-'СЕТ СН'!$F$21</f>
        <v>-261.76664808999999</v>
      </c>
      <c r="V277" s="37">
        <f>SUMIFS(СВЦЭМ!$H$34:$H$777,СВЦЭМ!$A$34:$A$777,$A277,СВЦЭМ!$B$34:$B$777,V$260)+'СЕТ СН'!$F$12-'СЕТ СН'!$F$21</f>
        <v>-256.16382246000001</v>
      </c>
      <c r="W277" s="37">
        <f>SUMIFS(СВЦЭМ!$H$34:$H$777,СВЦЭМ!$A$34:$A$777,$A277,СВЦЭМ!$B$34:$B$777,W$260)+'СЕТ СН'!$F$12-'СЕТ СН'!$F$21</f>
        <v>-219.55964490999997</v>
      </c>
      <c r="X277" s="37">
        <f>SUMIFS(СВЦЭМ!$H$34:$H$777,СВЦЭМ!$A$34:$A$777,$A277,СВЦЭМ!$B$34:$B$777,X$260)+'СЕТ СН'!$F$12-'СЕТ СН'!$F$21</f>
        <v>-192.28595567999997</v>
      </c>
      <c r="Y277" s="37">
        <f>SUMIFS(СВЦЭМ!$H$34:$H$777,СВЦЭМ!$A$34:$A$777,$A277,СВЦЭМ!$B$34:$B$777,Y$260)+'СЕТ СН'!$F$12-'СЕТ СН'!$F$21</f>
        <v>-193.82709740000001</v>
      </c>
    </row>
    <row r="278" spans="1:25" ht="15.75" x14ac:dyDescent="0.2">
      <c r="A278" s="36">
        <f t="shared" si="7"/>
        <v>42996</v>
      </c>
      <c r="B278" s="37">
        <f>SUMIFS(СВЦЭМ!$H$34:$H$777,СВЦЭМ!$A$34:$A$777,$A278,СВЦЭМ!$B$34:$B$777,B$260)+'СЕТ СН'!$F$12-'СЕТ СН'!$F$21</f>
        <v>-182.04883353999998</v>
      </c>
      <c r="C278" s="37">
        <f>SUMIFS(СВЦЭМ!$H$34:$H$777,СВЦЭМ!$A$34:$A$777,$A278,СВЦЭМ!$B$34:$B$777,C$260)+'СЕТ СН'!$F$12-'СЕТ СН'!$F$21</f>
        <v>-142.69035706</v>
      </c>
      <c r="D278" s="37">
        <f>SUMIFS(СВЦЭМ!$H$34:$H$777,СВЦЭМ!$A$34:$A$777,$A278,СВЦЭМ!$B$34:$B$777,D$260)+'СЕТ СН'!$F$12-'СЕТ СН'!$F$21</f>
        <v>-125.48613496000002</v>
      </c>
      <c r="E278" s="37">
        <f>SUMIFS(СВЦЭМ!$H$34:$H$777,СВЦЭМ!$A$34:$A$777,$A278,СВЦЭМ!$B$34:$B$777,E$260)+'СЕТ СН'!$F$12-'СЕТ СН'!$F$21</f>
        <v>-120.89477657999998</v>
      </c>
      <c r="F278" s="37">
        <f>SUMIFS(СВЦЭМ!$H$34:$H$777,СВЦЭМ!$A$34:$A$777,$A278,СВЦЭМ!$B$34:$B$777,F$260)+'СЕТ СН'!$F$12-'СЕТ СН'!$F$21</f>
        <v>-120.89413631000002</v>
      </c>
      <c r="G278" s="37">
        <f>SUMIFS(СВЦЭМ!$H$34:$H$777,СВЦЭМ!$A$34:$A$777,$A278,СВЦЭМ!$B$34:$B$777,G$260)+'СЕТ СН'!$F$12-'СЕТ СН'!$F$21</f>
        <v>-128.73798259</v>
      </c>
      <c r="H278" s="37">
        <f>SUMIFS(СВЦЭМ!$H$34:$H$777,СВЦЭМ!$A$34:$A$777,$A278,СВЦЭМ!$B$34:$B$777,H$260)+'СЕТ СН'!$F$12-'СЕТ СН'!$F$21</f>
        <v>-151.54575872999999</v>
      </c>
      <c r="I278" s="37">
        <f>SUMIFS(СВЦЭМ!$H$34:$H$777,СВЦЭМ!$A$34:$A$777,$A278,СВЦЭМ!$B$34:$B$777,I$260)+'СЕТ СН'!$F$12-'СЕТ СН'!$F$21</f>
        <v>-166.63707649999998</v>
      </c>
      <c r="J278" s="37">
        <f>SUMIFS(СВЦЭМ!$H$34:$H$777,СВЦЭМ!$A$34:$A$777,$A278,СВЦЭМ!$B$34:$B$777,J$260)+'СЕТ СН'!$F$12-'СЕТ СН'!$F$21</f>
        <v>-184.23090696999998</v>
      </c>
      <c r="K278" s="37">
        <f>SUMIFS(СВЦЭМ!$H$34:$H$777,СВЦЭМ!$A$34:$A$777,$A278,СВЦЭМ!$B$34:$B$777,K$260)+'СЕТ СН'!$F$12-'СЕТ СН'!$F$21</f>
        <v>-216.37746655000001</v>
      </c>
      <c r="L278" s="37">
        <f>SUMIFS(СВЦЭМ!$H$34:$H$777,СВЦЭМ!$A$34:$A$777,$A278,СВЦЭМ!$B$34:$B$777,L$260)+'СЕТ СН'!$F$12-'СЕТ СН'!$F$21</f>
        <v>-246.2184565</v>
      </c>
      <c r="M278" s="37">
        <f>SUMIFS(СВЦЭМ!$H$34:$H$777,СВЦЭМ!$A$34:$A$777,$A278,СВЦЭМ!$B$34:$B$777,M$260)+'СЕТ СН'!$F$12-'СЕТ СН'!$F$21</f>
        <v>-256.66509862999999</v>
      </c>
      <c r="N278" s="37">
        <f>SUMIFS(СВЦЭМ!$H$34:$H$777,СВЦЭМ!$A$34:$A$777,$A278,СВЦЭМ!$B$34:$B$777,N$260)+'СЕТ СН'!$F$12-'СЕТ СН'!$F$21</f>
        <v>-255.10928446999998</v>
      </c>
      <c r="O278" s="37">
        <f>SUMIFS(СВЦЭМ!$H$34:$H$777,СВЦЭМ!$A$34:$A$777,$A278,СВЦЭМ!$B$34:$B$777,O$260)+'СЕТ СН'!$F$12-'СЕТ СН'!$F$21</f>
        <v>-256.29130079999999</v>
      </c>
      <c r="P278" s="37">
        <f>SUMIFS(СВЦЭМ!$H$34:$H$777,СВЦЭМ!$A$34:$A$777,$A278,СВЦЭМ!$B$34:$B$777,P$260)+'СЕТ СН'!$F$12-'СЕТ СН'!$F$21</f>
        <v>-255.46779163999997</v>
      </c>
      <c r="Q278" s="37">
        <f>SUMIFS(СВЦЭМ!$H$34:$H$777,СВЦЭМ!$A$34:$A$777,$A278,СВЦЭМ!$B$34:$B$777,Q$260)+'СЕТ СН'!$F$12-'СЕТ СН'!$F$21</f>
        <v>-256.44901222999999</v>
      </c>
      <c r="R278" s="37">
        <f>SUMIFS(СВЦЭМ!$H$34:$H$777,СВЦЭМ!$A$34:$A$777,$A278,СВЦЭМ!$B$34:$B$777,R$260)+'СЕТ СН'!$F$12-'СЕТ СН'!$F$21</f>
        <v>-257.27362332000001</v>
      </c>
      <c r="S278" s="37">
        <f>SUMIFS(СВЦЭМ!$H$34:$H$777,СВЦЭМ!$A$34:$A$777,$A278,СВЦЭМ!$B$34:$B$777,S$260)+'СЕТ СН'!$F$12-'СЕТ СН'!$F$21</f>
        <v>-257.63484468000001</v>
      </c>
      <c r="T278" s="37">
        <f>SUMIFS(СВЦЭМ!$H$34:$H$777,СВЦЭМ!$A$34:$A$777,$A278,СВЦЭМ!$B$34:$B$777,T$260)+'СЕТ СН'!$F$12-'СЕТ СН'!$F$21</f>
        <v>-259.95585525000001</v>
      </c>
      <c r="U278" s="37">
        <f>SUMIFS(СВЦЭМ!$H$34:$H$777,СВЦЭМ!$A$34:$A$777,$A278,СВЦЭМ!$B$34:$B$777,U$260)+'СЕТ СН'!$F$12-'СЕТ СН'!$F$21</f>
        <v>-256.57360152000001</v>
      </c>
      <c r="V278" s="37">
        <f>SUMIFS(СВЦЭМ!$H$34:$H$777,СВЦЭМ!$A$34:$A$777,$A278,СВЦЭМ!$B$34:$B$777,V$260)+'СЕТ СН'!$F$12-'СЕТ СН'!$F$21</f>
        <v>-253.36746160000001</v>
      </c>
      <c r="W278" s="37">
        <f>SUMIFS(СВЦЭМ!$H$34:$H$777,СВЦЭМ!$A$34:$A$777,$A278,СВЦЭМ!$B$34:$B$777,W$260)+'СЕТ СН'!$F$12-'СЕТ СН'!$F$21</f>
        <v>-222.63319438000002</v>
      </c>
      <c r="X278" s="37">
        <f>SUMIFS(СВЦЭМ!$H$34:$H$777,СВЦЭМ!$A$34:$A$777,$A278,СВЦЭМ!$B$34:$B$777,X$260)+'СЕТ СН'!$F$12-'СЕТ СН'!$F$21</f>
        <v>-190.44583211999998</v>
      </c>
      <c r="Y278" s="37">
        <f>SUMIFS(СВЦЭМ!$H$34:$H$777,СВЦЭМ!$A$34:$A$777,$A278,СВЦЭМ!$B$34:$B$777,Y$260)+'СЕТ СН'!$F$12-'СЕТ СН'!$F$21</f>
        <v>-187.14682347000002</v>
      </c>
    </row>
    <row r="279" spans="1:25" ht="15.75" x14ac:dyDescent="0.2">
      <c r="A279" s="36">
        <f t="shared" si="7"/>
        <v>42997</v>
      </c>
      <c r="B279" s="37">
        <f>SUMIFS(СВЦЭМ!$H$34:$H$777,СВЦЭМ!$A$34:$A$777,$A279,СВЦЭМ!$B$34:$B$777,B$260)+'СЕТ СН'!$F$12-'СЕТ СН'!$F$21</f>
        <v>-141.81442476000001</v>
      </c>
      <c r="C279" s="37">
        <f>SUMIFS(СВЦЭМ!$H$34:$H$777,СВЦЭМ!$A$34:$A$777,$A279,СВЦЭМ!$B$34:$B$777,C$260)+'СЕТ СН'!$F$12-'СЕТ СН'!$F$21</f>
        <v>-108.00798753999999</v>
      </c>
      <c r="D279" s="37">
        <f>SUMIFS(СВЦЭМ!$H$34:$H$777,СВЦЭМ!$A$34:$A$777,$A279,СВЦЭМ!$B$34:$B$777,D$260)+'СЕТ СН'!$F$12-'СЕТ СН'!$F$21</f>
        <v>-101.52655535999997</v>
      </c>
      <c r="E279" s="37">
        <f>SUMIFS(СВЦЭМ!$H$34:$H$777,СВЦЭМ!$A$34:$A$777,$A279,СВЦЭМ!$B$34:$B$777,E$260)+'СЕТ СН'!$F$12-'СЕТ СН'!$F$21</f>
        <v>-102.70140860999999</v>
      </c>
      <c r="F279" s="37">
        <f>SUMIFS(СВЦЭМ!$H$34:$H$777,СВЦЭМ!$A$34:$A$777,$A279,СВЦЭМ!$B$34:$B$777,F$260)+'СЕТ СН'!$F$12-'СЕТ СН'!$F$21</f>
        <v>-102.79336038000002</v>
      </c>
      <c r="G279" s="37">
        <f>SUMIFS(СВЦЭМ!$H$34:$H$777,СВЦЭМ!$A$34:$A$777,$A279,СВЦЭМ!$B$34:$B$777,G$260)+'СЕТ СН'!$F$12-'СЕТ СН'!$F$21</f>
        <v>-102.68233579999998</v>
      </c>
      <c r="H279" s="37">
        <f>SUMIFS(СВЦЭМ!$H$34:$H$777,СВЦЭМ!$A$34:$A$777,$A279,СВЦЭМ!$B$34:$B$777,H$260)+'СЕТ СН'!$F$12-'СЕТ СН'!$F$21</f>
        <v>-122.21005387999998</v>
      </c>
      <c r="I279" s="37">
        <f>SUMIFS(СВЦЭМ!$H$34:$H$777,СВЦЭМ!$A$34:$A$777,$A279,СВЦЭМ!$B$34:$B$777,I$260)+'СЕТ СН'!$F$12-'СЕТ СН'!$F$21</f>
        <v>-170.27203293000002</v>
      </c>
      <c r="J279" s="37">
        <f>SUMIFS(СВЦЭМ!$H$34:$H$777,СВЦЭМ!$A$34:$A$777,$A279,СВЦЭМ!$B$34:$B$777,J$260)+'СЕТ СН'!$F$12-'СЕТ СН'!$F$21</f>
        <v>-188.40546277999999</v>
      </c>
      <c r="K279" s="37">
        <f>SUMIFS(СВЦЭМ!$H$34:$H$777,СВЦЭМ!$A$34:$A$777,$A279,СВЦЭМ!$B$34:$B$777,K$260)+'СЕТ СН'!$F$12-'СЕТ СН'!$F$21</f>
        <v>-213.00863662</v>
      </c>
      <c r="L279" s="37">
        <f>SUMIFS(СВЦЭМ!$H$34:$H$777,СВЦЭМ!$A$34:$A$777,$A279,СВЦЭМ!$B$34:$B$777,L$260)+'СЕТ СН'!$F$12-'СЕТ СН'!$F$21</f>
        <v>-253.70237981999998</v>
      </c>
      <c r="M279" s="37">
        <f>SUMIFS(СВЦЭМ!$H$34:$H$777,СВЦЭМ!$A$34:$A$777,$A279,СВЦЭМ!$B$34:$B$777,M$260)+'СЕТ СН'!$F$12-'СЕТ СН'!$F$21</f>
        <v>-264.95374813000001</v>
      </c>
      <c r="N279" s="37">
        <f>SUMIFS(СВЦЭМ!$H$34:$H$777,СВЦЭМ!$A$34:$A$777,$A279,СВЦЭМ!$B$34:$B$777,N$260)+'СЕТ СН'!$F$12-'СЕТ СН'!$F$21</f>
        <v>-260.10633289999998</v>
      </c>
      <c r="O279" s="37">
        <f>SUMIFS(СВЦЭМ!$H$34:$H$777,СВЦЭМ!$A$34:$A$777,$A279,СВЦЭМ!$B$34:$B$777,O$260)+'СЕТ СН'!$F$12-'СЕТ СН'!$F$21</f>
        <v>-261.21614953</v>
      </c>
      <c r="P279" s="37">
        <f>SUMIFS(СВЦЭМ!$H$34:$H$777,СВЦЭМ!$A$34:$A$777,$A279,СВЦЭМ!$B$34:$B$777,P$260)+'СЕТ СН'!$F$12-'СЕТ СН'!$F$21</f>
        <v>-259.76022773</v>
      </c>
      <c r="Q279" s="37">
        <f>SUMIFS(СВЦЭМ!$H$34:$H$777,СВЦЭМ!$A$34:$A$777,$A279,СВЦЭМ!$B$34:$B$777,Q$260)+'СЕТ СН'!$F$12-'СЕТ СН'!$F$21</f>
        <v>-247.93569866000001</v>
      </c>
      <c r="R279" s="37">
        <f>SUMIFS(СВЦЭМ!$H$34:$H$777,СВЦЭМ!$A$34:$A$777,$A279,СВЦЭМ!$B$34:$B$777,R$260)+'СЕТ СН'!$F$12-'СЕТ СН'!$F$21</f>
        <v>-235.49840424000001</v>
      </c>
      <c r="S279" s="37">
        <f>SUMIFS(СВЦЭМ!$H$34:$H$777,СВЦЭМ!$A$34:$A$777,$A279,СВЦЭМ!$B$34:$B$777,S$260)+'СЕТ СН'!$F$12-'СЕТ СН'!$F$21</f>
        <v>-233.39220668000002</v>
      </c>
      <c r="T279" s="37">
        <f>SUMIFS(СВЦЭМ!$H$34:$H$777,СВЦЭМ!$A$34:$A$777,$A279,СВЦЭМ!$B$34:$B$777,T$260)+'СЕТ СН'!$F$12-'СЕТ СН'!$F$21</f>
        <v>-253.04982604999998</v>
      </c>
      <c r="U279" s="37">
        <f>SUMIFS(СВЦЭМ!$H$34:$H$777,СВЦЭМ!$A$34:$A$777,$A279,СВЦЭМ!$B$34:$B$777,U$260)+'СЕТ СН'!$F$12-'СЕТ СН'!$F$21</f>
        <v>-256.05416041000001</v>
      </c>
      <c r="V279" s="37">
        <f>SUMIFS(СВЦЭМ!$H$34:$H$777,СВЦЭМ!$A$34:$A$777,$A279,СВЦЭМ!$B$34:$B$777,V$260)+'СЕТ СН'!$F$12-'СЕТ СН'!$F$21</f>
        <v>-241.77432563999997</v>
      </c>
      <c r="W279" s="37">
        <f>SUMIFS(СВЦЭМ!$H$34:$H$777,СВЦЭМ!$A$34:$A$777,$A279,СВЦЭМ!$B$34:$B$777,W$260)+'СЕТ СН'!$F$12-'СЕТ СН'!$F$21</f>
        <v>-194.41856934999998</v>
      </c>
      <c r="X279" s="37">
        <f>SUMIFS(СВЦЭМ!$H$34:$H$777,СВЦЭМ!$A$34:$A$777,$A279,СВЦЭМ!$B$34:$B$777,X$260)+'СЕТ СН'!$F$12-'СЕТ СН'!$F$21</f>
        <v>-192.98106072000002</v>
      </c>
      <c r="Y279" s="37">
        <f>SUMIFS(СВЦЭМ!$H$34:$H$777,СВЦЭМ!$A$34:$A$777,$A279,СВЦЭМ!$B$34:$B$777,Y$260)+'СЕТ СН'!$F$12-'СЕТ СН'!$F$21</f>
        <v>-183.66281449000002</v>
      </c>
    </row>
    <row r="280" spans="1:25" ht="15.75" x14ac:dyDescent="0.2">
      <c r="A280" s="36">
        <f t="shared" si="7"/>
        <v>42998</v>
      </c>
      <c r="B280" s="37">
        <f>SUMIFS(СВЦЭМ!$H$34:$H$777,СВЦЭМ!$A$34:$A$777,$A280,СВЦЭМ!$B$34:$B$777,B$260)+'СЕТ СН'!$F$12-'СЕТ СН'!$F$21</f>
        <v>-129.44176567</v>
      </c>
      <c r="C280" s="37">
        <f>SUMIFS(СВЦЭМ!$H$34:$H$777,СВЦЭМ!$A$34:$A$777,$A280,СВЦЭМ!$B$34:$B$777,C$260)+'СЕТ СН'!$F$12-'СЕТ СН'!$F$21</f>
        <v>-105.51062552000002</v>
      </c>
      <c r="D280" s="37">
        <f>SUMIFS(СВЦЭМ!$H$34:$H$777,СВЦЭМ!$A$34:$A$777,$A280,СВЦЭМ!$B$34:$B$777,D$260)+'СЕТ СН'!$F$12-'СЕТ СН'!$F$21</f>
        <v>-92.757755019999991</v>
      </c>
      <c r="E280" s="37">
        <f>SUMIFS(СВЦЭМ!$H$34:$H$777,СВЦЭМ!$A$34:$A$777,$A280,СВЦЭМ!$B$34:$B$777,E$260)+'СЕТ СН'!$F$12-'СЕТ СН'!$F$21</f>
        <v>-94.160594430000003</v>
      </c>
      <c r="F280" s="37">
        <f>SUMIFS(СВЦЭМ!$H$34:$H$777,СВЦЭМ!$A$34:$A$777,$A280,СВЦЭМ!$B$34:$B$777,F$260)+'СЕТ СН'!$F$12-'СЕТ СН'!$F$21</f>
        <v>-94.194055839999976</v>
      </c>
      <c r="G280" s="37">
        <f>SUMIFS(СВЦЭМ!$H$34:$H$777,СВЦЭМ!$A$34:$A$777,$A280,СВЦЭМ!$B$34:$B$777,G$260)+'СЕТ СН'!$F$12-'СЕТ СН'!$F$21</f>
        <v>-91.112035119999973</v>
      </c>
      <c r="H280" s="37">
        <f>SUMIFS(СВЦЭМ!$H$34:$H$777,СВЦЭМ!$A$34:$A$777,$A280,СВЦЭМ!$B$34:$B$777,H$260)+'СЕТ СН'!$F$12-'СЕТ СН'!$F$21</f>
        <v>-124.46969657</v>
      </c>
      <c r="I280" s="37">
        <f>SUMIFS(СВЦЭМ!$H$34:$H$777,СВЦЭМ!$A$34:$A$777,$A280,СВЦЭМ!$B$34:$B$777,I$260)+'СЕТ СН'!$F$12-'СЕТ СН'!$F$21</f>
        <v>-156.21507663</v>
      </c>
      <c r="J280" s="37">
        <f>SUMIFS(СВЦЭМ!$H$34:$H$777,СВЦЭМ!$A$34:$A$777,$A280,СВЦЭМ!$B$34:$B$777,J$260)+'СЕТ СН'!$F$12-'СЕТ СН'!$F$21</f>
        <v>-181.05899813000002</v>
      </c>
      <c r="K280" s="37">
        <f>SUMIFS(СВЦЭМ!$H$34:$H$777,СВЦЭМ!$A$34:$A$777,$A280,СВЦЭМ!$B$34:$B$777,K$260)+'СЕТ СН'!$F$12-'СЕТ СН'!$F$21</f>
        <v>-202.36790968000003</v>
      </c>
      <c r="L280" s="37">
        <f>SUMIFS(СВЦЭМ!$H$34:$H$777,СВЦЭМ!$A$34:$A$777,$A280,СВЦЭМ!$B$34:$B$777,L$260)+'СЕТ СН'!$F$12-'СЕТ СН'!$F$21</f>
        <v>-245.00742516999998</v>
      </c>
      <c r="M280" s="37">
        <f>SUMIFS(СВЦЭМ!$H$34:$H$777,СВЦЭМ!$A$34:$A$777,$A280,СВЦЭМ!$B$34:$B$777,M$260)+'СЕТ СН'!$F$12-'СЕТ СН'!$F$21</f>
        <v>-255.58617609999999</v>
      </c>
      <c r="N280" s="37">
        <f>SUMIFS(СВЦЭМ!$H$34:$H$777,СВЦЭМ!$A$34:$A$777,$A280,СВЦЭМ!$B$34:$B$777,N$260)+'СЕТ СН'!$F$12-'СЕТ СН'!$F$21</f>
        <v>-252.52936061000003</v>
      </c>
      <c r="O280" s="37">
        <f>SUMIFS(СВЦЭМ!$H$34:$H$777,СВЦЭМ!$A$34:$A$777,$A280,СВЦЭМ!$B$34:$B$777,O$260)+'СЕТ СН'!$F$12-'СЕТ СН'!$F$21</f>
        <v>-257.10236938999998</v>
      </c>
      <c r="P280" s="37">
        <f>SUMIFS(СВЦЭМ!$H$34:$H$777,СВЦЭМ!$A$34:$A$777,$A280,СВЦЭМ!$B$34:$B$777,P$260)+'СЕТ СН'!$F$12-'СЕТ СН'!$F$21</f>
        <v>-254.05868118000001</v>
      </c>
      <c r="Q280" s="37">
        <f>SUMIFS(СВЦЭМ!$H$34:$H$777,СВЦЭМ!$A$34:$A$777,$A280,СВЦЭМ!$B$34:$B$777,Q$260)+'СЕТ СН'!$F$12-'СЕТ СН'!$F$21</f>
        <v>-251.87321329000002</v>
      </c>
      <c r="R280" s="37">
        <f>SUMIFS(СВЦЭМ!$H$34:$H$777,СВЦЭМ!$A$34:$A$777,$A280,СВЦЭМ!$B$34:$B$777,R$260)+'СЕТ СН'!$F$12-'СЕТ СН'!$F$21</f>
        <v>-241.47006926</v>
      </c>
      <c r="S280" s="37">
        <f>SUMIFS(СВЦЭМ!$H$34:$H$777,СВЦЭМ!$A$34:$A$777,$A280,СВЦЭМ!$B$34:$B$777,S$260)+'СЕТ СН'!$F$12-'СЕТ СН'!$F$21</f>
        <v>-244.98756859000002</v>
      </c>
      <c r="T280" s="37">
        <f>SUMIFS(СВЦЭМ!$H$34:$H$777,СВЦЭМ!$A$34:$A$777,$A280,СВЦЭМ!$B$34:$B$777,T$260)+'СЕТ СН'!$F$12-'СЕТ СН'!$F$21</f>
        <v>-253.47214594000002</v>
      </c>
      <c r="U280" s="37">
        <f>SUMIFS(СВЦЭМ!$H$34:$H$777,СВЦЭМ!$A$34:$A$777,$A280,СВЦЭМ!$B$34:$B$777,U$260)+'СЕТ СН'!$F$12-'СЕТ СН'!$F$21</f>
        <v>-253.81339136000003</v>
      </c>
      <c r="V280" s="37">
        <f>SUMIFS(СВЦЭМ!$H$34:$H$777,СВЦЭМ!$A$34:$A$777,$A280,СВЦЭМ!$B$34:$B$777,V$260)+'СЕТ СН'!$F$12-'СЕТ СН'!$F$21</f>
        <v>-247.11938099000002</v>
      </c>
      <c r="W280" s="37">
        <f>SUMIFS(СВЦЭМ!$H$34:$H$777,СВЦЭМ!$A$34:$A$777,$A280,СВЦЭМ!$B$34:$B$777,W$260)+'СЕТ СН'!$F$12-'СЕТ СН'!$F$21</f>
        <v>-216.19535029000002</v>
      </c>
      <c r="X280" s="37">
        <f>SUMIFS(СВЦЭМ!$H$34:$H$777,СВЦЭМ!$A$34:$A$777,$A280,СВЦЭМ!$B$34:$B$777,X$260)+'СЕТ СН'!$F$12-'СЕТ СН'!$F$21</f>
        <v>-191.10843468000002</v>
      </c>
      <c r="Y280" s="37">
        <f>SUMIFS(СВЦЭМ!$H$34:$H$777,СВЦЭМ!$A$34:$A$777,$A280,СВЦЭМ!$B$34:$B$777,Y$260)+'СЕТ СН'!$F$12-'СЕТ СН'!$F$21</f>
        <v>-162.75380712999998</v>
      </c>
    </row>
    <row r="281" spans="1:25" ht="15.75" x14ac:dyDescent="0.2">
      <c r="A281" s="36">
        <f t="shared" si="7"/>
        <v>42999</v>
      </c>
      <c r="B281" s="37">
        <f>SUMIFS(СВЦЭМ!$H$34:$H$777,СВЦЭМ!$A$34:$A$777,$A281,СВЦЭМ!$B$34:$B$777,B$260)+'СЕТ СН'!$F$12-'СЕТ СН'!$F$21</f>
        <v>-127.85503039999998</v>
      </c>
      <c r="C281" s="37">
        <f>SUMIFS(СВЦЭМ!$H$34:$H$777,СВЦЭМ!$A$34:$A$777,$A281,СВЦЭМ!$B$34:$B$777,C$260)+'СЕТ СН'!$F$12-'СЕТ СН'!$F$21</f>
        <v>-110.38504655999998</v>
      </c>
      <c r="D281" s="37">
        <f>SUMIFS(СВЦЭМ!$H$34:$H$777,СВЦЭМ!$A$34:$A$777,$A281,СВЦЭМ!$B$34:$B$777,D$260)+'СЕТ СН'!$F$12-'СЕТ СН'!$F$21</f>
        <v>-91.968932209999991</v>
      </c>
      <c r="E281" s="37">
        <f>SUMIFS(СВЦЭМ!$H$34:$H$777,СВЦЭМ!$A$34:$A$777,$A281,СВЦЭМ!$B$34:$B$777,E$260)+'СЕТ СН'!$F$12-'СЕТ СН'!$F$21</f>
        <v>-88.583217499999989</v>
      </c>
      <c r="F281" s="37">
        <f>SUMIFS(СВЦЭМ!$H$34:$H$777,СВЦЭМ!$A$34:$A$777,$A281,СВЦЭМ!$B$34:$B$777,F$260)+'СЕТ СН'!$F$12-'СЕТ СН'!$F$21</f>
        <v>-86.821551080000006</v>
      </c>
      <c r="G281" s="37">
        <f>SUMIFS(СВЦЭМ!$H$34:$H$777,СВЦЭМ!$A$34:$A$777,$A281,СВЦЭМ!$B$34:$B$777,G$260)+'СЕТ СН'!$F$12-'СЕТ СН'!$F$21</f>
        <v>-91.932753400000024</v>
      </c>
      <c r="H281" s="37">
        <f>SUMIFS(СВЦЭМ!$H$34:$H$777,СВЦЭМ!$A$34:$A$777,$A281,СВЦЭМ!$B$34:$B$777,H$260)+'СЕТ СН'!$F$12-'СЕТ СН'!$F$21</f>
        <v>-125.02350322000001</v>
      </c>
      <c r="I281" s="37">
        <f>SUMIFS(СВЦЭМ!$H$34:$H$777,СВЦЭМ!$A$34:$A$777,$A281,СВЦЭМ!$B$34:$B$777,I$260)+'СЕТ СН'!$F$12-'СЕТ СН'!$F$21</f>
        <v>-157.44700705000002</v>
      </c>
      <c r="J281" s="37">
        <f>SUMIFS(СВЦЭМ!$H$34:$H$777,СВЦЭМ!$A$34:$A$777,$A281,СВЦЭМ!$B$34:$B$777,J$260)+'СЕТ СН'!$F$12-'СЕТ СН'!$F$21</f>
        <v>-177.34919467999998</v>
      </c>
      <c r="K281" s="37">
        <f>SUMIFS(СВЦЭМ!$H$34:$H$777,СВЦЭМ!$A$34:$A$777,$A281,СВЦЭМ!$B$34:$B$777,K$260)+'СЕТ СН'!$F$12-'СЕТ СН'!$F$21</f>
        <v>-197.45347462000001</v>
      </c>
      <c r="L281" s="37">
        <f>SUMIFS(СВЦЭМ!$H$34:$H$777,СВЦЭМ!$A$34:$A$777,$A281,СВЦЭМ!$B$34:$B$777,L$260)+'СЕТ СН'!$F$12-'СЕТ СН'!$F$21</f>
        <v>-237.93318213999999</v>
      </c>
      <c r="M281" s="37">
        <f>SUMIFS(СВЦЭМ!$H$34:$H$777,СВЦЭМ!$A$34:$A$777,$A281,СВЦЭМ!$B$34:$B$777,M$260)+'СЕТ СН'!$F$12-'СЕТ СН'!$F$21</f>
        <v>-252.63317009999997</v>
      </c>
      <c r="N281" s="37">
        <f>SUMIFS(СВЦЭМ!$H$34:$H$777,СВЦЭМ!$A$34:$A$777,$A281,СВЦЭМ!$B$34:$B$777,N$260)+'СЕТ СН'!$F$12-'СЕТ СН'!$F$21</f>
        <v>-247.70808177999999</v>
      </c>
      <c r="O281" s="37">
        <f>SUMIFS(СВЦЭМ!$H$34:$H$777,СВЦЭМ!$A$34:$A$777,$A281,СВЦЭМ!$B$34:$B$777,O$260)+'СЕТ СН'!$F$12-'СЕТ СН'!$F$21</f>
        <v>-254.36729723000002</v>
      </c>
      <c r="P281" s="37">
        <f>SUMIFS(СВЦЭМ!$H$34:$H$777,СВЦЭМ!$A$34:$A$777,$A281,СВЦЭМ!$B$34:$B$777,P$260)+'СЕТ СН'!$F$12-'СЕТ СН'!$F$21</f>
        <v>-253.05645907000002</v>
      </c>
      <c r="Q281" s="37">
        <f>SUMIFS(СВЦЭМ!$H$34:$H$777,СВЦЭМ!$A$34:$A$777,$A281,СВЦЭМ!$B$34:$B$777,Q$260)+'СЕТ СН'!$F$12-'СЕТ СН'!$F$21</f>
        <v>-252.15404482000002</v>
      </c>
      <c r="R281" s="37">
        <f>SUMIFS(СВЦЭМ!$H$34:$H$777,СВЦЭМ!$A$34:$A$777,$A281,СВЦЭМ!$B$34:$B$777,R$260)+'СЕТ СН'!$F$12-'СЕТ СН'!$F$21</f>
        <v>-241.71098397999998</v>
      </c>
      <c r="S281" s="37">
        <f>SUMIFS(СВЦЭМ!$H$34:$H$777,СВЦЭМ!$A$34:$A$777,$A281,СВЦЭМ!$B$34:$B$777,S$260)+'СЕТ СН'!$F$12-'СЕТ СН'!$F$21</f>
        <v>-243.03199102999997</v>
      </c>
      <c r="T281" s="37">
        <f>SUMIFS(СВЦЭМ!$H$34:$H$777,СВЦЭМ!$A$34:$A$777,$A281,СВЦЭМ!$B$34:$B$777,T$260)+'СЕТ СН'!$F$12-'СЕТ СН'!$F$21</f>
        <v>-252.66431728999999</v>
      </c>
      <c r="U281" s="37">
        <f>SUMIFS(СВЦЭМ!$H$34:$H$777,СВЦЭМ!$A$34:$A$777,$A281,СВЦЭМ!$B$34:$B$777,U$260)+'СЕТ СН'!$F$12-'СЕТ СН'!$F$21</f>
        <v>-258.50544516999997</v>
      </c>
      <c r="V281" s="37">
        <f>SUMIFS(СВЦЭМ!$H$34:$H$777,СВЦЭМ!$A$34:$A$777,$A281,СВЦЭМ!$B$34:$B$777,V$260)+'СЕТ СН'!$F$12-'СЕТ СН'!$F$21</f>
        <v>-249.36644998000003</v>
      </c>
      <c r="W281" s="37">
        <f>SUMIFS(СВЦЭМ!$H$34:$H$777,СВЦЭМ!$A$34:$A$777,$A281,СВЦЭМ!$B$34:$B$777,W$260)+'СЕТ СН'!$F$12-'СЕТ СН'!$F$21</f>
        <v>-216.11645643000003</v>
      </c>
      <c r="X281" s="37">
        <f>SUMIFS(СВЦЭМ!$H$34:$H$777,СВЦЭМ!$A$34:$A$777,$A281,СВЦЭМ!$B$34:$B$777,X$260)+'СЕТ СН'!$F$12-'СЕТ СН'!$F$21</f>
        <v>-185.31309071999999</v>
      </c>
      <c r="Y281" s="37">
        <f>SUMIFS(СВЦЭМ!$H$34:$H$777,СВЦЭМ!$A$34:$A$777,$A281,СВЦЭМ!$B$34:$B$777,Y$260)+'СЕТ СН'!$F$12-'СЕТ СН'!$F$21</f>
        <v>-159.56053584</v>
      </c>
    </row>
    <row r="282" spans="1:25" ht="15.75" x14ac:dyDescent="0.2">
      <c r="A282" s="36">
        <f t="shared" si="7"/>
        <v>43000</v>
      </c>
      <c r="B282" s="37">
        <f>SUMIFS(СВЦЭМ!$H$34:$H$777,СВЦЭМ!$A$34:$A$777,$A282,СВЦЭМ!$B$34:$B$777,B$260)+'СЕТ СН'!$F$12-'СЕТ СН'!$F$21</f>
        <v>-133.69377896999998</v>
      </c>
      <c r="C282" s="37">
        <f>SUMIFS(СВЦЭМ!$H$34:$H$777,СВЦЭМ!$A$34:$A$777,$A282,СВЦЭМ!$B$34:$B$777,C$260)+'СЕТ СН'!$F$12-'СЕТ СН'!$F$21</f>
        <v>-109.83033401</v>
      </c>
      <c r="D282" s="37">
        <f>SUMIFS(СВЦЭМ!$H$34:$H$777,СВЦЭМ!$A$34:$A$777,$A282,СВЦЭМ!$B$34:$B$777,D$260)+'СЕТ СН'!$F$12-'СЕТ СН'!$F$21</f>
        <v>-96.586159329999987</v>
      </c>
      <c r="E282" s="37">
        <f>SUMIFS(СВЦЭМ!$H$34:$H$777,СВЦЭМ!$A$34:$A$777,$A282,СВЦЭМ!$B$34:$B$777,E$260)+'СЕТ СН'!$F$12-'СЕТ СН'!$F$21</f>
        <v>-95.458643849999987</v>
      </c>
      <c r="F282" s="37">
        <f>SUMIFS(СВЦЭМ!$H$34:$H$777,СВЦЭМ!$A$34:$A$777,$A282,СВЦЭМ!$B$34:$B$777,F$260)+'СЕТ СН'!$F$12-'СЕТ СН'!$F$21</f>
        <v>-96.28410396999999</v>
      </c>
      <c r="G282" s="37">
        <f>SUMIFS(СВЦЭМ!$H$34:$H$777,СВЦЭМ!$A$34:$A$777,$A282,СВЦЭМ!$B$34:$B$777,G$260)+'СЕТ СН'!$F$12-'СЕТ СН'!$F$21</f>
        <v>-97.496634599999993</v>
      </c>
      <c r="H282" s="37">
        <f>SUMIFS(СВЦЭМ!$H$34:$H$777,СВЦЭМ!$A$34:$A$777,$A282,СВЦЭМ!$B$34:$B$777,H$260)+'СЕТ СН'!$F$12-'СЕТ СН'!$F$21</f>
        <v>-127.70618629000001</v>
      </c>
      <c r="I282" s="37">
        <f>SUMIFS(СВЦЭМ!$H$34:$H$777,СВЦЭМ!$A$34:$A$777,$A282,СВЦЭМ!$B$34:$B$777,I$260)+'СЕТ СН'!$F$12-'СЕТ СН'!$F$21</f>
        <v>-160.71338055000001</v>
      </c>
      <c r="J282" s="37">
        <f>SUMIFS(СВЦЭМ!$H$34:$H$777,СВЦЭМ!$A$34:$A$777,$A282,СВЦЭМ!$B$34:$B$777,J$260)+'СЕТ СН'!$F$12-'СЕТ СН'!$F$21</f>
        <v>-181.29787053000001</v>
      </c>
      <c r="K282" s="37">
        <f>SUMIFS(СВЦЭМ!$H$34:$H$777,СВЦЭМ!$A$34:$A$777,$A282,СВЦЭМ!$B$34:$B$777,K$260)+'СЕТ СН'!$F$12-'СЕТ СН'!$F$21</f>
        <v>-199.17242780999999</v>
      </c>
      <c r="L282" s="37">
        <f>SUMIFS(СВЦЭМ!$H$34:$H$777,СВЦЭМ!$A$34:$A$777,$A282,СВЦЭМ!$B$34:$B$777,L$260)+'СЕТ СН'!$F$12-'СЕТ СН'!$F$21</f>
        <v>-239.38717561999999</v>
      </c>
      <c r="M282" s="37">
        <f>SUMIFS(СВЦЭМ!$H$34:$H$777,СВЦЭМ!$A$34:$A$777,$A282,СВЦЭМ!$B$34:$B$777,M$260)+'СЕТ СН'!$F$12-'СЕТ СН'!$F$21</f>
        <v>-254.13805524999998</v>
      </c>
      <c r="N282" s="37">
        <f>SUMIFS(СВЦЭМ!$H$34:$H$777,СВЦЭМ!$A$34:$A$777,$A282,СВЦЭМ!$B$34:$B$777,N$260)+'СЕТ СН'!$F$12-'СЕТ СН'!$F$21</f>
        <v>-249.73706285999998</v>
      </c>
      <c r="O282" s="37">
        <f>SUMIFS(СВЦЭМ!$H$34:$H$777,СВЦЭМ!$A$34:$A$777,$A282,СВЦЭМ!$B$34:$B$777,O$260)+'СЕТ СН'!$F$12-'СЕТ СН'!$F$21</f>
        <v>-256.32229318999998</v>
      </c>
      <c r="P282" s="37">
        <f>SUMIFS(СВЦЭМ!$H$34:$H$777,СВЦЭМ!$A$34:$A$777,$A282,СВЦЭМ!$B$34:$B$777,P$260)+'СЕТ СН'!$F$12-'СЕТ СН'!$F$21</f>
        <v>-254.11841836999997</v>
      </c>
      <c r="Q282" s="37">
        <f>SUMIFS(СВЦЭМ!$H$34:$H$777,СВЦЭМ!$A$34:$A$777,$A282,СВЦЭМ!$B$34:$B$777,Q$260)+'СЕТ СН'!$F$12-'СЕТ СН'!$F$21</f>
        <v>-250.09507327</v>
      </c>
      <c r="R282" s="37">
        <f>SUMIFS(СВЦЭМ!$H$34:$H$777,СВЦЭМ!$A$34:$A$777,$A282,СВЦЭМ!$B$34:$B$777,R$260)+'СЕТ СН'!$F$12-'СЕТ СН'!$F$21</f>
        <v>-244.90576198000002</v>
      </c>
      <c r="S282" s="37">
        <f>SUMIFS(СВЦЭМ!$H$34:$H$777,СВЦЭМ!$A$34:$A$777,$A282,СВЦЭМ!$B$34:$B$777,S$260)+'СЕТ СН'!$F$12-'СЕТ СН'!$F$21</f>
        <v>-245.76361580000003</v>
      </c>
      <c r="T282" s="37">
        <f>SUMIFS(СВЦЭМ!$H$34:$H$777,СВЦЭМ!$A$34:$A$777,$A282,СВЦЭМ!$B$34:$B$777,T$260)+'СЕТ СН'!$F$12-'СЕТ СН'!$F$21</f>
        <v>-250.66685608</v>
      </c>
      <c r="U282" s="37">
        <f>SUMIFS(СВЦЭМ!$H$34:$H$777,СВЦЭМ!$A$34:$A$777,$A282,СВЦЭМ!$B$34:$B$777,U$260)+'СЕТ СН'!$F$12-'СЕТ СН'!$F$21</f>
        <v>-260.21745956000001</v>
      </c>
      <c r="V282" s="37">
        <f>SUMIFS(СВЦЭМ!$H$34:$H$777,СВЦЭМ!$A$34:$A$777,$A282,СВЦЭМ!$B$34:$B$777,V$260)+'СЕТ СН'!$F$12-'СЕТ СН'!$F$21</f>
        <v>-254.11974216999999</v>
      </c>
      <c r="W282" s="37">
        <f>SUMIFS(СВЦЭМ!$H$34:$H$777,СВЦЭМ!$A$34:$A$777,$A282,СВЦЭМ!$B$34:$B$777,W$260)+'СЕТ СН'!$F$12-'СЕТ СН'!$F$21</f>
        <v>-212.07093295999999</v>
      </c>
      <c r="X282" s="37">
        <f>SUMIFS(СВЦЭМ!$H$34:$H$777,СВЦЭМ!$A$34:$A$777,$A282,СВЦЭМ!$B$34:$B$777,X$260)+'СЕТ СН'!$F$12-'СЕТ СН'!$F$21</f>
        <v>-183.67544530999999</v>
      </c>
      <c r="Y282" s="37">
        <f>SUMIFS(СВЦЭМ!$H$34:$H$777,СВЦЭМ!$A$34:$A$777,$A282,СВЦЭМ!$B$34:$B$777,Y$260)+'СЕТ СН'!$F$12-'СЕТ СН'!$F$21</f>
        <v>-160.71584769999998</v>
      </c>
    </row>
    <row r="283" spans="1:25" ht="15.75" x14ac:dyDescent="0.2">
      <c r="A283" s="36">
        <f t="shared" si="7"/>
        <v>43001</v>
      </c>
      <c r="B283" s="37">
        <f>SUMIFS(СВЦЭМ!$H$34:$H$777,СВЦЭМ!$A$34:$A$777,$A283,СВЦЭМ!$B$34:$B$777,B$260)+'СЕТ СН'!$F$12-'СЕТ СН'!$F$21</f>
        <v>-159.03423744999998</v>
      </c>
      <c r="C283" s="37">
        <f>SUMIFS(СВЦЭМ!$H$34:$H$777,СВЦЭМ!$A$34:$A$777,$A283,СВЦЭМ!$B$34:$B$777,C$260)+'СЕТ СН'!$F$12-'СЕТ СН'!$F$21</f>
        <v>-159.92992144999999</v>
      </c>
      <c r="D283" s="37">
        <f>SUMIFS(СВЦЭМ!$H$34:$H$777,СВЦЭМ!$A$34:$A$777,$A283,СВЦЭМ!$B$34:$B$777,D$260)+'СЕТ СН'!$F$12-'СЕТ СН'!$F$21</f>
        <v>-154.77367958000002</v>
      </c>
      <c r="E283" s="37">
        <f>SUMIFS(СВЦЭМ!$H$34:$H$777,СВЦЭМ!$A$34:$A$777,$A283,СВЦЭМ!$B$34:$B$777,E$260)+'СЕТ СН'!$F$12-'СЕТ СН'!$F$21</f>
        <v>-144.36777599999999</v>
      </c>
      <c r="F283" s="37">
        <f>SUMIFS(СВЦЭМ!$H$34:$H$777,СВЦЭМ!$A$34:$A$777,$A283,СВЦЭМ!$B$34:$B$777,F$260)+'СЕТ СН'!$F$12-'СЕТ СН'!$F$21</f>
        <v>-142.74400360999999</v>
      </c>
      <c r="G283" s="37">
        <f>SUMIFS(СВЦЭМ!$H$34:$H$777,СВЦЭМ!$A$34:$A$777,$A283,СВЦЭМ!$B$34:$B$777,G$260)+'СЕТ СН'!$F$12-'СЕТ СН'!$F$21</f>
        <v>-146.57532691</v>
      </c>
      <c r="H283" s="37">
        <f>SUMIFS(СВЦЭМ!$H$34:$H$777,СВЦЭМ!$A$34:$A$777,$A283,СВЦЭМ!$B$34:$B$777,H$260)+'СЕТ СН'!$F$12-'СЕТ СН'!$F$21</f>
        <v>-151.45885586999998</v>
      </c>
      <c r="I283" s="37">
        <f>SUMIFS(СВЦЭМ!$H$34:$H$777,СВЦЭМ!$A$34:$A$777,$A283,СВЦЭМ!$B$34:$B$777,I$260)+'СЕТ СН'!$F$12-'СЕТ СН'!$F$21</f>
        <v>-152.07848408000001</v>
      </c>
      <c r="J283" s="37">
        <f>SUMIFS(СВЦЭМ!$H$34:$H$777,СВЦЭМ!$A$34:$A$777,$A283,СВЦЭМ!$B$34:$B$777,J$260)+'СЕТ СН'!$F$12-'СЕТ СН'!$F$21</f>
        <v>-170.95123080000002</v>
      </c>
      <c r="K283" s="37">
        <f>SUMIFS(СВЦЭМ!$H$34:$H$777,СВЦЭМ!$A$34:$A$777,$A283,СВЦЭМ!$B$34:$B$777,K$260)+'СЕТ СН'!$F$12-'СЕТ СН'!$F$21</f>
        <v>-203.09751836999999</v>
      </c>
      <c r="L283" s="37">
        <f>SUMIFS(СВЦЭМ!$H$34:$H$777,СВЦЭМ!$A$34:$A$777,$A283,СВЦЭМ!$B$34:$B$777,L$260)+'СЕТ СН'!$F$12-'СЕТ СН'!$F$21</f>
        <v>-248.80654900000002</v>
      </c>
      <c r="M283" s="37">
        <f>SUMIFS(СВЦЭМ!$H$34:$H$777,СВЦЭМ!$A$34:$A$777,$A283,СВЦЭМ!$B$34:$B$777,M$260)+'СЕТ СН'!$F$12-'СЕТ СН'!$F$21</f>
        <v>-263.10797091000001</v>
      </c>
      <c r="N283" s="37">
        <f>SUMIFS(СВЦЭМ!$H$34:$H$777,СВЦЭМ!$A$34:$A$777,$A283,СВЦЭМ!$B$34:$B$777,N$260)+'СЕТ СН'!$F$12-'СЕТ СН'!$F$21</f>
        <v>-258.45201171000002</v>
      </c>
      <c r="O283" s="37">
        <f>SUMIFS(СВЦЭМ!$H$34:$H$777,СВЦЭМ!$A$34:$A$777,$A283,СВЦЭМ!$B$34:$B$777,O$260)+'СЕТ СН'!$F$12-'СЕТ СН'!$F$21</f>
        <v>-265.17402509999999</v>
      </c>
      <c r="P283" s="37">
        <f>SUMIFS(СВЦЭМ!$H$34:$H$777,СВЦЭМ!$A$34:$A$777,$A283,СВЦЭМ!$B$34:$B$777,P$260)+'СЕТ СН'!$F$12-'СЕТ СН'!$F$21</f>
        <v>-261.19066459999999</v>
      </c>
      <c r="Q283" s="37">
        <f>SUMIFS(СВЦЭМ!$H$34:$H$777,СВЦЭМ!$A$34:$A$777,$A283,СВЦЭМ!$B$34:$B$777,Q$260)+'СЕТ СН'!$F$12-'СЕТ СН'!$F$21</f>
        <v>-258.21317336999999</v>
      </c>
      <c r="R283" s="37">
        <f>SUMIFS(СВЦЭМ!$H$34:$H$777,СВЦЭМ!$A$34:$A$777,$A283,СВЦЭМ!$B$34:$B$777,R$260)+'СЕТ СН'!$F$12-'СЕТ СН'!$F$21</f>
        <v>-250.69708886000001</v>
      </c>
      <c r="S283" s="37">
        <f>SUMIFS(СВЦЭМ!$H$34:$H$777,СВЦЭМ!$A$34:$A$777,$A283,СВЦЭМ!$B$34:$B$777,S$260)+'СЕТ СН'!$F$12-'СЕТ СН'!$F$21</f>
        <v>-254.58864722999999</v>
      </c>
      <c r="T283" s="37">
        <f>SUMIFS(СВЦЭМ!$H$34:$H$777,СВЦЭМ!$A$34:$A$777,$A283,СВЦЭМ!$B$34:$B$777,T$260)+'СЕТ СН'!$F$12-'СЕТ СН'!$F$21</f>
        <v>-263.23394717000002</v>
      </c>
      <c r="U283" s="37">
        <f>SUMIFS(СВЦЭМ!$H$34:$H$777,СВЦЭМ!$A$34:$A$777,$A283,СВЦЭМ!$B$34:$B$777,U$260)+'СЕТ СН'!$F$12-'СЕТ СН'!$F$21</f>
        <v>-270.52927131000001</v>
      </c>
      <c r="V283" s="37">
        <f>SUMIFS(СВЦЭМ!$H$34:$H$777,СВЦЭМ!$A$34:$A$777,$A283,СВЦЭМ!$B$34:$B$777,V$260)+'СЕТ СН'!$F$12-'СЕТ СН'!$F$21</f>
        <v>-266.45057412</v>
      </c>
      <c r="W283" s="37">
        <f>SUMIFS(СВЦЭМ!$H$34:$H$777,СВЦЭМ!$A$34:$A$777,$A283,СВЦЭМ!$B$34:$B$777,W$260)+'СЕТ СН'!$F$12-'СЕТ СН'!$F$21</f>
        <v>-226.30296228999998</v>
      </c>
      <c r="X283" s="37">
        <f>SUMIFS(СВЦЭМ!$H$34:$H$777,СВЦЭМ!$A$34:$A$777,$A283,СВЦЭМ!$B$34:$B$777,X$260)+'СЕТ СН'!$F$12-'СЕТ СН'!$F$21</f>
        <v>-196.24654021999999</v>
      </c>
      <c r="Y283" s="37">
        <f>SUMIFS(СВЦЭМ!$H$34:$H$777,СВЦЭМ!$A$34:$A$777,$A283,СВЦЭМ!$B$34:$B$777,Y$260)+'СЕТ СН'!$F$12-'СЕТ СН'!$F$21</f>
        <v>-183.2771515</v>
      </c>
    </row>
    <row r="284" spans="1:25" ht="15.75" x14ac:dyDescent="0.2">
      <c r="A284" s="36">
        <f t="shared" si="7"/>
        <v>43002</v>
      </c>
      <c r="B284" s="37">
        <f>SUMIFS(СВЦЭМ!$H$34:$H$777,СВЦЭМ!$A$34:$A$777,$A284,СВЦЭМ!$B$34:$B$777,B$260)+'СЕТ СН'!$F$12-'СЕТ СН'!$F$21</f>
        <v>-173.97260032999998</v>
      </c>
      <c r="C284" s="37">
        <f>SUMIFS(СВЦЭМ!$H$34:$H$777,СВЦЭМ!$A$34:$A$777,$A284,СВЦЭМ!$B$34:$B$777,C$260)+'СЕТ СН'!$F$12-'СЕТ СН'!$F$21</f>
        <v>-163.35193530999999</v>
      </c>
      <c r="D284" s="37">
        <f>SUMIFS(СВЦЭМ!$H$34:$H$777,СВЦЭМ!$A$34:$A$777,$A284,СВЦЭМ!$B$34:$B$777,D$260)+'СЕТ СН'!$F$12-'СЕТ СН'!$F$21</f>
        <v>-160.34343032999999</v>
      </c>
      <c r="E284" s="37">
        <f>SUMIFS(СВЦЭМ!$H$34:$H$777,СВЦЭМ!$A$34:$A$777,$A284,СВЦЭМ!$B$34:$B$777,E$260)+'СЕТ СН'!$F$12-'СЕТ СН'!$F$21</f>
        <v>-154.76771941999999</v>
      </c>
      <c r="F284" s="37">
        <f>SUMIFS(СВЦЭМ!$H$34:$H$777,СВЦЭМ!$A$34:$A$777,$A284,СВЦЭМ!$B$34:$B$777,F$260)+'СЕТ СН'!$F$12-'СЕТ СН'!$F$21</f>
        <v>-153.69867004000002</v>
      </c>
      <c r="G284" s="37">
        <f>SUMIFS(СВЦЭМ!$H$34:$H$777,СВЦЭМ!$A$34:$A$777,$A284,СВЦЭМ!$B$34:$B$777,G$260)+'СЕТ СН'!$F$12-'СЕТ СН'!$F$21</f>
        <v>-157.65474969000002</v>
      </c>
      <c r="H284" s="37">
        <f>SUMIFS(СВЦЭМ!$H$34:$H$777,СВЦЭМ!$A$34:$A$777,$A284,СВЦЭМ!$B$34:$B$777,H$260)+'СЕТ СН'!$F$12-'СЕТ СН'!$F$21</f>
        <v>-194.66153394000003</v>
      </c>
      <c r="I284" s="37">
        <f>SUMIFS(СВЦЭМ!$H$34:$H$777,СВЦЭМ!$A$34:$A$777,$A284,СВЦЭМ!$B$34:$B$777,I$260)+'СЕТ СН'!$F$12-'СЕТ СН'!$F$21</f>
        <v>-192.81505364999998</v>
      </c>
      <c r="J284" s="37">
        <f>SUMIFS(СВЦЭМ!$H$34:$H$777,СВЦЭМ!$A$34:$A$777,$A284,СВЦЭМ!$B$34:$B$777,J$260)+'СЕТ СН'!$F$12-'СЕТ СН'!$F$21</f>
        <v>-177.98644581999997</v>
      </c>
      <c r="K284" s="37">
        <f>SUMIFS(СВЦЭМ!$H$34:$H$777,СВЦЭМ!$A$34:$A$777,$A284,СВЦЭМ!$B$34:$B$777,K$260)+'СЕТ СН'!$F$12-'СЕТ СН'!$F$21</f>
        <v>-206.08623872999999</v>
      </c>
      <c r="L284" s="37">
        <f>SUMIFS(СВЦЭМ!$H$34:$H$777,СВЦЭМ!$A$34:$A$777,$A284,СВЦЭМ!$B$34:$B$777,L$260)+'СЕТ СН'!$F$12-'СЕТ СН'!$F$21</f>
        <v>-246.22758707000003</v>
      </c>
      <c r="M284" s="37">
        <f>SUMIFS(СВЦЭМ!$H$34:$H$777,СВЦЭМ!$A$34:$A$777,$A284,СВЦЭМ!$B$34:$B$777,M$260)+'СЕТ СН'!$F$12-'СЕТ СН'!$F$21</f>
        <v>-253.90983482000001</v>
      </c>
      <c r="N284" s="37">
        <f>SUMIFS(СВЦЭМ!$H$34:$H$777,СВЦЭМ!$A$34:$A$777,$A284,СВЦЭМ!$B$34:$B$777,N$260)+'СЕТ СН'!$F$12-'СЕТ СН'!$F$21</f>
        <v>-238.81473414999999</v>
      </c>
      <c r="O284" s="37">
        <f>SUMIFS(СВЦЭМ!$H$34:$H$777,СВЦЭМ!$A$34:$A$777,$A284,СВЦЭМ!$B$34:$B$777,O$260)+'СЕТ СН'!$F$12-'СЕТ СН'!$F$21</f>
        <v>-236.70429246999998</v>
      </c>
      <c r="P284" s="37">
        <f>SUMIFS(СВЦЭМ!$H$34:$H$777,СВЦЭМ!$A$34:$A$777,$A284,СВЦЭМ!$B$34:$B$777,P$260)+'СЕТ СН'!$F$12-'СЕТ СН'!$F$21</f>
        <v>-237.59737221</v>
      </c>
      <c r="Q284" s="37">
        <f>SUMIFS(СВЦЭМ!$H$34:$H$777,СВЦЭМ!$A$34:$A$777,$A284,СВЦЭМ!$B$34:$B$777,Q$260)+'СЕТ СН'!$F$12-'СЕТ СН'!$F$21</f>
        <v>-244.00235473999999</v>
      </c>
      <c r="R284" s="37">
        <f>SUMIFS(СВЦЭМ!$H$34:$H$777,СВЦЭМ!$A$34:$A$777,$A284,СВЦЭМ!$B$34:$B$777,R$260)+'СЕТ СН'!$F$12-'СЕТ СН'!$F$21</f>
        <v>-242.47550823</v>
      </c>
      <c r="S284" s="37">
        <f>SUMIFS(СВЦЭМ!$H$34:$H$777,СВЦЭМ!$A$34:$A$777,$A284,СВЦЭМ!$B$34:$B$777,S$260)+'СЕТ СН'!$F$12-'СЕТ СН'!$F$21</f>
        <v>-247.78931935000003</v>
      </c>
      <c r="T284" s="37">
        <f>SUMIFS(СВЦЭМ!$H$34:$H$777,СВЦЭМ!$A$34:$A$777,$A284,СВЦЭМ!$B$34:$B$777,T$260)+'СЕТ СН'!$F$12-'СЕТ СН'!$F$21</f>
        <v>-258.73682509999998</v>
      </c>
      <c r="U284" s="37">
        <f>SUMIFS(СВЦЭМ!$H$34:$H$777,СВЦЭМ!$A$34:$A$777,$A284,СВЦЭМ!$B$34:$B$777,U$260)+'СЕТ СН'!$F$12-'СЕТ СН'!$F$21</f>
        <v>-263.82287396999999</v>
      </c>
      <c r="V284" s="37">
        <f>SUMIFS(СВЦЭМ!$H$34:$H$777,СВЦЭМ!$A$34:$A$777,$A284,СВЦЭМ!$B$34:$B$777,V$260)+'СЕТ СН'!$F$12-'СЕТ СН'!$F$21</f>
        <v>-258.17643798</v>
      </c>
      <c r="W284" s="37">
        <f>SUMIFS(СВЦЭМ!$H$34:$H$777,СВЦЭМ!$A$34:$A$777,$A284,СВЦЭМ!$B$34:$B$777,W$260)+'СЕТ СН'!$F$12-'СЕТ СН'!$F$21</f>
        <v>-220.23068816</v>
      </c>
      <c r="X284" s="37">
        <f>SUMIFS(СВЦЭМ!$H$34:$H$777,СВЦЭМ!$A$34:$A$777,$A284,СВЦЭМ!$B$34:$B$777,X$260)+'СЕТ СН'!$F$12-'СЕТ СН'!$F$21</f>
        <v>-188.85982282999998</v>
      </c>
      <c r="Y284" s="37">
        <f>SUMIFS(СВЦЭМ!$H$34:$H$777,СВЦЭМ!$A$34:$A$777,$A284,СВЦЭМ!$B$34:$B$777,Y$260)+'СЕТ СН'!$F$12-'СЕТ СН'!$F$21</f>
        <v>-167.39241619000001</v>
      </c>
    </row>
    <row r="285" spans="1:25" ht="15.75" x14ac:dyDescent="0.2">
      <c r="A285" s="36">
        <f t="shared" si="7"/>
        <v>43003</v>
      </c>
      <c r="B285" s="37">
        <f>SUMIFS(СВЦЭМ!$H$34:$H$777,СВЦЭМ!$A$34:$A$777,$A285,СВЦЭМ!$B$34:$B$777,B$260)+'СЕТ СН'!$F$12-'СЕТ СН'!$F$21</f>
        <v>-121.64999950999999</v>
      </c>
      <c r="C285" s="37">
        <f>SUMIFS(СВЦЭМ!$H$34:$H$777,СВЦЭМ!$A$34:$A$777,$A285,СВЦЭМ!$B$34:$B$777,C$260)+'СЕТ СН'!$F$12-'СЕТ СН'!$F$21</f>
        <v>-121.53659814000002</v>
      </c>
      <c r="D285" s="37">
        <f>SUMIFS(СВЦЭМ!$H$34:$H$777,СВЦЭМ!$A$34:$A$777,$A285,СВЦЭМ!$B$34:$B$777,D$260)+'СЕТ СН'!$F$12-'СЕТ СН'!$F$21</f>
        <v>-110.43465203</v>
      </c>
      <c r="E285" s="37">
        <f>SUMIFS(СВЦЭМ!$H$34:$H$777,СВЦЭМ!$A$34:$A$777,$A285,СВЦЭМ!$B$34:$B$777,E$260)+'СЕТ СН'!$F$12-'СЕТ СН'!$F$21</f>
        <v>-103.62075651999999</v>
      </c>
      <c r="F285" s="37">
        <f>SUMIFS(СВЦЭМ!$H$34:$H$777,СВЦЭМ!$A$34:$A$777,$A285,СВЦЭМ!$B$34:$B$777,F$260)+'СЕТ СН'!$F$12-'СЕТ СН'!$F$21</f>
        <v>-103.80974731999999</v>
      </c>
      <c r="G285" s="37">
        <f>SUMIFS(СВЦЭМ!$H$34:$H$777,СВЦЭМ!$A$34:$A$777,$A285,СВЦЭМ!$B$34:$B$777,G$260)+'СЕТ СН'!$F$12-'СЕТ СН'!$F$21</f>
        <v>-121.59748669999999</v>
      </c>
      <c r="H285" s="37">
        <f>SUMIFS(СВЦЭМ!$H$34:$H$777,СВЦЭМ!$A$34:$A$777,$A285,СВЦЭМ!$B$34:$B$777,H$260)+'СЕТ СН'!$F$12-'СЕТ СН'!$F$21</f>
        <v>-141.85396607000001</v>
      </c>
      <c r="I285" s="37">
        <f>SUMIFS(СВЦЭМ!$H$34:$H$777,СВЦЭМ!$A$34:$A$777,$A285,СВЦЭМ!$B$34:$B$777,I$260)+'СЕТ СН'!$F$12-'СЕТ СН'!$F$21</f>
        <v>-172.01694997999999</v>
      </c>
      <c r="J285" s="37">
        <f>SUMIFS(СВЦЭМ!$H$34:$H$777,СВЦЭМ!$A$34:$A$777,$A285,СВЦЭМ!$B$34:$B$777,J$260)+'СЕТ СН'!$F$12-'СЕТ СН'!$F$21</f>
        <v>-187.10325201000001</v>
      </c>
      <c r="K285" s="37">
        <f>SUMIFS(СВЦЭМ!$H$34:$H$777,СВЦЭМ!$A$34:$A$777,$A285,СВЦЭМ!$B$34:$B$777,K$260)+'СЕТ СН'!$F$12-'СЕТ СН'!$F$21</f>
        <v>-209.07480571999997</v>
      </c>
      <c r="L285" s="37">
        <f>SUMIFS(СВЦЭМ!$H$34:$H$777,СВЦЭМ!$A$34:$A$777,$A285,СВЦЭМ!$B$34:$B$777,L$260)+'СЕТ СН'!$F$12-'СЕТ СН'!$F$21</f>
        <v>-248.64759583</v>
      </c>
      <c r="M285" s="37">
        <f>SUMIFS(СВЦЭМ!$H$34:$H$777,СВЦЭМ!$A$34:$A$777,$A285,СВЦЭМ!$B$34:$B$777,M$260)+'СЕТ СН'!$F$12-'СЕТ СН'!$F$21</f>
        <v>-259.13186225999999</v>
      </c>
      <c r="N285" s="37">
        <f>SUMIFS(СВЦЭМ!$H$34:$H$777,СВЦЭМ!$A$34:$A$777,$A285,СВЦЭМ!$B$34:$B$777,N$260)+'СЕТ СН'!$F$12-'СЕТ СН'!$F$21</f>
        <v>-256.54404197000002</v>
      </c>
      <c r="O285" s="37">
        <f>SUMIFS(СВЦЭМ!$H$34:$H$777,СВЦЭМ!$A$34:$A$777,$A285,СВЦЭМ!$B$34:$B$777,O$260)+'СЕТ СН'!$F$12-'СЕТ СН'!$F$21</f>
        <v>-257.13896999999997</v>
      </c>
      <c r="P285" s="37">
        <f>SUMIFS(СВЦЭМ!$H$34:$H$777,СВЦЭМ!$A$34:$A$777,$A285,СВЦЭМ!$B$34:$B$777,P$260)+'СЕТ СН'!$F$12-'СЕТ СН'!$F$21</f>
        <v>-254.40183230000002</v>
      </c>
      <c r="Q285" s="37">
        <f>SUMIFS(СВЦЭМ!$H$34:$H$777,СВЦЭМ!$A$34:$A$777,$A285,СВЦЭМ!$B$34:$B$777,Q$260)+'СЕТ СН'!$F$12-'СЕТ СН'!$F$21</f>
        <v>-251.38467565000002</v>
      </c>
      <c r="R285" s="37">
        <f>SUMIFS(СВЦЭМ!$H$34:$H$777,СВЦЭМ!$A$34:$A$777,$A285,СВЦЭМ!$B$34:$B$777,R$260)+'СЕТ СН'!$F$12-'СЕТ СН'!$F$21</f>
        <v>-248.16609999000002</v>
      </c>
      <c r="S285" s="37">
        <f>SUMIFS(СВЦЭМ!$H$34:$H$777,СВЦЭМ!$A$34:$A$777,$A285,СВЦЭМ!$B$34:$B$777,S$260)+'СЕТ СН'!$F$12-'СЕТ СН'!$F$21</f>
        <v>-252.91828784</v>
      </c>
      <c r="T285" s="37">
        <f>SUMIFS(СВЦЭМ!$H$34:$H$777,СВЦЭМ!$A$34:$A$777,$A285,СВЦЭМ!$B$34:$B$777,T$260)+'СЕТ СН'!$F$12-'СЕТ СН'!$F$21</f>
        <v>-257.35214703000003</v>
      </c>
      <c r="U285" s="37">
        <f>SUMIFS(СВЦЭМ!$H$34:$H$777,СВЦЭМ!$A$34:$A$777,$A285,СВЦЭМ!$B$34:$B$777,U$260)+'СЕТ СН'!$F$12-'СЕТ СН'!$F$21</f>
        <v>-258.84283965999998</v>
      </c>
      <c r="V285" s="37">
        <f>SUMIFS(СВЦЭМ!$H$34:$H$777,СВЦЭМ!$A$34:$A$777,$A285,СВЦЭМ!$B$34:$B$777,V$260)+'СЕТ СН'!$F$12-'СЕТ СН'!$F$21</f>
        <v>-258.44671268000002</v>
      </c>
      <c r="W285" s="37">
        <f>SUMIFS(СВЦЭМ!$H$34:$H$777,СВЦЭМ!$A$34:$A$777,$A285,СВЦЭМ!$B$34:$B$777,W$260)+'СЕТ СН'!$F$12-'СЕТ СН'!$F$21</f>
        <v>-225.51226084000001</v>
      </c>
      <c r="X285" s="37">
        <f>SUMIFS(СВЦЭМ!$H$34:$H$777,СВЦЭМ!$A$34:$A$777,$A285,СВЦЭМ!$B$34:$B$777,X$260)+'СЕТ СН'!$F$12-'СЕТ СН'!$F$21</f>
        <v>-193.21474509000001</v>
      </c>
      <c r="Y285" s="37">
        <f>SUMIFS(СВЦЭМ!$H$34:$H$777,СВЦЭМ!$A$34:$A$777,$A285,СВЦЭМ!$B$34:$B$777,Y$260)+'СЕТ СН'!$F$12-'СЕТ СН'!$F$21</f>
        <v>-167.91378784</v>
      </c>
    </row>
    <row r="286" spans="1:25" ht="15.75" x14ac:dyDescent="0.2">
      <c r="A286" s="36">
        <f t="shared" si="7"/>
        <v>43004</v>
      </c>
      <c r="B286" s="37">
        <f>SUMIFS(СВЦЭМ!$H$34:$H$777,СВЦЭМ!$A$34:$A$777,$A286,СВЦЭМ!$B$34:$B$777,B$260)+'СЕТ СН'!$F$12-'СЕТ СН'!$F$21</f>
        <v>-135.1148488</v>
      </c>
      <c r="C286" s="37">
        <f>SUMIFS(СВЦЭМ!$H$34:$H$777,СВЦЭМ!$A$34:$A$777,$A286,СВЦЭМ!$B$34:$B$777,C$260)+'СЕТ СН'!$F$12-'СЕТ СН'!$F$21</f>
        <v>-123.58173354000002</v>
      </c>
      <c r="D286" s="37">
        <f>SUMIFS(СВЦЭМ!$H$34:$H$777,СВЦЭМ!$A$34:$A$777,$A286,СВЦЭМ!$B$34:$B$777,D$260)+'СЕТ СН'!$F$12-'СЕТ СН'!$F$21</f>
        <v>-118.01283754000002</v>
      </c>
      <c r="E286" s="37">
        <f>SUMIFS(СВЦЭМ!$H$34:$H$777,СВЦЭМ!$A$34:$A$777,$A286,СВЦЭМ!$B$34:$B$777,E$260)+'СЕТ СН'!$F$12-'СЕТ СН'!$F$21</f>
        <v>-111.34498351000002</v>
      </c>
      <c r="F286" s="37">
        <f>SUMIFS(СВЦЭМ!$H$34:$H$777,СВЦЭМ!$A$34:$A$777,$A286,СВЦЭМ!$B$34:$B$777,F$260)+'СЕТ СН'!$F$12-'СЕТ СН'!$F$21</f>
        <v>-109.39710249000001</v>
      </c>
      <c r="G286" s="37">
        <f>SUMIFS(СВЦЭМ!$H$34:$H$777,СВЦЭМ!$A$34:$A$777,$A286,СВЦЭМ!$B$34:$B$777,G$260)+'СЕТ СН'!$F$12-'СЕТ СН'!$F$21</f>
        <v>-118.27861905999998</v>
      </c>
      <c r="H286" s="37">
        <f>SUMIFS(СВЦЭМ!$H$34:$H$777,СВЦЭМ!$A$34:$A$777,$A286,СВЦЭМ!$B$34:$B$777,H$260)+'СЕТ СН'!$F$12-'СЕТ СН'!$F$21</f>
        <v>-136.02436231000001</v>
      </c>
      <c r="I286" s="37">
        <f>SUMIFS(СВЦЭМ!$H$34:$H$777,СВЦЭМ!$A$34:$A$777,$A286,СВЦЭМ!$B$34:$B$777,I$260)+'СЕТ СН'!$F$12-'СЕТ СН'!$F$21</f>
        <v>-167.62558228</v>
      </c>
      <c r="J286" s="37">
        <f>SUMIFS(СВЦЭМ!$H$34:$H$777,СВЦЭМ!$A$34:$A$777,$A286,СВЦЭМ!$B$34:$B$777,J$260)+'СЕТ СН'!$F$12-'СЕТ СН'!$F$21</f>
        <v>-185.23451410000001</v>
      </c>
      <c r="K286" s="37">
        <f>SUMIFS(СВЦЭМ!$H$34:$H$777,СВЦЭМ!$A$34:$A$777,$A286,СВЦЭМ!$B$34:$B$777,K$260)+'СЕТ СН'!$F$12-'СЕТ СН'!$F$21</f>
        <v>-206.97075993999999</v>
      </c>
      <c r="L286" s="37">
        <f>SUMIFS(СВЦЭМ!$H$34:$H$777,СВЦЭМ!$A$34:$A$777,$A286,СВЦЭМ!$B$34:$B$777,L$260)+'СЕТ СН'!$F$12-'СЕТ СН'!$F$21</f>
        <v>-244.86500576999998</v>
      </c>
      <c r="M286" s="37">
        <f>SUMIFS(СВЦЭМ!$H$34:$H$777,СВЦЭМ!$A$34:$A$777,$A286,СВЦЭМ!$B$34:$B$777,M$260)+'СЕТ СН'!$F$12-'СЕТ СН'!$F$21</f>
        <v>-257.42978951999999</v>
      </c>
      <c r="N286" s="37">
        <f>SUMIFS(СВЦЭМ!$H$34:$H$777,СВЦЭМ!$A$34:$A$777,$A286,СВЦЭМ!$B$34:$B$777,N$260)+'СЕТ СН'!$F$12-'СЕТ СН'!$F$21</f>
        <v>-252.76482354000001</v>
      </c>
      <c r="O286" s="37">
        <f>SUMIFS(СВЦЭМ!$H$34:$H$777,СВЦЭМ!$A$34:$A$777,$A286,СВЦЭМ!$B$34:$B$777,O$260)+'СЕТ СН'!$F$12-'СЕТ СН'!$F$21</f>
        <v>-252.98567593000001</v>
      </c>
      <c r="P286" s="37">
        <f>SUMIFS(СВЦЭМ!$H$34:$H$777,СВЦЭМ!$A$34:$A$777,$A286,СВЦЭМ!$B$34:$B$777,P$260)+'СЕТ СН'!$F$12-'СЕТ СН'!$F$21</f>
        <v>-249.87903132000002</v>
      </c>
      <c r="Q286" s="37">
        <f>SUMIFS(СВЦЭМ!$H$34:$H$777,СВЦЭМ!$A$34:$A$777,$A286,СВЦЭМ!$B$34:$B$777,Q$260)+'СЕТ СН'!$F$12-'СЕТ СН'!$F$21</f>
        <v>-248.16916321999997</v>
      </c>
      <c r="R286" s="37">
        <f>SUMIFS(СВЦЭМ!$H$34:$H$777,СВЦЭМ!$A$34:$A$777,$A286,СВЦЭМ!$B$34:$B$777,R$260)+'СЕТ СН'!$F$12-'СЕТ СН'!$F$21</f>
        <v>-247.56621941999998</v>
      </c>
      <c r="S286" s="37">
        <f>SUMIFS(СВЦЭМ!$H$34:$H$777,СВЦЭМ!$A$34:$A$777,$A286,СВЦЭМ!$B$34:$B$777,S$260)+'СЕТ СН'!$F$12-'СЕТ СН'!$F$21</f>
        <v>-251.05825148000002</v>
      </c>
      <c r="T286" s="37">
        <f>SUMIFS(СВЦЭМ!$H$34:$H$777,СВЦЭМ!$A$34:$A$777,$A286,СВЦЭМ!$B$34:$B$777,T$260)+'СЕТ СН'!$F$12-'СЕТ СН'!$F$21</f>
        <v>-252.44695668000003</v>
      </c>
      <c r="U286" s="37">
        <f>SUMIFS(СВЦЭМ!$H$34:$H$777,СВЦЭМ!$A$34:$A$777,$A286,СВЦЭМ!$B$34:$B$777,U$260)+'СЕТ СН'!$F$12-'СЕТ СН'!$F$21</f>
        <v>-261.37593598000001</v>
      </c>
      <c r="V286" s="37">
        <f>SUMIFS(СВЦЭМ!$H$34:$H$777,СВЦЭМ!$A$34:$A$777,$A286,СВЦЭМ!$B$34:$B$777,V$260)+'СЕТ СН'!$F$12-'СЕТ СН'!$F$21</f>
        <v>-253.86493647999998</v>
      </c>
      <c r="W286" s="37">
        <f>SUMIFS(СВЦЭМ!$H$34:$H$777,СВЦЭМ!$A$34:$A$777,$A286,СВЦЭМ!$B$34:$B$777,W$260)+'СЕТ СН'!$F$12-'СЕТ СН'!$F$21</f>
        <v>-214.01504457999999</v>
      </c>
      <c r="X286" s="37">
        <f>SUMIFS(СВЦЭМ!$H$34:$H$777,СВЦЭМ!$A$34:$A$777,$A286,СВЦЭМ!$B$34:$B$777,X$260)+'СЕТ СН'!$F$12-'СЕТ СН'!$F$21</f>
        <v>-184.58645081999998</v>
      </c>
      <c r="Y286" s="37">
        <f>SUMIFS(СВЦЭМ!$H$34:$H$777,СВЦЭМ!$A$34:$A$777,$A286,СВЦЭМ!$B$34:$B$777,Y$260)+'СЕТ СН'!$F$12-'СЕТ СН'!$F$21</f>
        <v>-156.72955278000001</v>
      </c>
    </row>
    <row r="287" spans="1:25" ht="15.75" x14ac:dyDescent="0.2">
      <c r="A287" s="36">
        <f t="shared" si="7"/>
        <v>43005</v>
      </c>
      <c r="B287" s="37">
        <f>SUMIFS(СВЦЭМ!$H$34:$H$777,СВЦЭМ!$A$34:$A$777,$A287,СВЦЭМ!$B$34:$B$777,B$260)+'СЕТ СН'!$F$12-'СЕТ СН'!$F$21</f>
        <v>-137.06362443</v>
      </c>
      <c r="C287" s="37">
        <f>SUMIFS(СВЦЭМ!$H$34:$H$777,СВЦЭМ!$A$34:$A$777,$A287,СВЦЭМ!$B$34:$B$777,C$260)+'СЕТ СН'!$F$12-'СЕТ СН'!$F$21</f>
        <v>-117.35460418999998</v>
      </c>
      <c r="D287" s="37">
        <f>SUMIFS(СВЦЭМ!$H$34:$H$777,СВЦЭМ!$A$34:$A$777,$A287,СВЦЭМ!$B$34:$B$777,D$260)+'СЕТ СН'!$F$12-'СЕТ СН'!$F$21</f>
        <v>-120.06216169999999</v>
      </c>
      <c r="E287" s="37">
        <f>SUMIFS(СВЦЭМ!$H$34:$H$777,СВЦЭМ!$A$34:$A$777,$A287,СВЦЭМ!$B$34:$B$777,E$260)+'СЕТ СН'!$F$12-'СЕТ СН'!$F$21</f>
        <v>-125.28989970999999</v>
      </c>
      <c r="F287" s="37">
        <f>SUMIFS(СВЦЭМ!$H$34:$H$777,СВЦЭМ!$A$34:$A$777,$A287,СВЦЭМ!$B$34:$B$777,F$260)+'СЕТ СН'!$F$12-'СЕТ СН'!$F$21</f>
        <v>-126.20486744999999</v>
      </c>
      <c r="G287" s="37">
        <f>SUMIFS(СВЦЭМ!$H$34:$H$777,СВЦЭМ!$A$34:$A$777,$A287,СВЦЭМ!$B$34:$B$777,G$260)+'СЕТ СН'!$F$12-'СЕТ СН'!$F$21</f>
        <v>-121.25634821</v>
      </c>
      <c r="H287" s="37">
        <f>SUMIFS(СВЦЭМ!$H$34:$H$777,СВЦЭМ!$A$34:$A$777,$A287,СВЦЭМ!$B$34:$B$777,H$260)+'СЕТ СН'!$F$12-'СЕТ СН'!$F$21</f>
        <v>-133.86839595999999</v>
      </c>
      <c r="I287" s="37">
        <f>SUMIFS(СВЦЭМ!$H$34:$H$777,СВЦЭМ!$A$34:$A$777,$A287,СВЦЭМ!$B$34:$B$777,I$260)+'СЕТ СН'!$F$12-'СЕТ СН'!$F$21</f>
        <v>-165.45242113</v>
      </c>
      <c r="J287" s="37">
        <f>SUMIFS(СВЦЭМ!$H$34:$H$777,СВЦЭМ!$A$34:$A$777,$A287,СВЦЭМ!$B$34:$B$777,J$260)+'СЕТ СН'!$F$12-'СЕТ СН'!$F$21</f>
        <v>-181.41953998999998</v>
      </c>
      <c r="K287" s="37">
        <f>SUMIFS(СВЦЭМ!$H$34:$H$777,СВЦЭМ!$A$34:$A$777,$A287,СВЦЭМ!$B$34:$B$777,K$260)+'СЕТ СН'!$F$12-'СЕТ СН'!$F$21</f>
        <v>-203.40055236000001</v>
      </c>
      <c r="L287" s="37">
        <f>SUMIFS(СВЦЭМ!$H$34:$H$777,СВЦЭМ!$A$34:$A$777,$A287,СВЦЭМ!$B$34:$B$777,L$260)+'СЕТ СН'!$F$12-'СЕТ СН'!$F$21</f>
        <v>-242.59733591999998</v>
      </c>
      <c r="M287" s="37">
        <f>SUMIFS(СВЦЭМ!$H$34:$H$777,СВЦЭМ!$A$34:$A$777,$A287,СВЦЭМ!$B$34:$B$777,M$260)+'СЕТ СН'!$F$12-'СЕТ СН'!$F$21</f>
        <v>-255.09897606999999</v>
      </c>
      <c r="N287" s="37">
        <f>SUMIFS(СВЦЭМ!$H$34:$H$777,СВЦЭМ!$A$34:$A$777,$A287,СВЦЭМ!$B$34:$B$777,N$260)+'СЕТ СН'!$F$12-'СЕТ СН'!$F$21</f>
        <v>-249.25632101000002</v>
      </c>
      <c r="O287" s="37">
        <f>SUMIFS(СВЦЭМ!$H$34:$H$777,СВЦЭМ!$A$34:$A$777,$A287,СВЦЭМ!$B$34:$B$777,O$260)+'СЕТ СН'!$F$12-'СЕТ СН'!$F$21</f>
        <v>-246.36962491000003</v>
      </c>
      <c r="P287" s="37">
        <f>SUMIFS(СВЦЭМ!$H$34:$H$777,СВЦЭМ!$A$34:$A$777,$A287,СВЦЭМ!$B$34:$B$777,P$260)+'СЕТ СН'!$F$12-'СЕТ СН'!$F$21</f>
        <v>-244.40986789999999</v>
      </c>
      <c r="Q287" s="37">
        <f>SUMIFS(СВЦЭМ!$H$34:$H$777,СВЦЭМ!$A$34:$A$777,$A287,СВЦЭМ!$B$34:$B$777,Q$260)+'СЕТ СН'!$F$12-'СЕТ СН'!$F$21</f>
        <v>-241.40842670000001</v>
      </c>
      <c r="R287" s="37">
        <f>SUMIFS(СВЦЭМ!$H$34:$H$777,СВЦЭМ!$A$34:$A$777,$A287,СВЦЭМ!$B$34:$B$777,R$260)+'СЕТ СН'!$F$12-'СЕТ СН'!$F$21</f>
        <v>-241.01860063999999</v>
      </c>
      <c r="S287" s="37">
        <f>SUMIFS(СВЦЭМ!$H$34:$H$777,СВЦЭМ!$A$34:$A$777,$A287,СВЦЭМ!$B$34:$B$777,S$260)+'СЕТ СН'!$F$12-'СЕТ СН'!$F$21</f>
        <v>-243.78616377999998</v>
      </c>
      <c r="T287" s="37">
        <f>SUMIFS(СВЦЭМ!$H$34:$H$777,СВЦЭМ!$A$34:$A$777,$A287,СВЦЭМ!$B$34:$B$777,T$260)+'СЕТ СН'!$F$12-'СЕТ СН'!$F$21</f>
        <v>-247.11390667000001</v>
      </c>
      <c r="U287" s="37">
        <f>SUMIFS(СВЦЭМ!$H$34:$H$777,СВЦЭМ!$A$34:$A$777,$A287,СВЦЭМ!$B$34:$B$777,U$260)+'СЕТ СН'!$F$12-'СЕТ СН'!$F$21</f>
        <v>-254.02648921999997</v>
      </c>
      <c r="V287" s="37">
        <f>SUMIFS(СВЦЭМ!$H$34:$H$777,СВЦЭМ!$A$34:$A$777,$A287,СВЦЭМ!$B$34:$B$777,V$260)+'СЕТ СН'!$F$12-'СЕТ СН'!$F$21</f>
        <v>-248.73426866</v>
      </c>
      <c r="W287" s="37">
        <f>SUMIFS(СВЦЭМ!$H$34:$H$777,СВЦЭМ!$A$34:$A$777,$A287,СВЦЭМ!$B$34:$B$777,W$260)+'СЕТ СН'!$F$12-'СЕТ СН'!$F$21</f>
        <v>-213.87968475000002</v>
      </c>
      <c r="X287" s="37">
        <f>SUMIFS(СВЦЭМ!$H$34:$H$777,СВЦЭМ!$A$34:$A$777,$A287,СВЦЭМ!$B$34:$B$777,X$260)+'СЕТ СН'!$F$12-'СЕТ СН'!$F$21</f>
        <v>-184.76725339000001</v>
      </c>
      <c r="Y287" s="37">
        <f>SUMIFS(СВЦЭМ!$H$34:$H$777,СВЦЭМ!$A$34:$A$777,$A287,СВЦЭМ!$B$34:$B$777,Y$260)+'СЕТ СН'!$F$12-'СЕТ СН'!$F$21</f>
        <v>-161.16596671999997</v>
      </c>
    </row>
    <row r="288" spans="1:25" ht="15.75" x14ac:dyDescent="0.2">
      <c r="A288" s="36">
        <f t="shared" si="7"/>
        <v>43006</v>
      </c>
      <c r="B288" s="37">
        <f>SUMIFS(СВЦЭМ!$H$34:$H$777,СВЦЭМ!$A$34:$A$777,$A288,СВЦЭМ!$B$34:$B$777,B$260)+'СЕТ СН'!$F$12-'СЕТ СН'!$F$21</f>
        <v>-188.57981777999998</v>
      </c>
      <c r="C288" s="37">
        <f>SUMIFS(СВЦЭМ!$H$34:$H$777,СВЦЭМ!$A$34:$A$777,$A288,СВЦЭМ!$B$34:$B$777,C$260)+'СЕТ СН'!$F$12-'СЕТ СН'!$F$21</f>
        <v>-157.35837722999997</v>
      </c>
      <c r="D288" s="37">
        <f>SUMIFS(СВЦЭМ!$H$34:$H$777,СВЦЭМ!$A$34:$A$777,$A288,СВЦЭМ!$B$34:$B$777,D$260)+'СЕТ СН'!$F$12-'СЕТ СН'!$F$21</f>
        <v>-138.08074778000002</v>
      </c>
      <c r="E288" s="37">
        <f>SUMIFS(СВЦЭМ!$H$34:$H$777,СВЦЭМ!$A$34:$A$777,$A288,СВЦЭМ!$B$34:$B$777,E$260)+'СЕТ СН'!$F$12-'СЕТ СН'!$F$21</f>
        <v>-125.58416188000001</v>
      </c>
      <c r="F288" s="37">
        <f>SUMIFS(СВЦЭМ!$H$34:$H$777,СВЦЭМ!$A$34:$A$777,$A288,СВЦЭМ!$B$34:$B$777,F$260)+'СЕТ СН'!$F$12-'СЕТ СН'!$F$21</f>
        <v>-124.56938115999998</v>
      </c>
      <c r="G288" s="37">
        <f>SUMIFS(СВЦЭМ!$H$34:$H$777,СВЦЭМ!$A$34:$A$777,$A288,СВЦЭМ!$B$34:$B$777,G$260)+'СЕТ СН'!$F$12-'СЕТ СН'!$F$21</f>
        <v>-123.85712296000003</v>
      </c>
      <c r="H288" s="37">
        <f>SUMIFS(СВЦЭМ!$H$34:$H$777,СВЦЭМ!$A$34:$A$777,$A288,СВЦЭМ!$B$34:$B$777,H$260)+'СЕТ СН'!$F$12-'СЕТ СН'!$F$21</f>
        <v>-143.49123294999998</v>
      </c>
      <c r="I288" s="37">
        <f>SUMIFS(СВЦЭМ!$H$34:$H$777,СВЦЭМ!$A$34:$A$777,$A288,СВЦЭМ!$B$34:$B$777,I$260)+'СЕТ СН'!$F$12-'СЕТ СН'!$F$21</f>
        <v>-176.68088383999998</v>
      </c>
      <c r="J288" s="37">
        <f>SUMIFS(СВЦЭМ!$H$34:$H$777,СВЦЭМ!$A$34:$A$777,$A288,СВЦЭМ!$B$34:$B$777,J$260)+'СЕТ СН'!$F$12-'СЕТ СН'!$F$21</f>
        <v>-198.79367911000003</v>
      </c>
      <c r="K288" s="37">
        <f>SUMIFS(СВЦЭМ!$H$34:$H$777,СВЦЭМ!$A$34:$A$777,$A288,СВЦЭМ!$B$34:$B$777,K$260)+'СЕТ СН'!$F$12-'СЕТ СН'!$F$21</f>
        <v>-216.42462578999999</v>
      </c>
      <c r="L288" s="37">
        <f>SUMIFS(СВЦЭМ!$H$34:$H$777,СВЦЭМ!$A$34:$A$777,$A288,СВЦЭМ!$B$34:$B$777,L$260)+'СЕТ СН'!$F$12-'СЕТ СН'!$F$21</f>
        <v>-256.61500138000002</v>
      </c>
      <c r="M288" s="37">
        <f>SUMIFS(СВЦЭМ!$H$34:$H$777,СВЦЭМ!$A$34:$A$777,$A288,СВЦЭМ!$B$34:$B$777,M$260)+'СЕТ СН'!$F$12-'СЕТ СН'!$F$21</f>
        <v>-270.98386345</v>
      </c>
      <c r="N288" s="37">
        <f>SUMIFS(СВЦЭМ!$H$34:$H$777,СВЦЭМ!$A$34:$A$777,$A288,СВЦЭМ!$B$34:$B$777,N$260)+'СЕТ СН'!$F$12-'СЕТ СН'!$F$21</f>
        <v>-268.46212344000003</v>
      </c>
      <c r="O288" s="37">
        <f>SUMIFS(СВЦЭМ!$H$34:$H$777,СВЦЭМ!$A$34:$A$777,$A288,СВЦЭМ!$B$34:$B$777,O$260)+'СЕТ СН'!$F$12-'СЕТ СН'!$F$21</f>
        <v>-268.47829073000003</v>
      </c>
      <c r="P288" s="37">
        <f>SUMIFS(СВЦЭМ!$H$34:$H$777,СВЦЭМ!$A$34:$A$777,$A288,СВЦЭМ!$B$34:$B$777,P$260)+'СЕТ СН'!$F$12-'СЕТ СН'!$F$21</f>
        <v>-267.52659885999998</v>
      </c>
      <c r="Q288" s="37">
        <f>SUMIFS(СВЦЭМ!$H$34:$H$777,СВЦЭМ!$A$34:$A$777,$A288,СВЦЭМ!$B$34:$B$777,Q$260)+'СЕТ СН'!$F$12-'СЕТ СН'!$F$21</f>
        <v>-264.55201368000002</v>
      </c>
      <c r="R288" s="37">
        <f>SUMIFS(СВЦЭМ!$H$34:$H$777,СВЦЭМ!$A$34:$A$777,$A288,СВЦЭМ!$B$34:$B$777,R$260)+'СЕТ СН'!$F$12-'СЕТ СН'!$F$21</f>
        <v>-261.64444576</v>
      </c>
      <c r="S288" s="37">
        <f>SUMIFS(СВЦЭМ!$H$34:$H$777,СВЦЭМ!$A$34:$A$777,$A288,СВЦЭМ!$B$34:$B$777,S$260)+'СЕТ СН'!$F$12-'СЕТ СН'!$F$21</f>
        <v>-262.95421535000003</v>
      </c>
      <c r="T288" s="37">
        <f>SUMIFS(СВЦЭМ!$H$34:$H$777,СВЦЭМ!$A$34:$A$777,$A288,СВЦЭМ!$B$34:$B$777,T$260)+'СЕТ СН'!$F$12-'СЕТ СН'!$F$21</f>
        <v>-266.83289556</v>
      </c>
      <c r="U288" s="37">
        <f>SUMIFS(СВЦЭМ!$H$34:$H$777,СВЦЭМ!$A$34:$A$777,$A288,СВЦЭМ!$B$34:$B$777,U$260)+'СЕТ СН'!$F$12-'СЕТ СН'!$F$21</f>
        <v>-274.53142063000001</v>
      </c>
      <c r="V288" s="37">
        <f>SUMIFS(СВЦЭМ!$H$34:$H$777,СВЦЭМ!$A$34:$A$777,$A288,СВЦЭМ!$B$34:$B$777,V$260)+'СЕТ СН'!$F$12-'СЕТ СН'!$F$21</f>
        <v>-268.15596163999999</v>
      </c>
      <c r="W288" s="37">
        <f>SUMIFS(СВЦЭМ!$H$34:$H$777,СВЦЭМ!$A$34:$A$777,$A288,СВЦЭМ!$B$34:$B$777,W$260)+'СЕТ СН'!$F$12-'СЕТ СН'!$F$21</f>
        <v>-228.54274834</v>
      </c>
      <c r="X288" s="37">
        <f>SUMIFS(СВЦЭМ!$H$34:$H$777,СВЦЭМ!$A$34:$A$777,$A288,СВЦЭМ!$B$34:$B$777,X$260)+'СЕТ СН'!$F$12-'СЕТ СН'!$F$21</f>
        <v>-196.74708373999999</v>
      </c>
      <c r="Y288" s="37">
        <f>SUMIFS(СВЦЭМ!$H$34:$H$777,СВЦЭМ!$A$34:$A$777,$A288,СВЦЭМ!$B$34:$B$777,Y$260)+'СЕТ СН'!$F$12-'СЕТ СН'!$F$21</f>
        <v>-171.64975823999998</v>
      </c>
    </row>
    <row r="289" spans="1:27" ht="15.75" x14ac:dyDescent="0.2">
      <c r="A289" s="36">
        <f t="shared" si="7"/>
        <v>43007</v>
      </c>
      <c r="B289" s="37">
        <f>SUMIFS(СВЦЭМ!$H$34:$H$777,СВЦЭМ!$A$34:$A$777,$A289,СВЦЭМ!$B$34:$B$777,B$260)+'СЕТ СН'!$F$12-'СЕТ СН'!$F$21</f>
        <v>-177.54781384</v>
      </c>
      <c r="C289" s="37">
        <f>SUMIFS(СВЦЭМ!$H$34:$H$777,СВЦЭМ!$A$34:$A$777,$A289,СВЦЭМ!$B$34:$B$777,C$260)+'СЕТ СН'!$F$12-'СЕТ СН'!$F$21</f>
        <v>-126.23266065000001</v>
      </c>
      <c r="D289" s="37">
        <f>SUMIFS(СВЦЭМ!$H$34:$H$777,СВЦЭМ!$A$34:$A$777,$A289,СВЦЭМ!$B$34:$B$777,D$260)+'СЕТ СН'!$F$12-'СЕТ СН'!$F$21</f>
        <v>-125.89061888999998</v>
      </c>
      <c r="E289" s="37">
        <f>SUMIFS(СВЦЭМ!$H$34:$H$777,СВЦЭМ!$A$34:$A$777,$A289,СВЦЭМ!$B$34:$B$777,E$260)+'СЕТ СН'!$F$12-'СЕТ СН'!$F$21</f>
        <v>-125.31831342999999</v>
      </c>
      <c r="F289" s="37">
        <f>SUMIFS(СВЦЭМ!$H$34:$H$777,СВЦЭМ!$A$34:$A$777,$A289,СВЦЭМ!$B$34:$B$777,F$260)+'СЕТ СН'!$F$12-'СЕТ СН'!$F$21</f>
        <v>-125.08161011999999</v>
      </c>
      <c r="G289" s="37">
        <f>SUMIFS(СВЦЭМ!$H$34:$H$777,СВЦЭМ!$A$34:$A$777,$A289,СВЦЭМ!$B$34:$B$777,G$260)+'СЕТ СН'!$F$12-'СЕТ СН'!$F$21</f>
        <v>-129.05416061</v>
      </c>
      <c r="H289" s="37">
        <f>SUMIFS(СВЦЭМ!$H$34:$H$777,СВЦЭМ!$A$34:$A$777,$A289,СВЦЭМ!$B$34:$B$777,H$260)+'СЕТ СН'!$F$12-'СЕТ СН'!$F$21</f>
        <v>-168.59451965</v>
      </c>
      <c r="I289" s="37">
        <f>SUMIFS(СВЦЭМ!$H$34:$H$777,СВЦЭМ!$A$34:$A$777,$A289,СВЦЭМ!$B$34:$B$777,I$260)+'СЕТ СН'!$F$12-'СЕТ СН'!$F$21</f>
        <v>-190.35613584999999</v>
      </c>
      <c r="J289" s="37">
        <f>SUMIFS(СВЦЭМ!$H$34:$H$777,СВЦЭМ!$A$34:$A$777,$A289,СВЦЭМ!$B$34:$B$777,J$260)+'СЕТ СН'!$F$12-'СЕТ СН'!$F$21</f>
        <v>-214.25609981000002</v>
      </c>
      <c r="K289" s="37">
        <f>SUMIFS(СВЦЭМ!$H$34:$H$777,СВЦЭМ!$A$34:$A$777,$A289,СВЦЭМ!$B$34:$B$777,K$260)+'СЕТ СН'!$F$12-'СЕТ СН'!$F$21</f>
        <v>-216.65433496000003</v>
      </c>
      <c r="L289" s="37">
        <f>SUMIFS(СВЦЭМ!$H$34:$H$777,СВЦЭМ!$A$34:$A$777,$A289,СВЦЭМ!$B$34:$B$777,L$260)+'СЕТ СН'!$F$12-'СЕТ СН'!$F$21</f>
        <v>-239.39717658000001</v>
      </c>
      <c r="M289" s="37">
        <f>SUMIFS(СВЦЭМ!$H$34:$H$777,СВЦЭМ!$A$34:$A$777,$A289,СВЦЭМ!$B$34:$B$777,M$260)+'СЕТ СН'!$F$12-'СЕТ СН'!$F$21</f>
        <v>-248.56089566000003</v>
      </c>
      <c r="N289" s="37">
        <f>SUMIFS(СВЦЭМ!$H$34:$H$777,СВЦЭМ!$A$34:$A$777,$A289,СВЦЭМ!$B$34:$B$777,N$260)+'СЕТ СН'!$F$12-'СЕТ СН'!$F$21</f>
        <v>-244.22404970000002</v>
      </c>
      <c r="O289" s="37">
        <f>SUMIFS(СВЦЭМ!$H$34:$H$777,СВЦЭМ!$A$34:$A$777,$A289,СВЦЭМ!$B$34:$B$777,O$260)+'СЕТ СН'!$F$12-'СЕТ СН'!$F$21</f>
        <v>-239.31749960000002</v>
      </c>
      <c r="P289" s="37">
        <f>SUMIFS(СВЦЭМ!$H$34:$H$777,СВЦЭМ!$A$34:$A$777,$A289,СВЦЭМ!$B$34:$B$777,P$260)+'СЕТ СН'!$F$12-'СЕТ СН'!$F$21</f>
        <v>-241.26616717000002</v>
      </c>
      <c r="Q289" s="37">
        <f>SUMIFS(СВЦЭМ!$H$34:$H$777,СВЦЭМ!$A$34:$A$777,$A289,СВЦЭМ!$B$34:$B$777,Q$260)+'СЕТ СН'!$F$12-'СЕТ СН'!$F$21</f>
        <v>-244.74314657000002</v>
      </c>
      <c r="R289" s="37">
        <f>SUMIFS(СВЦЭМ!$H$34:$H$777,СВЦЭМ!$A$34:$A$777,$A289,СВЦЭМ!$B$34:$B$777,R$260)+'СЕТ СН'!$F$12-'СЕТ СН'!$F$21</f>
        <v>-241.37167643999999</v>
      </c>
      <c r="S289" s="37">
        <f>SUMIFS(СВЦЭМ!$H$34:$H$777,СВЦЭМ!$A$34:$A$777,$A289,СВЦЭМ!$B$34:$B$777,S$260)+'СЕТ СН'!$F$12-'СЕТ СН'!$F$21</f>
        <v>-245.14933488999998</v>
      </c>
      <c r="T289" s="37">
        <f>SUMIFS(СВЦЭМ!$H$34:$H$777,СВЦЭМ!$A$34:$A$777,$A289,СВЦЭМ!$B$34:$B$777,T$260)+'СЕТ СН'!$F$12-'СЕТ СН'!$F$21</f>
        <v>-255.70593073999999</v>
      </c>
      <c r="U289" s="37">
        <f>SUMIFS(СВЦЭМ!$H$34:$H$777,СВЦЭМ!$A$34:$A$777,$A289,СВЦЭМ!$B$34:$B$777,U$260)+'СЕТ СН'!$F$12-'СЕТ СН'!$F$21</f>
        <v>-274.17497716000003</v>
      </c>
      <c r="V289" s="37">
        <f>SUMIFS(СВЦЭМ!$H$34:$H$777,СВЦЭМ!$A$34:$A$777,$A289,СВЦЭМ!$B$34:$B$777,V$260)+'СЕТ СН'!$F$12-'СЕТ СН'!$F$21</f>
        <v>-263.50131037</v>
      </c>
      <c r="W289" s="37">
        <f>SUMIFS(СВЦЭМ!$H$34:$H$777,СВЦЭМ!$A$34:$A$777,$A289,СВЦЭМ!$B$34:$B$777,W$260)+'СЕТ СН'!$F$12-'СЕТ СН'!$F$21</f>
        <v>-238.87831578999999</v>
      </c>
      <c r="X289" s="37">
        <f>SUMIFS(СВЦЭМ!$H$34:$H$777,СВЦЭМ!$A$34:$A$777,$A289,СВЦЭМ!$B$34:$B$777,X$260)+'СЕТ СН'!$F$12-'СЕТ СН'!$F$21</f>
        <v>-206.55580121999998</v>
      </c>
      <c r="Y289" s="37">
        <f>SUMIFS(СВЦЭМ!$H$34:$H$777,СВЦЭМ!$A$34:$A$777,$A289,СВЦЭМ!$B$34:$B$777,Y$260)+'СЕТ СН'!$F$12-'СЕТ СН'!$F$21</f>
        <v>-191.78464265999997</v>
      </c>
    </row>
    <row r="290" spans="1:27" ht="15.75" x14ac:dyDescent="0.2">
      <c r="A290" s="36">
        <f t="shared" si="7"/>
        <v>43008</v>
      </c>
      <c r="B290" s="37">
        <f>SUMIFS(СВЦЭМ!$H$34:$H$777,СВЦЭМ!$A$34:$A$777,$A290,СВЦЭМ!$B$34:$B$777,B$260)+'СЕТ СН'!$F$12-'СЕТ СН'!$F$21</f>
        <v>-177.92842496999998</v>
      </c>
      <c r="C290" s="37">
        <f>SUMIFS(СВЦЭМ!$H$34:$H$777,СВЦЭМ!$A$34:$A$777,$A290,СВЦЭМ!$B$34:$B$777,C$260)+'СЕТ СН'!$F$12-'СЕТ СН'!$F$21</f>
        <v>-188.55286425000003</v>
      </c>
      <c r="D290" s="37">
        <f>SUMIFS(СВЦЭМ!$H$34:$H$777,СВЦЭМ!$A$34:$A$777,$A290,СВЦЭМ!$B$34:$B$777,D$260)+'СЕТ СН'!$F$12-'СЕТ СН'!$F$21</f>
        <v>-142.01290428999999</v>
      </c>
      <c r="E290" s="37">
        <f>SUMIFS(СВЦЭМ!$H$34:$H$777,СВЦЭМ!$A$34:$A$777,$A290,СВЦЭМ!$B$34:$B$777,E$260)+'СЕТ СН'!$F$12-'СЕТ СН'!$F$21</f>
        <v>-137.29384139000001</v>
      </c>
      <c r="F290" s="37">
        <f>SUMIFS(СВЦЭМ!$H$34:$H$777,СВЦЭМ!$A$34:$A$777,$A290,СВЦЭМ!$B$34:$B$777,F$260)+'СЕТ СН'!$F$12-'СЕТ СН'!$F$21</f>
        <v>-137.60520323999998</v>
      </c>
      <c r="G290" s="37">
        <f>SUMIFS(СВЦЭМ!$H$34:$H$777,СВЦЭМ!$A$34:$A$777,$A290,СВЦЭМ!$B$34:$B$777,G$260)+'СЕТ СН'!$F$12-'СЕТ СН'!$F$21</f>
        <v>-136.89442093000002</v>
      </c>
      <c r="H290" s="37">
        <f>SUMIFS(СВЦЭМ!$H$34:$H$777,СВЦЭМ!$A$34:$A$777,$A290,СВЦЭМ!$B$34:$B$777,H$260)+'СЕТ СН'!$F$12-'СЕТ СН'!$F$21</f>
        <v>-143.41827433999998</v>
      </c>
      <c r="I290" s="37">
        <f>SUMIFS(СВЦЭМ!$H$34:$H$777,СВЦЭМ!$A$34:$A$777,$A290,СВЦЭМ!$B$34:$B$777,I$260)+'СЕТ СН'!$F$12-'СЕТ СН'!$F$21</f>
        <v>-163.42827222</v>
      </c>
      <c r="J290" s="37">
        <f>SUMIFS(СВЦЭМ!$H$34:$H$777,СВЦЭМ!$A$34:$A$777,$A290,СВЦЭМ!$B$34:$B$777,J$260)+'СЕТ СН'!$F$12-'СЕТ СН'!$F$21</f>
        <v>-185.71939887000002</v>
      </c>
      <c r="K290" s="37">
        <f>SUMIFS(СВЦЭМ!$H$34:$H$777,СВЦЭМ!$A$34:$A$777,$A290,СВЦЭМ!$B$34:$B$777,K$260)+'СЕТ СН'!$F$12-'СЕТ СН'!$F$21</f>
        <v>-221.11582601999999</v>
      </c>
      <c r="L290" s="37">
        <f>SUMIFS(СВЦЭМ!$H$34:$H$777,СВЦЭМ!$A$34:$A$777,$A290,СВЦЭМ!$B$34:$B$777,L$260)+'СЕТ СН'!$F$12-'СЕТ СН'!$F$21</f>
        <v>-252.87615320999998</v>
      </c>
      <c r="M290" s="37">
        <f>SUMIFS(СВЦЭМ!$H$34:$H$777,СВЦЭМ!$A$34:$A$777,$A290,СВЦЭМ!$B$34:$B$777,M$260)+'СЕТ СН'!$F$12-'СЕТ СН'!$F$21</f>
        <v>-264.88969121000002</v>
      </c>
      <c r="N290" s="37">
        <f>SUMIFS(СВЦЭМ!$H$34:$H$777,СВЦЭМ!$A$34:$A$777,$A290,СВЦЭМ!$B$34:$B$777,N$260)+'СЕТ СН'!$F$12-'СЕТ СН'!$F$21</f>
        <v>-257.19847361000001</v>
      </c>
      <c r="O290" s="37">
        <f>SUMIFS(СВЦЭМ!$H$34:$H$777,СВЦЭМ!$A$34:$A$777,$A290,СВЦЭМ!$B$34:$B$777,O$260)+'СЕТ СН'!$F$12-'СЕТ СН'!$F$21</f>
        <v>-252.67781203999999</v>
      </c>
      <c r="P290" s="37">
        <f>SUMIFS(СВЦЭМ!$H$34:$H$777,СВЦЭМ!$A$34:$A$777,$A290,СВЦЭМ!$B$34:$B$777,P$260)+'СЕТ СН'!$F$12-'СЕТ СН'!$F$21</f>
        <v>-250.28199783999997</v>
      </c>
      <c r="Q290" s="37">
        <f>SUMIFS(СВЦЭМ!$H$34:$H$777,СВЦЭМ!$A$34:$A$777,$A290,СВЦЭМ!$B$34:$B$777,Q$260)+'СЕТ СН'!$F$12-'СЕТ СН'!$F$21</f>
        <v>-247.42151462999999</v>
      </c>
      <c r="R290" s="37">
        <f>SUMIFS(СВЦЭМ!$H$34:$H$777,СВЦЭМ!$A$34:$A$777,$A290,СВЦЭМ!$B$34:$B$777,R$260)+'СЕТ СН'!$F$12-'СЕТ СН'!$F$21</f>
        <v>-250.24883712000002</v>
      </c>
      <c r="S290" s="37">
        <f>SUMIFS(СВЦЭМ!$H$34:$H$777,СВЦЭМ!$A$34:$A$777,$A290,СВЦЭМ!$B$34:$B$777,S$260)+'СЕТ СН'!$F$12-'СЕТ СН'!$F$21</f>
        <v>-252.26965984999998</v>
      </c>
      <c r="T290" s="37">
        <f>SUMIFS(СВЦЭМ!$H$34:$H$777,СВЦЭМ!$A$34:$A$777,$A290,СВЦЭМ!$B$34:$B$777,T$260)+'СЕТ СН'!$F$12-'СЕТ СН'!$F$21</f>
        <v>-259.42273087000001</v>
      </c>
      <c r="U290" s="37">
        <f>SUMIFS(СВЦЭМ!$H$34:$H$777,СВЦЭМ!$A$34:$A$777,$A290,СВЦЭМ!$B$34:$B$777,U$260)+'СЕТ СН'!$F$12-'СЕТ СН'!$F$21</f>
        <v>-269.5546928</v>
      </c>
      <c r="V290" s="37">
        <f>SUMIFS(СВЦЭМ!$H$34:$H$777,СВЦЭМ!$A$34:$A$777,$A290,СВЦЭМ!$B$34:$B$777,V$260)+'СЕТ СН'!$F$12-'СЕТ СН'!$F$21</f>
        <v>-268.99919627999998</v>
      </c>
      <c r="W290" s="37">
        <f>SUMIFS(СВЦЭМ!$H$34:$H$777,СВЦЭМ!$A$34:$A$777,$A290,СВЦЭМ!$B$34:$B$777,W$260)+'СЕТ СН'!$F$12-'СЕТ СН'!$F$21</f>
        <v>-231.15401264000002</v>
      </c>
      <c r="X290" s="37">
        <f>SUMIFS(СВЦЭМ!$H$34:$H$777,СВЦЭМ!$A$34:$A$777,$A290,СВЦЭМ!$B$34:$B$777,X$260)+'СЕТ СН'!$F$12-'СЕТ СН'!$F$21</f>
        <v>-194.06471548000002</v>
      </c>
      <c r="Y290" s="37">
        <f>SUMIFS(СВЦЭМ!$H$34:$H$777,СВЦЭМ!$A$34:$A$777,$A290,СВЦЭМ!$B$34:$B$777,Y$260)+'СЕТ СН'!$F$12-'СЕТ СН'!$F$21</f>
        <v>-172.79368498999997</v>
      </c>
    </row>
    <row r="291" spans="1:27" ht="15.75" hidden="1" x14ac:dyDescent="0.2">
      <c r="A291" s="36">
        <f t="shared" si="7"/>
        <v>43009</v>
      </c>
      <c r="B291" s="37">
        <f>SUMIFS(СВЦЭМ!$H$34:$H$777,СВЦЭМ!$A$34:$A$777,$A291,СВЦЭМ!$B$34:$B$777,B$260)+'СЕТ СН'!$F$12-'СЕТ СН'!$F$21</f>
        <v>-578.75</v>
      </c>
      <c r="C291" s="37">
        <f>SUMIFS(СВЦЭМ!$H$34:$H$777,СВЦЭМ!$A$34:$A$777,$A291,СВЦЭМ!$B$34:$B$777,C$260)+'СЕТ СН'!$F$12-'СЕТ СН'!$F$21</f>
        <v>-578.75</v>
      </c>
      <c r="D291" s="37">
        <f>SUMIFS(СВЦЭМ!$H$34:$H$777,СВЦЭМ!$A$34:$A$777,$A291,СВЦЭМ!$B$34:$B$777,D$260)+'СЕТ СН'!$F$12-'СЕТ СН'!$F$21</f>
        <v>-578.75</v>
      </c>
      <c r="E291" s="37">
        <f>SUMIFS(СВЦЭМ!$H$34:$H$777,СВЦЭМ!$A$34:$A$777,$A291,СВЦЭМ!$B$34:$B$777,E$260)+'СЕТ СН'!$F$12-'СЕТ СН'!$F$21</f>
        <v>-578.75</v>
      </c>
      <c r="F291" s="37">
        <f>SUMIFS(СВЦЭМ!$H$34:$H$777,СВЦЭМ!$A$34:$A$777,$A291,СВЦЭМ!$B$34:$B$777,F$260)+'СЕТ СН'!$F$12-'СЕТ СН'!$F$21</f>
        <v>-578.75</v>
      </c>
      <c r="G291" s="37">
        <f>SUMIFS(СВЦЭМ!$H$34:$H$777,СВЦЭМ!$A$34:$A$777,$A291,СВЦЭМ!$B$34:$B$777,G$260)+'СЕТ СН'!$F$12-'СЕТ СН'!$F$21</f>
        <v>-578.75</v>
      </c>
      <c r="H291" s="37">
        <f>SUMIFS(СВЦЭМ!$H$34:$H$777,СВЦЭМ!$A$34:$A$777,$A291,СВЦЭМ!$B$34:$B$777,H$260)+'СЕТ СН'!$F$12-'СЕТ СН'!$F$21</f>
        <v>-578.75</v>
      </c>
      <c r="I291" s="37">
        <f>SUMIFS(СВЦЭМ!$H$34:$H$777,СВЦЭМ!$A$34:$A$777,$A291,СВЦЭМ!$B$34:$B$777,I$260)+'СЕТ СН'!$F$12-'СЕТ СН'!$F$21</f>
        <v>-578.75</v>
      </c>
      <c r="J291" s="37">
        <f>SUMIFS(СВЦЭМ!$H$34:$H$777,СВЦЭМ!$A$34:$A$777,$A291,СВЦЭМ!$B$34:$B$777,J$260)+'СЕТ СН'!$F$12-'СЕТ СН'!$F$21</f>
        <v>-578.75</v>
      </c>
      <c r="K291" s="37">
        <f>SUMIFS(СВЦЭМ!$H$34:$H$777,СВЦЭМ!$A$34:$A$777,$A291,СВЦЭМ!$B$34:$B$777,K$260)+'СЕТ СН'!$F$12-'СЕТ СН'!$F$21</f>
        <v>-578.75</v>
      </c>
      <c r="L291" s="37">
        <f>SUMIFS(СВЦЭМ!$H$34:$H$777,СВЦЭМ!$A$34:$A$777,$A291,СВЦЭМ!$B$34:$B$777,L$260)+'СЕТ СН'!$F$12-'СЕТ СН'!$F$21</f>
        <v>-578.75</v>
      </c>
      <c r="M291" s="37">
        <f>SUMIFS(СВЦЭМ!$H$34:$H$777,СВЦЭМ!$A$34:$A$777,$A291,СВЦЭМ!$B$34:$B$777,M$260)+'СЕТ СН'!$F$12-'СЕТ СН'!$F$21</f>
        <v>-578.75</v>
      </c>
      <c r="N291" s="37">
        <f>SUMIFS(СВЦЭМ!$H$34:$H$777,СВЦЭМ!$A$34:$A$777,$A291,СВЦЭМ!$B$34:$B$777,N$260)+'СЕТ СН'!$F$12-'СЕТ СН'!$F$21</f>
        <v>-578.75</v>
      </c>
      <c r="O291" s="37">
        <f>SUMIFS(СВЦЭМ!$H$34:$H$777,СВЦЭМ!$A$34:$A$777,$A291,СВЦЭМ!$B$34:$B$777,O$260)+'СЕТ СН'!$F$12-'СЕТ СН'!$F$21</f>
        <v>-578.75</v>
      </c>
      <c r="P291" s="37">
        <f>SUMIFS(СВЦЭМ!$H$34:$H$777,СВЦЭМ!$A$34:$A$777,$A291,СВЦЭМ!$B$34:$B$777,P$260)+'СЕТ СН'!$F$12-'СЕТ СН'!$F$21</f>
        <v>-578.75</v>
      </c>
      <c r="Q291" s="37">
        <f>SUMIFS(СВЦЭМ!$H$34:$H$777,СВЦЭМ!$A$34:$A$777,$A291,СВЦЭМ!$B$34:$B$777,Q$260)+'СЕТ СН'!$F$12-'СЕТ СН'!$F$21</f>
        <v>-578.75</v>
      </c>
      <c r="R291" s="37">
        <f>SUMIFS(СВЦЭМ!$H$34:$H$777,СВЦЭМ!$A$34:$A$777,$A291,СВЦЭМ!$B$34:$B$777,R$260)+'СЕТ СН'!$F$12-'СЕТ СН'!$F$21</f>
        <v>-578.75</v>
      </c>
      <c r="S291" s="37">
        <f>SUMIFS(СВЦЭМ!$H$34:$H$777,СВЦЭМ!$A$34:$A$777,$A291,СВЦЭМ!$B$34:$B$777,S$260)+'СЕТ СН'!$F$12-'СЕТ СН'!$F$21</f>
        <v>-578.75</v>
      </c>
      <c r="T291" s="37">
        <f>SUMIFS(СВЦЭМ!$H$34:$H$777,СВЦЭМ!$A$34:$A$777,$A291,СВЦЭМ!$B$34:$B$777,T$260)+'СЕТ СН'!$F$12-'СЕТ СН'!$F$21</f>
        <v>-578.75</v>
      </c>
      <c r="U291" s="37">
        <f>SUMIFS(СВЦЭМ!$H$34:$H$777,СВЦЭМ!$A$34:$A$777,$A291,СВЦЭМ!$B$34:$B$777,U$260)+'СЕТ СН'!$F$12-'СЕТ СН'!$F$21</f>
        <v>-578.75</v>
      </c>
      <c r="V291" s="37">
        <f>SUMIFS(СВЦЭМ!$H$34:$H$777,СВЦЭМ!$A$34:$A$777,$A291,СВЦЭМ!$B$34:$B$777,V$260)+'СЕТ СН'!$F$12-'СЕТ СН'!$F$21</f>
        <v>-578.75</v>
      </c>
      <c r="W291" s="37">
        <f>SUMIFS(СВЦЭМ!$H$34:$H$777,СВЦЭМ!$A$34:$A$777,$A291,СВЦЭМ!$B$34:$B$777,W$260)+'СЕТ СН'!$F$12-'СЕТ СН'!$F$21</f>
        <v>-578.75</v>
      </c>
      <c r="X291" s="37">
        <f>SUMIFS(СВЦЭМ!$H$34:$H$777,СВЦЭМ!$A$34:$A$777,$A291,СВЦЭМ!$B$34:$B$777,X$260)+'СЕТ СН'!$F$12-'СЕТ СН'!$F$21</f>
        <v>-578.75</v>
      </c>
      <c r="Y291" s="37">
        <f>SUMIFS(СВЦЭМ!$H$34:$H$777,СВЦЭМ!$A$34:$A$777,$A291,СВЦЭМ!$B$34:$B$777,Y$260)+'СЕТ СН'!$F$12-'СЕТ СН'!$F$21</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01.09.2017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42980</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42981</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42982</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42983</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42984</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42985</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42986</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42987</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42988</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42989</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42990</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42991</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42992</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42993</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42994</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42995</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42996</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42997</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42998</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42999</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43000</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43001</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43002</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43003</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43004</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43005</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43006</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43007</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43008</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hidden="1" x14ac:dyDescent="0.2">
      <c r="A327" s="36">
        <f t="shared" si="8"/>
        <v>43009</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01.09.2017</v>
      </c>
      <c r="B332" s="37">
        <f>SUMIFS(СВЦЭМ!$J$34:$J$777,СВЦЭМ!$A$34:$A$777,$A332,СВЦЭМ!$B$34:$B$777,B$331)+'СЕТ СН'!$F$13-'СЕТ СН'!$F$21</f>
        <v>-130.74301874000002</v>
      </c>
      <c r="C332" s="37">
        <f>SUMIFS(СВЦЭМ!$J$34:$J$777,СВЦЭМ!$A$34:$A$777,$A332,СВЦЭМ!$B$34:$B$777,C$331)+'СЕТ СН'!$F$13-'СЕТ СН'!$F$21</f>
        <v>-107.77669703999999</v>
      </c>
      <c r="D332" s="37">
        <f>SUMIFS(СВЦЭМ!$J$34:$J$777,СВЦЭМ!$A$34:$A$777,$A332,СВЦЭМ!$B$34:$B$777,D$331)+'СЕТ СН'!$F$13-'СЕТ СН'!$F$21</f>
        <v>-94.153896789999976</v>
      </c>
      <c r="E332" s="37">
        <f>SUMIFS(СВЦЭМ!$J$34:$J$777,СВЦЭМ!$A$34:$A$777,$A332,СВЦЭМ!$B$34:$B$777,E$331)+'СЕТ СН'!$F$13-'СЕТ СН'!$F$21</f>
        <v>-91.380720329999974</v>
      </c>
      <c r="F332" s="37">
        <f>SUMIFS(СВЦЭМ!$J$34:$J$777,СВЦЭМ!$A$34:$A$777,$A332,СВЦЭМ!$B$34:$B$777,F$331)+'СЕТ СН'!$F$13-'СЕТ СН'!$F$21</f>
        <v>-93.216459320000013</v>
      </c>
      <c r="G332" s="37">
        <f>SUMIFS(СВЦЭМ!$J$34:$J$777,СВЦЭМ!$A$34:$A$777,$A332,СВЦЭМ!$B$34:$B$777,G$331)+'СЕТ СН'!$F$13-'СЕТ СН'!$F$21</f>
        <v>-102.94741797</v>
      </c>
      <c r="H332" s="37">
        <f>SUMIFS(СВЦЭМ!$J$34:$J$777,СВЦЭМ!$A$34:$A$777,$A332,СВЦЭМ!$B$34:$B$777,H$331)+'СЕТ СН'!$F$13-'СЕТ СН'!$F$21</f>
        <v>-110.38997572</v>
      </c>
      <c r="I332" s="37">
        <f>SUMIFS(СВЦЭМ!$J$34:$J$777,СВЦЭМ!$A$34:$A$777,$A332,СВЦЭМ!$B$34:$B$777,I$331)+'СЕТ СН'!$F$13-'СЕТ СН'!$F$21</f>
        <v>-138.36270474999998</v>
      </c>
      <c r="J332" s="37">
        <f>SUMIFS(СВЦЭМ!$J$34:$J$777,СВЦЭМ!$A$34:$A$777,$A332,СВЦЭМ!$B$34:$B$777,J$331)+'СЕТ СН'!$F$13-'СЕТ СН'!$F$21</f>
        <v>-168.10023023000002</v>
      </c>
      <c r="K332" s="37">
        <f>SUMIFS(СВЦЭМ!$J$34:$J$777,СВЦЭМ!$A$34:$A$777,$A332,СВЦЭМ!$B$34:$B$777,K$331)+'СЕТ СН'!$F$13-'СЕТ СН'!$F$21</f>
        <v>-197.14496588999998</v>
      </c>
      <c r="L332" s="37">
        <f>SUMIFS(СВЦЭМ!$J$34:$J$777,СВЦЭМ!$A$34:$A$777,$A332,СВЦЭМ!$B$34:$B$777,L$331)+'СЕТ СН'!$F$13-'СЕТ СН'!$F$21</f>
        <v>-233.43109901000003</v>
      </c>
      <c r="M332" s="37">
        <f>SUMIFS(СВЦЭМ!$J$34:$J$777,СВЦЭМ!$A$34:$A$777,$A332,СВЦЭМ!$B$34:$B$777,M$331)+'СЕТ СН'!$F$13-'СЕТ СН'!$F$21</f>
        <v>-234.99910908999999</v>
      </c>
      <c r="N332" s="37">
        <f>SUMIFS(СВЦЭМ!$J$34:$J$777,СВЦЭМ!$A$34:$A$777,$A332,СВЦЭМ!$B$34:$B$777,N$331)+'СЕТ СН'!$F$13-'СЕТ СН'!$F$21</f>
        <v>-234.44824320999999</v>
      </c>
      <c r="O332" s="37">
        <f>SUMIFS(СВЦЭМ!$J$34:$J$777,СВЦЭМ!$A$34:$A$777,$A332,СВЦЭМ!$B$34:$B$777,O$331)+'СЕТ СН'!$F$13-'СЕТ СН'!$F$21</f>
        <v>-229.99841078999998</v>
      </c>
      <c r="P332" s="37">
        <f>SUMIFS(СВЦЭМ!$J$34:$J$777,СВЦЭМ!$A$34:$A$777,$A332,СВЦЭМ!$B$34:$B$777,P$331)+'СЕТ СН'!$F$13-'СЕТ СН'!$F$21</f>
        <v>-226.05164305</v>
      </c>
      <c r="Q332" s="37">
        <f>SUMIFS(СВЦЭМ!$J$34:$J$777,СВЦЭМ!$A$34:$A$777,$A332,СВЦЭМ!$B$34:$B$777,Q$331)+'СЕТ СН'!$F$13-'СЕТ СН'!$F$21</f>
        <v>-211.46104635</v>
      </c>
      <c r="R332" s="37">
        <f>SUMIFS(СВЦЭМ!$J$34:$J$777,СВЦЭМ!$A$34:$A$777,$A332,СВЦЭМ!$B$34:$B$777,R$331)+'СЕТ СН'!$F$13-'СЕТ СН'!$F$21</f>
        <v>-204.22636354999997</v>
      </c>
      <c r="S332" s="37">
        <f>SUMIFS(СВЦЭМ!$J$34:$J$777,СВЦЭМ!$A$34:$A$777,$A332,СВЦЭМ!$B$34:$B$777,S$331)+'СЕТ СН'!$F$13-'СЕТ СН'!$F$21</f>
        <v>-213.62686108000003</v>
      </c>
      <c r="T332" s="37">
        <f>SUMIFS(СВЦЭМ!$J$34:$J$777,СВЦЭМ!$A$34:$A$777,$A332,СВЦЭМ!$B$34:$B$777,T$331)+'СЕТ СН'!$F$13-'СЕТ СН'!$F$21</f>
        <v>-225.18767251000003</v>
      </c>
      <c r="U332" s="37">
        <f>SUMIFS(СВЦЭМ!$J$34:$J$777,СВЦЭМ!$A$34:$A$777,$A332,СВЦЭМ!$B$34:$B$777,U$331)+'СЕТ СН'!$F$13-'СЕТ СН'!$F$21</f>
        <v>-227.57304162999998</v>
      </c>
      <c r="V332" s="37">
        <f>SUMIFS(СВЦЭМ!$J$34:$J$777,СВЦЭМ!$A$34:$A$777,$A332,СВЦЭМ!$B$34:$B$777,V$331)+'СЕТ СН'!$F$13-'СЕТ СН'!$F$21</f>
        <v>-218.92107487999999</v>
      </c>
      <c r="W332" s="37">
        <f>SUMIFS(СВЦЭМ!$J$34:$J$777,СВЦЭМ!$A$34:$A$777,$A332,СВЦЭМ!$B$34:$B$777,W$331)+'СЕТ СН'!$F$13-'СЕТ СН'!$F$21</f>
        <v>-177.64733021000001</v>
      </c>
      <c r="X332" s="37">
        <f>SUMIFS(СВЦЭМ!$J$34:$J$777,СВЦЭМ!$A$34:$A$777,$A332,СВЦЭМ!$B$34:$B$777,X$331)+'СЕТ СН'!$F$13-'СЕТ СН'!$F$21</f>
        <v>-139.92430284</v>
      </c>
      <c r="Y332" s="37">
        <f>SUMIFS(СВЦЭМ!$J$34:$J$777,СВЦЭМ!$A$34:$A$777,$A332,СВЦЭМ!$B$34:$B$777,Y$331)+'СЕТ СН'!$F$13-'СЕТ СН'!$F$21</f>
        <v>-114.23946347999998</v>
      </c>
      <c r="AA332" s="46"/>
    </row>
    <row r="333" spans="1:27" ht="15.75" x14ac:dyDescent="0.2">
      <c r="A333" s="36">
        <f>A332+1</f>
        <v>42980</v>
      </c>
      <c r="B333" s="37">
        <f>SUMIFS(СВЦЭМ!$J$34:$J$777,СВЦЭМ!$A$34:$A$777,$A333,СВЦЭМ!$B$34:$B$777,B$331)+'СЕТ СН'!$F$13-'СЕТ СН'!$F$21</f>
        <v>-114.75054759</v>
      </c>
      <c r="C333" s="37">
        <f>SUMIFS(СВЦЭМ!$J$34:$J$777,СВЦЭМ!$A$34:$A$777,$A333,СВЦЭМ!$B$34:$B$777,C$331)+'СЕТ СН'!$F$13-'СЕТ СН'!$F$21</f>
        <v>-99.997788309999976</v>
      </c>
      <c r="D333" s="37">
        <f>SUMIFS(СВЦЭМ!$J$34:$J$777,СВЦЭМ!$A$34:$A$777,$A333,СВЦЭМ!$B$34:$B$777,D$331)+'СЕТ СН'!$F$13-'СЕТ СН'!$F$21</f>
        <v>-81.210957500000006</v>
      </c>
      <c r="E333" s="37">
        <f>SUMIFS(СВЦЭМ!$J$34:$J$777,СВЦЭМ!$A$34:$A$777,$A333,СВЦЭМ!$B$34:$B$777,E$331)+'СЕТ СН'!$F$13-'СЕТ СН'!$F$21</f>
        <v>-74.124937709999983</v>
      </c>
      <c r="F333" s="37">
        <f>SUMIFS(СВЦЭМ!$J$34:$J$777,СВЦЭМ!$A$34:$A$777,$A333,СВЦЭМ!$B$34:$B$777,F$331)+'СЕТ СН'!$F$13-'СЕТ СН'!$F$21</f>
        <v>-68.019822540000007</v>
      </c>
      <c r="G333" s="37">
        <f>SUMIFS(СВЦЭМ!$J$34:$J$777,СВЦЭМ!$A$34:$A$777,$A333,СВЦЭМ!$B$34:$B$777,G$331)+'СЕТ СН'!$F$13-'СЕТ СН'!$F$21</f>
        <v>-74.985753499999987</v>
      </c>
      <c r="H333" s="37">
        <f>SUMIFS(СВЦЭМ!$J$34:$J$777,СВЦЭМ!$A$34:$A$777,$A333,СВЦЭМ!$B$34:$B$777,H$331)+'СЕТ СН'!$F$13-'СЕТ СН'!$F$21</f>
        <v>-86.678085629999998</v>
      </c>
      <c r="I333" s="37">
        <f>SUMIFS(СВЦЭМ!$J$34:$J$777,СВЦЭМ!$A$34:$A$777,$A333,СВЦЭМ!$B$34:$B$777,I$331)+'СЕТ СН'!$F$13-'СЕТ СН'!$F$21</f>
        <v>-113.98378028000002</v>
      </c>
      <c r="J333" s="37">
        <f>SUMIFS(СВЦЭМ!$J$34:$J$777,СВЦЭМ!$A$34:$A$777,$A333,СВЦЭМ!$B$34:$B$777,J$331)+'СЕТ СН'!$F$13-'СЕТ СН'!$F$21</f>
        <v>-158.86980570999998</v>
      </c>
      <c r="K333" s="37">
        <f>SUMIFS(СВЦЭМ!$J$34:$J$777,СВЦЭМ!$A$34:$A$777,$A333,СВЦЭМ!$B$34:$B$777,K$331)+'СЕТ СН'!$F$13-'СЕТ СН'!$F$21</f>
        <v>-197.27104229999998</v>
      </c>
      <c r="L333" s="37">
        <f>SUMIFS(СВЦЭМ!$J$34:$J$777,СВЦЭМ!$A$34:$A$777,$A333,СВЦЭМ!$B$34:$B$777,L$331)+'СЕТ СН'!$F$13-'СЕТ СН'!$F$21</f>
        <v>-248.96411833000002</v>
      </c>
      <c r="M333" s="37">
        <f>SUMIFS(СВЦЭМ!$J$34:$J$777,СВЦЭМ!$A$34:$A$777,$A333,СВЦЭМ!$B$34:$B$777,M$331)+'СЕТ СН'!$F$13-'СЕТ СН'!$F$21</f>
        <v>-255.85774726</v>
      </c>
      <c r="N333" s="37">
        <f>SUMIFS(СВЦЭМ!$J$34:$J$777,СВЦЭМ!$A$34:$A$777,$A333,СВЦЭМ!$B$34:$B$777,N$331)+'СЕТ СН'!$F$13-'СЕТ СН'!$F$21</f>
        <v>-258.80715755</v>
      </c>
      <c r="O333" s="37">
        <f>SUMIFS(СВЦЭМ!$J$34:$J$777,СВЦЭМ!$A$34:$A$777,$A333,СВЦЭМ!$B$34:$B$777,O$331)+'СЕТ СН'!$F$13-'СЕТ СН'!$F$21</f>
        <v>-259.06686636000001</v>
      </c>
      <c r="P333" s="37">
        <f>SUMIFS(СВЦЭМ!$J$34:$J$777,СВЦЭМ!$A$34:$A$777,$A333,СВЦЭМ!$B$34:$B$777,P$331)+'СЕТ СН'!$F$13-'СЕТ СН'!$F$21</f>
        <v>-260.45120517999999</v>
      </c>
      <c r="Q333" s="37">
        <f>SUMIFS(СВЦЭМ!$J$34:$J$777,СВЦЭМ!$A$34:$A$777,$A333,СВЦЭМ!$B$34:$B$777,Q$331)+'СЕТ СН'!$F$13-'СЕТ СН'!$F$21</f>
        <v>-256.40040550999998</v>
      </c>
      <c r="R333" s="37">
        <f>SUMIFS(СВЦЭМ!$J$34:$J$777,СВЦЭМ!$A$34:$A$777,$A333,СВЦЭМ!$B$34:$B$777,R$331)+'СЕТ СН'!$F$13-'СЕТ СН'!$F$21</f>
        <v>-251.95239476</v>
      </c>
      <c r="S333" s="37">
        <f>SUMIFS(СВЦЭМ!$J$34:$J$777,СВЦЭМ!$A$34:$A$777,$A333,СВЦЭМ!$B$34:$B$777,S$331)+'СЕТ СН'!$F$13-'СЕТ СН'!$F$21</f>
        <v>-258.65731388</v>
      </c>
      <c r="T333" s="37">
        <f>SUMIFS(СВЦЭМ!$J$34:$J$777,СВЦЭМ!$A$34:$A$777,$A333,СВЦЭМ!$B$34:$B$777,T$331)+'СЕТ СН'!$F$13-'СЕТ СН'!$F$21</f>
        <v>-258.83677621999999</v>
      </c>
      <c r="U333" s="37">
        <f>SUMIFS(СВЦЭМ!$J$34:$J$777,СВЦЭМ!$A$34:$A$777,$A333,СВЦЭМ!$B$34:$B$777,U$331)+'СЕТ СН'!$F$13-'СЕТ СН'!$F$21</f>
        <v>-258.44132113000001</v>
      </c>
      <c r="V333" s="37">
        <f>SUMIFS(СВЦЭМ!$J$34:$J$777,СВЦЭМ!$A$34:$A$777,$A333,СВЦЭМ!$B$34:$B$777,V$331)+'СЕТ СН'!$F$13-'СЕТ СН'!$F$21</f>
        <v>-253.08125590999998</v>
      </c>
      <c r="W333" s="37">
        <f>SUMIFS(СВЦЭМ!$J$34:$J$777,СВЦЭМ!$A$34:$A$777,$A333,СВЦЭМ!$B$34:$B$777,W$331)+'СЕТ СН'!$F$13-'СЕТ СН'!$F$21</f>
        <v>-228.26978792</v>
      </c>
      <c r="X333" s="37">
        <f>SUMIFS(СВЦЭМ!$J$34:$J$777,СВЦЭМ!$A$34:$A$777,$A333,СВЦЭМ!$B$34:$B$777,X$331)+'СЕТ СН'!$F$13-'СЕТ СН'!$F$21</f>
        <v>-188.58972831</v>
      </c>
      <c r="Y333" s="37">
        <f>SUMIFS(СВЦЭМ!$J$34:$J$777,СВЦЭМ!$A$34:$A$777,$A333,СВЦЭМ!$B$34:$B$777,Y$331)+'СЕТ СН'!$F$13-'СЕТ СН'!$F$21</f>
        <v>-160.02522253000001</v>
      </c>
    </row>
    <row r="334" spans="1:27" ht="15.75" x14ac:dyDescent="0.2">
      <c r="A334" s="36">
        <f t="shared" ref="A334:A362" si="9">A333+1</f>
        <v>42981</v>
      </c>
      <c r="B334" s="37">
        <f>SUMIFS(СВЦЭМ!$J$34:$J$777,СВЦЭМ!$A$34:$A$777,$A334,СВЦЭМ!$B$34:$B$777,B$331)+'СЕТ СН'!$F$13-'СЕТ СН'!$F$21</f>
        <v>-127.12375197</v>
      </c>
      <c r="C334" s="37">
        <f>SUMIFS(СВЦЭМ!$J$34:$J$777,СВЦЭМ!$A$34:$A$777,$A334,СВЦЭМ!$B$34:$B$777,C$331)+'СЕТ СН'!$F$13-'СЕТ СН'!$F$21</f>
        <v>-77.669669549999981</v>
      </c>
      <c r="D334" s="37">
        <f>SUMIFS(СВЦЭМ!$J$34:$J$777,СВЦЭМ!$A$34:$A$777,$A334,СВЦЭМ!$B$34:$B$777,D$331)+'СЕТ СН'!$F$13-'СЕТ СН'!$F$21</f>
        <v>-62.152402810000012</v>
      </c>
      <c r="E334" s="37">
        <f>SUMIFS(СВЦЭМ!$J$34:$J$777,СВЦЭМ!$A$34:$A$777,$A334,СВЦЭМ!$B$34:$B$777,E$331)+'СЕТ СН'!$F$13-'СЕТ СН'!$F$21</f>
        <v>-51.31179173999999</v>
      </c>
      <c r="F334" s="37">
        <f>SUMIFS(СВЦЭМ!$J$34:$J$777,СВЦЭМ!$A$34:$A$777,$A334,СВЦЭМ!$B$34:$B$777,F$331)+'СЕТ СН'!$F$13-'СЕТ СН'!$F$21</f>
        <v>-45.065729280000028</v>
      </c>
      <c r="G334" s="37">
        <f>SUMIFS(СВЦЭМ!$J$34:$J$777,СВЦЭМ!$A$34:$A$777,$A334,СВЦЭМ!$B$34:$B$777,G$331)+'СЕТ СН'!$F$13-'СЕТ СН'!$F$21</f>
        <v>-46.52591603999997</v>
      </c>
      <c r="H334" s="37">
        <f>SUMIFS(СВЦЭМ!$J$34:$J$777,СВЦЭМ!$A$34:$A$777,$A334,СВЦЭМ!$B$34:$B$777,H$331)+'СЕТ СН'!$F$13-'СЕТ СН'!$F$21</f>
        <v>-60.238612470000021</v>
      </c>
      <c r="I334" s="37">
        <f>SUMIFS(СВЦЭМ!$J$34:$J$777,СВЦЭМ!$A$34:$A$777,$A334,СВЦЭМ!$B$34:$B$777,I$331)+'СЕТ СН'!$F$13-'СЕТ СН'!$F$21</f>
        <v>-82.492747140000006</v>
      </c>
      <c r="J334" s="37">
        <f>SUMIFS(СВЦЭМ!$J$34:$J$777,СВЦЭМ!$A$34:$A$777,$A334,СВЦЭМ!$B$34:$B$777,J$331)+'СЕТ СН'!$F$13-'СЕТ СН'!$F$21</f>
        <v>-151.47020037999999</v>
      </c>
      <c r="K334" s="37">
        <f>SUMIFS(СВЦЭМ!$J$34:$J$777,СВЦЭМ!$A$34:$A$777,$A334,СВЦЭМ!$B$34:$B$777,K$331)+'СЕТ СН'!$F$13-'СЕТ СН'!$F$21</f>
        <v>-160.35906877000002</v>
      </c>
      <c r="L334" s="37">
        <f>SUMIFS(СВЦЭМ!$J$34:$J$777,СВЦЭМ!$A$34:$A$777,$A334,СВЦЭМ!$B$34:$B$777,L$331)+'СЕТ СН'!$F$13-'СЕТ СН'!$F$21</f>
        <v>-219.11713517999999</v>
      </c>
      <c r="M334" s="37">
        <f>SUMIFS(СВЦЭМ!$J$34:$J$777,СВЦЭМ!$A$34:$A$777,$A334,СВЦЭМ!$B$34:$B$777,M$331)+'СЕТ СН'!$F$13-'СЕТ СН'!$F$21</f>
        <v>-236.14603041999999</v>
      </c>
      <c r="N334" s="37">
        <f>SUMIFS(СВЦЭМ!$J$34:$J$777,СВЦЭМ!$A$34:$A$777,$A334,СВЦЭМ!$B$34:$B$777,N$331)+'СЕТ СН'!$F$13-'СЕТ СН'!$F$21</f>
        <v>-233.57401841000001</v>
      </c>
      <c r="O334" s="37">
        <f>SUMIFS(СВЦЭМ!$J$34:$J$777,СВЦЭМ!$A$34:$A$777,$A334,СВЦЭМ!$B$34:$B$777,O$331)+'СЕТ СН'!$F$13-'СЕТ СН'!$F$21</f>
        <v>-234.14711998000001</v>
      </c>
      <c r="P334" s="37">
        <f>SUMIFS(СВЦЭМ!$J$34:$J$777,СВЦЭМ!$A$34:$A$777,$A334,СВЦЭМ!$B$34:$B$777,P$331)+'СЕТ СН'!$F$13-'СЕТ СН'!$F$21</f>
        <v>-231.68021619000001</v>
      </c>
      <c r="Q334" s="37">
        <f>SUMIFS(СВЦЭМ!$J$34:$J$777,СВЦЭМ!$A$34:$A$777,$A334,СВЦЭМ!$B$34:$B$777,Q$331)+'СЕТ СН'!$F$13-'СЕТ СН'!$F$21</f>
        <v>-228.65256343999999</v>
      </c>
      <c r="R334" s="37">
        <f>SUMIFS(СВЦЭМ!$J$34:$J$777,СВЦЭМ!$A$34:$A$777,$A334,СВЦЭМ!$B$34:$B$777,R$331)+'СЕТ СН'!$F$13-'СЕТ СН'!$F$21</f>
        <v>-228.36651658</v>
      </c>
      <c r="S334" s="37">
        <f>SUMIFS(СВЦЭМ!$J$34:$J$777,СВЦЭМ!$A$34:$A$777,$A334,СВЦЭМ!$B$34:$B$777,S$331)+'СЕТ СН'!$F$13-'СЕТ СН'!$F$21</f>
        <v>-230.04651188000003</v>
      </c>
      <c r="T334" s="37">
        <f>SUMIFS(СВЦЭМ!$J$34:$J$777,СВЦЭМ!$A$34:$A$777,$A334,СВЦЭМ!$B$34:$B$777,T$331)+'СЕТ СН'!$F$13-'СЕТ СН'!$F$21</f>
        <v>-235.10598947</v>
      </c>
      <c r="U334" s="37">
        <f>SUMIFS(СВЦЭМ!$J$34:$J$777,СВЦЭМ!$A$34:$A$777,$A334,СВЦЭМ!$B$34:$B$777,U$331)+'СЕТ СН'!$F$13-'СЕТ СН'!$F$21</f>
        <v>-236.90192051000002</v>
      </c>
      <c r="V334" s="37">
        <f>SUMIFS(СВЦЭМ!$J$34:$J$777,СВЦЭМ!$A$34:$A$777,$A334,СВЦЭМ!$B$34:$B$777,V$331)+'СЕТ СН'!$F$13-'СЕТ СН'!$F$21</f>
        <v>-233.98997250999997</v>
      </c>
      <c r="W334" s="37">
        <f>SUMIFS(СВЦЭМ!$J$34:$J$777,СВЦЭМ!$A$34:$A$777,$A334,СВЦЭМ!$B$34:$B$777,W$331)+'СЕТ СН'!$F$13-'СЕТ СН'!$F$21</f>
        <v>-195.56100692000001</v>
      </c>
      <c r="X334" s="37">
        <f>SUMIFS(СВЦЭМ!$J$34:$J$777,СВЦЭМ!$A$34:$A$777,$A334,СВЦЭМ!$B$34:$B$777,X$331)+'СЕТ СН'!$F$13-'СЕТ СН'!$F$21</f>
        <v>-160.84169924999998</v>
      </c>
      <c r="Y334" s="37">
        <f>SUMIFS(СВЦЭМ!$J$34:$J$777,СВЦЭМ!$A$34:$A$777,$A334,СВЦЭМ!$B$34:$B$777,Y$331)+'СЕТ СН'!$F$13-'СЕТ СН'!$F$21</f>
        <v>-144.09696895000002</v>
      </c>
    </row>
    <row r="335" spans="1:27" ht="15.75" x14ac:dyDescent="0.2">
      <c r="A335" s="36">
        <f t="shared" si="9"/>
        <v>42982</v>
      </c>
      <c r="B335" s="37">
        <f>SUMIFS(СВЦЭМ!$J$34:$J$777,СВЦЭМ!$A$34:$A$777,$A335,СВЦЭМ!$B$34:$B$777,B$331)+'СЕТ СН'!$F$13-'СЕТ СН'!$F$21</f>
        <v>-92.062868110000011</v>
      </c>
      <c r="C335" s="37">
        <f>SUMIFS(СВЦЭМ!$J$34:$J$777,СВЦЭМ!$A$34:$A$777,$A335,СВЦЭМ!$B$34:$B$777,C$331)+'СЕТ СН'!$F$13-'СЕТ СН'!$F$21</f>
        <v>-72.279484980000007</v>
      </c>
      <c r="D335" s="37">
        <f>SUMIFS(СВЦЭМ!$J$34:$J$777,СВЦЭМ!$A$34:$A$777,$A335,СВЦЭМ!$B$34:$B$777,D$331)+'СЕТ СН'!$F$13-'СЕТ СН'!$F$21</f>
        <v>-54.614777060000051</v>
      </c>
      <c r="E335" s="37">
        <f>SUMIFS(СВЦЭМ!$J$34:$J$777,СВЦЭМ!$A$34:$A$777,$A335,СВЦЭМ!$B$34:$B$777,E$331)+'СЕТ СН'!$F$13-'СЕТ СН'!$F$21</f>
        <v>-46.015114140000037</v>
      </c>
      <c r="F335" s="37">
        <f>SUMIFS(СВЦЭМ!$J$34:$J$777,СВЦЭМ!$A$34:$A$777,$A335,СВЦЭМ!$B$34:$B$777,F$331)+'СЕТ СН'!$F$13-'СЕТ СН'!$F$21</f>
        <v>-40.905884499999956</v>
      </c>
      <c r="G335" s="37">
        <f>SUMIFS(СВЦЭМ!$J$34:$J$777,СВЦЭМ!$A$34:$A$777,$A335,СВЦЭМ!$B$34:$B$777,G$331)+'СЕТ СН'!$F$13-'СЕТ СН'!$F$21</f>
        <v>-46.066414839999993</v>
      </c>
      <c r="H335" s="37">
        <f>SUMIFS(СВЦЭМ!$J$34:$J$777,СВЦЭМ!$A$34:$A$777,$A335,СВЦЭМ!$B$34:$B$777,H$331)+'СЕТ СН'!$F$13-'СЕТ СН'!$F$21</f>
        <v>-70.385976659999983</v>
      </c>
      <c r="I335" s="37">
        <f>SUMIFS(СВЦЭМ!$J$34:$J$777,СВЦЭМ!$A$34:$A$777,$A335,СВЦЭМ!$B$34:$B$777,I$331)+'СЕТ СН'!$F$13-'СЕТ СН'!$F$21</f>
        <v>-103.96958889000001</v>
      </c>
      <c r="J335" s="37">
        <f>SUMIFS(СВЦЭМ!$J$34:$J$777,СВЦЭМ!$A$34:$A$777,$A335,СВЦЭМ!$B$34:$B$777,J$331)+'СЕТ СН'!$F$13-'СЕТ СН'!$F$21</f>
        <v>-130.97489275999999</v>
      </c>
      <c r="K335" s="37">
        <f>SUMIFS(СВЦЭМ!$J$34:$J$777,СВЦЭМ!$A$34:$A$777,$A335,СВЦЭМ!$B$34:$B$777,K$331)+'СЕТ СН'!$F$13-'СЕТ СН'!$F$21</f>
        <v>-163.24167526999997</v>
      </c>
      <c r="L335" s="37">
        <f>SUMIFS(СВЦЭМ!$J$34:$J$777,СВЦЭМ!$A$34:$A$777,$A335,СВЦЭМ!$B$34:$B$777,L$331)+'СЕТ СН'!$F$13-'СЕТ СН'!$F$21</f>
        <v>-213.12803408000002</v>
      </c>
      <c r="M335" s="37">
        <f>SUMIFS(СВЦЭМ!$J$34:$J$777,СВЦЭМ!$A$34:$A$777,$A335,СВЦЭМ!$B$34:$B$777,M$331)+'СЕТ СН'!$F$13-'СЕТ СН'!$F$21</f>
        <v>-229.30949253</v>
      </c>
      <c r="N335" s="37">
        <f>SUMIFS(СВЦЭМ!$J$34:$J$777,СВЦЭМ!$A$34:$A$777,$A335,СВЦЭМ!$B$34:$B$777,N$331)+'СЕТ СН'!$F$13-'СЕТ СН'!$F$21</f>
        <v>-224.67415168999997</v>
      </c>
      <c r="O335" s="37">
        <f>SUMIFS(СВЦЭМ!$J$34:$J$777,СВЦЭМ!$A$34:$A$777,$A335,СВЦЭМ!$B$34:$B$777,O$331)+'СЕТ СН'!$F$13-'СЕТ СН'!$F$21</f>
        <v>-225.35683144000001</v>
      </c>
      <c r="P335" s="37">
        <f>SUMIFS(СВЦЭМ!$J$34:$J$777,СВЦЭМ!$A$34:$A$777,$A335,СВЦЭМ!$B$34:$B$777,P$331)+'СЕТ СН'!$F$13-'СЕТ СН'!$F$21</f>
        <v>-222.83860441000002</v>
      </c>
      <c r="Q335" s="37">
        <f>SUMIFS(СВЦЭМ!$J$34:$J$777,СВЦЭМ!$A$34:$A$777,$A335,СВЦЭМ!$B$34:$B$777,Q$331)+'СЕТ СН'!$F$13-'СЕТ СН'!$F$21</f>
        <v>-219.03386037000001</v>
      </c>
      <c r="R335" s="37">
        <f>SUMIFS(СВЦЭМ!$J$34:$J$777,СВЦЭМ!$A$34:$A$777,$A335,СВЦЭМ!$B$34:$B$777,R$331)+'СЕТ СН'!$F$13-'СЕТ СН'!$F$21</f>
        <v>-217.52426716999997</v>
      </c>
      <c r="S335" s="37">
        <f>SUMIFS(СВЦЭМ!$J$34:$J$777,СВЦЭМ!$A$34:$A$777,$A335,СВЦЭМ!$B$34:$B$777,S$331)+'СЕТ СН'!$F$13-'СЕТ СН'!$F$21</f>
        <v>-220.32904019</v>
      </c>
      <c r="T335" s="37">
        <f>SUMIFS(СВЦЭМ!$J$34:$J$777,СВЦЭМ!$A$34:$A$777,$A335,СВЦЭМ!$B$34:$B$777,T$331)+'СЕТ СН'!$F$13-'СЕТ СН'!$F$21</f>
        <v>-227.06066681999999</v>
      </c>
      <c r="U335" s="37">
        <f>SUMIFS(СВЦЭМ!$J$34:$J$777,СВЦЭМ!$A$34:$A$777,$A335,СВЦЭМ!$B$34:$B$777,U$331)+'СЕТ СН'!$F$13-'СЕТ СН'!$F$21</f>
        <v>-221.19977914999998</v>
      </c>
      <c r="V335" s="37">
        <f>SUMIFS(СВЦЭМ!$J$34:$J$777,СВЦЭМ!$A$34:$A$777,$A335,СВЦЭМ!$B$34:$B$777,V$331)+'СЕТ СН'!$F$13-'СЕТ СН'!$F$21</f>
        <v>-215.41502248</v>
      </c>
      <c r="W335" s="37">
        <f>SUMIFS(СВЦЭМ!$J$34:$J$777,СВЦЭМ!$A$34:$A$777,$A335,СВЦЭМ!$B$34:$B$777,W$331)+'СЕТ СН'!$F$13-'СЕТ СН'!$F$21</f>
        <v>-169.96694685</v>
      </c>
      <c r="X335" s="37">
        <f>SUMIFS(СВЦЭМ!$J$34:$J$777,СВЦЭМ!$A$34:$A$777,$A335,СВЦЭМ!$B$34:$B$777,X$331)+'СЕТ СН'!$F$13-'СЕТ СН'!$F$21</f>
        <v>-132.35202255000002</v>
      </c>
      <c r="Y335" s="37">
        <f>SUMIFS(СВЦЭМ!$J$34:$J$777,СВЦЭМ!$A$34:$A$777,$A335,СВЦЭМ!$B$34:$B$777,Y$331)+'СЕТ СН'!$F$13-'СЕТ СН'!$F$21</f>
        <v>-108.51114290999999</v>
      </c>
    </row>
    <row r="336" spans="1:27" ht="15.75" x14ac:dyDescent="0.2">
      <c r="A336" s="36">
        <f t="shared" si="9"/>
        <v>42983</v>
      </c>
      <c r="B336" s="37">
        <f>SUMIFS(СВЦЭМ!$J$34:$J$777,СВЦЭМ!$A$34:$A$777,$A336,СВЦЭМ!$B$34:$B$777,B$331)+'СЕТ СН'!$F$13-'СЕТ СН'!$F$21</f>
        <v>-122.82936839000001</v>
      </c>
      <c r="C336" s="37">
        <f>SUMIFS(СВЦЭМ!$J$34:$J$777,СВЦЭМ!$A$34:$A$777,$A336,СВЦЭМ!$B$34:$B$777,C$331)+'СЕТ СН'!$F$13-'СЕТ СН'!$F$21</f>
        <v>-107.52308882</v>
      </c>
      <c r="D336" s="37">
        <f>SUMIFS(СВЦЭМ!$J$34:$J$777,СВЦЭМ!$A$34:$A$777,$A336,СВЦЭМ!$B$34:$B$777,D$331)+'СЕТ СН'!$F$13-'СЕТ СН'!$F$21</f>
        <v>-98.171497960000011</v>
      </c>
      <c r="E336" s="37">
        <f>SUMIFS(СВЦЭМ!$J$34:$J$777,СВЦЭМ!$A$34:$A$777,$A336,СВЦЭМ!$B$34:$B$777,E$331)+'СЕТ СН'!$F$13-'СЕТ СН'!$F$21</f>
        <v>-77.746510499999999</v>
      </c>
      <c r="F336" s="37">
        <f>SUMIFS(СВЦЭМ!$J$34:$J$777,СВЦЭМ!$A$34:$A$777,$A336,СВЦЭМ!$B$34:$B$777,F$331)+'СЕТ СН'!$F$13-'СЕТ СН'!$F$21</f>
        <v>-78.721660009999994</v>
      </c>
      <c r="G336" s="37">
        <f>SUMIFS(СВЦЭМ!$J$34:$J$777,СВЦЭМ!$A$34:$A$777,$A336,СВЦЭМ!$B$34:$B$777,G$331)+'СЕТ СН'!$F$13-'СЕТ СН'!$F$21</f>
        <v>-98.533585619999997</v>
      </c>
      <c r="H336" s="37">
        <f>SUMIFS(СВЦЭМ!$J$34:$J$777,СВЦЭМ!$A$34:$A$777,$A336,СВЦЭМ!$B$34:$B$777,H$331)+'СЕТ СН'!$F$13-'СЕТ СН'!$F$21</f>
        <v>-116.76383806000001</v>
      </c>
      <c r="I336" s="37">
        <f>SUMIFS(СВЦЭМ!$J$34:$J$777,СВЦЭМ!$A$34:$A$777,$A336,СВЦЭМ!$B$34:$B$777,I$331)+'СЕТ СН'!$F$13-'СЕТ СН'!$F$21</f>
        <v>-152.08642000999998</v>
      </c>
      <c r="J336" s="37">
        <f>SUMIFS(СВЦЭМ!$J$34:$J$777,СВЦЭМ!$A$34:$A$777,$A336,СВЦЭМ!$B$34:$B$777,J$331)+'СЕТ СН'!$F$13-'СЕТ СН'!$F$21</f>
        <v>-173.29209156000002</v>
      </c>
      <c r="K336" s="37">
        <f>SUMIFS(СВЦЭМ!$J$34:$J$777,СВЦЭМ!$A$34:$A$777,$A336,СВЦЭМ!$B$34:$B$777,K$331)+'СЕТ СН'!$F$13-'СЕТ СН'!$F$21</f>
        <v>-196.80832330999999</v>
      </c>
      <c r="L336" s="37">
        <f>SUMIFS(СВЦЭМ!$J$34:$J$777,СВЦЭМ!$A$34:$A$777,$A336,СВЦЭМ!$B$34:$B$777,L$331)+'СЕТ СН'!$F$13-'СЕТ СН'!$F$21</f>
        <v>-239.56388716999999</v>
      </c>
      <c r="M336" s="37">
        <f>SUMIFS(СВЦЭМ!$J$34:$J$777,СВЦЭМ!$A$34:$A$777,$A336,СВЦЭМ!$B$34:$B$777,M$331)+'СЕТ СН'!$F$13-'СЕТ СН'!$F$21</f>
        <v>-255.97921337999998</v>
      </c>
      <c r="N336" s="37">
        <f>SUMIFS(СВЦЭМ!$J$34:$J$777,СВЦЭМ!$A$34:$A$777,$A336,СВЦЭМ!$B$34:$B$777,N$331)+'СЕТ СН'!$F$13-'СЕТ СН'!$F$21</f>
        <v>-249.17325251</v>
      </c>
      <c r="O336" s="37">
        <f>SUMIFS(СВЦЭМ!$J$34:$J$777,СВЦЭМ!$A$34:$A$777,$A336,СВЦЭМ!$B$34:$B$777,O$331)+'СЕТ СН'!$F$13-'СЕТ СН'!$F$21</f>
        <v>-245.95046578</v>
      </c>
      <c r="P336" s="37">
        <f>SUMIFS(СВЦЭМ!$J$34:$J$777,СВЦЭМ!$A$34:$A$777,$A336,СВЦЭМ!$B$34:$B$777,P$331)+'СЕТ СН'!$F$13-'СЕТ СН'!$F$21</f>
        <v>-241.72975628</v>
      </c>
      <c r="Q336" s="37">
        <f>SUMIFS(СВЦЭМ!$J$34:$J$777,СВЦЭМ!$A$34:$A$777,$A336,СВЦЭМ!$B$34:$B$777,Q$331)+'СЕТ СН'!$F$13-'СЕТ СН'!$F$21</f>
        <v>-246.57054541999997</v>
      </c>
      <c r="R336" s="37">
        <f>SUMIFS(СВЦЭМ!$J$34:$J$777,СВЦЭМ!$A$34:$A$777,$A336,СВЦЭМ!$B$34:$B$777,R$331)+'СЕТ СН'!$F$13-'СЕТ СН'!$F$21</f>
        <v>-246.08816861999998</v>
      </c>
      <c r="S336" s="37">
        <f>SUMIFS(СВЦЭМ!$J$34:$J$777,СВЦЭМ!$A$34:$A$777,$A336,СВЦЭМ!$B$34:$B$777,S$331)+'СЕТ СН'!$F$13-'СЕТ СН'!$F$21</f>
        <v>-246.04948725000003</v>
      </c>
      <c r="T336" s="37">
        <f>SUMIFS(СВЦЭМ!$J$34:$J$777,СВЦЭМ!$A$34:$A$777,$A336,СВЦЭМ!$B$34:$B$777,T$331)+'СЕТ СН'!$F$13-'СЕТ СН'!$F$21</f>
        <v>-247.53436844999999</v>
      </c>
      <c r="U336" s="37">
        <f>SUMIFS(СВЦЭМ!$J$34:$J$777,СВЦЭМ!$A$34:$A$777,$A336,СВЦЭМ!$B$34:$B$777,U$331)+'СЕТ СН'!$F$13-'СЕТ СН'!$F$21</f>
        <v>-252.59358529000002</v>
      </c>
      <c r="V336" s="37">
        <f>SUMIFS(СВЦЭМ!$J$34:$J$777,СВЦЭМ!$A$34:$A$777,$A336,СВЦЭМ!$B$34:$B$777,V$331)+'СЕТ СН'!$F$13-'СЕТ СН'!$F$21</f>
        <v>-248.14181100000002</v>
      </c>
      <c r="W336" s="37">
        <f>SUMIFS(СВЦЭМ!$J$34:$J$777,СВЦЭМ!$A$34:$A$777,$A336,СВЦЭМ!$B$34:$B$777,W$331)+'СЕТ СН'!$F$13-'СЕТ СН'!$F$21</f>
        <v>-215.30458053000001</v>
      </c>
      <c r="X336" s="37">
        <f>SUMIFS(СВЦЭМ!$J$34:$J$777,СВЦЭМ!$A$34:$A$777,$A336,СВЦЭМ!$B$34:$B$777,X$331)+'СЕТ СН'!$F$13-'СЕТ СН'!$F$21</f>
        <v>-184.27922612999998</v>
      </c>
      <c r="Y336" s="37">
        <f>SUMIFS(СВЦЭМ!$J$34:$J$777,СВЦЭМ!$A$34:$A$777,$A336,СВЦЭМ!$B$34:$B$777,Y$331)+'СЕТ СН'!$F$13-'СЕТ СН'!$F$21</f>
        <v>-155.88509720000002</v>
      </c>
    </row>
    <row r="337" spans="1:25" ht="15.75" x14ac:dyDescent="0.2">
      <c r="A337" s="36">
        <f t="shared" si="9"/>
        <v>42984</v>
      </c>
      <c r="B337" s="37">
        <f>SUMIFS(СВЦЭМ!$J$34:$J$777,СВЦЭМ!$A$34:$A$777,$A337,СВЦЭМ!$B$34:$B$777,B$331)+'СЕТ СН'!$F$13-'СЕТ СН'!$F$21</f>
        <v>-78.052650959999994</v>
      </c>
      <c r="C337" s="37">
        <f>SUMIFS(СВЦЭМ!$J$34:$J$777,СВЦЭМ!$A$34:$A$777,$A337,СВЦЭМ!$B$34:$B$777,C$331)+'СЕТ СН'!$F$13-'СЕТ СН'!$F$21</f>
        <v>-56.353674100000035</v>
      </c>
      <c r="D337" s="37">
        <f>SUMIFS(СВЦЭМ!$J$34:$J$777,СВЦЭМ!$A$34:$A$777,$A337,СВЦЭМ!$B$34:$B$777,D$331)+'СЕТ СН'!$F$13-'СЕТ СН'!$F$21</f>
        <v>-40.543582720000018</v>
      </c>
      <c r="E337" s="37">
        <f>SUMIFS(СВЦЭМ!$J$34:$J$777,СВЦЭМ!$A$34:$A$777,$A337,СВЦЭМ!$B$34:$B$777,E$331)+'СЕТ СН'!$F$13-'СЕТ СН'!$F$21</f>
        <v>-35.193936949999966</v>
      </c>
      <c r="F337" s="37">
        <f>SUMIFS(СВЦЭМ!$J$34:$J$777,СВЦЭМ!$A$34:$A$777,$A337,СВЦЭМ!$B$34:$B$777,F$331)+'СЕТ СН'!$F$13-'СЕТ СН'!$F$21</f>
        <v>-32.278915760000018</v>
      </c>
      <c r="G337" s="37">
        <f>SUMIFS(СВЦЭМ!$J$34:$J$777,СВЦЭМ!$A$34:$A$777,$A337,СВЦЭМ!$B$34:$B$777,G$331)+'СЕТ СН'!$F$13-'СЕТ СН'!$F$21</f>
        <v>-43.03912734000005</v>
      </c>
      <c r="H337" s="37">
        <f>SUMIFS(СВЦЭМ!$J$34:$J$777,СВЦЭМ!$A$34:$A$777,$A337,СВЦЭМ!$B$34:$B$777,H$331)+'СЕТ СН'!$F$13-'СЕТ СН'!$F$21</f>
        <v>-71.29686522999998</v>
      </c>
      <c r="I337" s="37">
        <f>SUMIFS(СВЦЭМ!$J$34:$J$777,СВЦЭМ!$A$34:$A$777,$A337,СВЦЭМ!$B$34:$B$777,I$331)+'СЕТ СН'!$F$13-'СЕТ СН'!$F$21</f>
        <v>-105.88778028000002</v>
      </c>
      <c r="J337" s="37">
        <f>SUMIFS(СВЦЭМ!$J$34:$J$777,СВЦЭМ!$A$34:$A$777,$A337,СВЦЭМ!$B$34:$B$777,J$331)+'СЕТ СН'!$F$13-'СЕТ СН'!$F$21</f>
        <v>-134.31797103000002</v>
      </c>
      <c r="K337" s="37">
        <f>SUMIFS(СВЦЭМ!$J$34:$J$777,СВЦЭМ!$A$34:$A$777,$A337,СВЦЭМ!$B$34:$B$777,K$331)+'СЕТ СН'!$F$13-'СЕТ СН'!$F$21</f>
        <v>-173.77800599</v>
      </c>
      <c r="L337" s="37">
        <f>SUMIFS(СВЦЭМ!$J$34:$J$777,СВЦЭМ!$A$34:$A$777,$A337,СВЦЭМ!$B$34:$B$777,L$331)+'СЕТ СН'!$F$13-'СЕТ СН'!$F$21</f>
        <v>-224.97531329999998</v>
      </c>
      <c r="M337" s="37">
        <f>SUMIFS(СВЦЭМ!$J$34:$J$777,СВЦЭМ!$A$34:$A$777,$A337,СВЦЭМ!$B$34:$B$777,M$331)+'СЕТ СН'!$F$13-'СЕТ СН'!$F$21</f>
        <v>-232.06464355000003</v>
      </c>
      <c r="N337" s="37">
        <f>SUMIFS(СВЦЭМ!$J$34:$J$777,СВЦЭМ!$A$34:$A$777,$A337,СВЦЭМ!$B$34:$B$777,N$331)+'СЕТ СН'!$F$13-'СЕТ СН'!$F$21</f>
        <v>-232.57069023000003</v>
      </c>
      <c r="O337" s="37">
        <f>SUMIFS(СВЦЭМ!$J$34:$J$777,СВЦЭМ!$A$34:$A$777,$A337,СВЦЭМ!$B$34:$B$777,O$331)+'СЕТ СН'!$F$13-'СЕТ СН'!$F$21</f>
        <v>-227.57676272999998</v>
      </c>
      <c r="P337" s="37">
        <f>SUMIFS(СВЦЭМ!$J$34:$J$777,СВЦЭМ!$A$34:$A$777,$A337,СВЦЭМ!$B$34:$B$777,P$331)+'СЕТ СН'!$F$13-'СЕТ СН'!$F$21</f>
        <v>-226.0433213</v>
      </c>
      <c r="Q337" s="37">
        <f>SUMIFS(СВЦЭМ!$J$34:$J$777,СВЦЭМ!$A$34:$A$777,$A337,СВЦЭМ!$B$34:$B$777,Q$331)+'СЕТ СН'!$F$13-'СЕТ СН'!$F$21</f>
        <v>-222.38783157</v>
      </c>
      <c r="R337" s="37">
        <f>SUMIFS(СВЦЭМ!$J$34:$J$777,СВЦЭМ!$A$34:$A$777,$A337,СВЦЭМ!$B$34:$B$777,R$331)+'СЕТ СН'!$F$13-'СЕТ СН'!$F$21</f>
        <v>-219.87545750999999</v>
      </c>
      <c r="S337" s="37">
        <f>SUMIFS(СВЦЭМ!$J$34:$J$777,СВЦЭМ!$A$34:$A$777,$A337,СВЦЭМ!$B$34:$B$777,S$331)+'СЕТ СН'!$F$13-'СЕТ СН'!$F$21</f>
        <v>-220.12239232000002</v>
      </c>
      <c r="T337" s="37">
        <f>SUMIFS(СВЦЭМ!$J$34:$J$777,СВЦЭМ!$A$34:$A$777,$A337,СВЦЭМ!$B$34:$B$777,T$331)+'СЕТ СН'!$F$13-'СЕТ СН'!$F$21</f>
        <v>-223.22832682000001</v>
      </c>
      <c r="U337" s="37">
        <f>SUMIFS(СВЦЭМ!$J$34:$J$777,СВЦЭМ!$A$34:$A$777,$A337,СВЦЭМ!$B$34:$B$777,U$331)+'СЕТ СН'!$F$13-'СЕТ СН'!$F$21</f>
        <v>-229.67299998999999</v>
      </c>
      <c r="V337" s="37">
        <f>SUMIFS(СВЦЭМ!$J$34:$J$777,СВЦЭМ!$A$34:$A$777,$A337,СВЦЭМ!$B$34:$B$777,V$331)+'СЕТ СН'!$F$13-'СЕТ СН'!$F$21</f>
        <v>-226.90732254</v>
      </c>
      <c r="W337" s="37">
        <f>SUMIFS(СВЦЭМ!$J$34:$J$777,СВЦЭМ!$A$34:$A$777,$A337,СВЦЭМ!$B$34:$B$777,W$331)+'СЕТ СН'!$F$13-'СЕТ СН'!$F$21</f>
        <v>-185.11204193999998</v>
      </c>
      <c r="X337" s="37">
        <f>SUMIFS(СВЦЭМ!$J$34:$J$777,СВЦЭМ!$A$34:$A$777,$A337,СВЦЭМ!$B$34:$B$777,X$331)+'СЕТ СН'!$F$13-'СЕТ СН'!$F$21</f>
        <v>-146.78662874999998</v>
      </c>
      <c r="Y337" s="37">
        <f>SUMIFS(СВЦЭМ!$J$34:$J$777,СВЦЭМ!$A$34:$A$777,$A337,СВЦЭМ!$B$34:$B$777,Y$331)+'СЕТ СН'!$F$13-'СЕТ СН'!$F$21</f>
        <v>-116.45690919999998</v>
      </c>
    </row>
    <row r="338" spans="1:25" ht="15.75" x14ac:dyDescent="0.2">
      <c r="A338" s="36">
        <f t="shared" si="9"/>
        <v>42985</v>
      </c>
      <c r="B338" s="37">
        <f>SUMIFS(СВЦЭМ!$J$34:$J$777,СВЦЭМ!$A$34:$A$777,$A338,СВЦЭМ!$B$34:$B$777,B$331)+'СЕТ СН'!$F$13-'СЕТ СН'!$F$21</f>
        <v>-104.39423154000002</v>
      </c>
      <c r="C338" s="37">
        <f>SUMIFS(СВЦЭМ!$J$34:$J$777,СВЦЭМ!$A$34:$A$777,$A338,СВЦЭМ!$B$34:$B$777,C$331)+'СЕТ СН'!$F$13-'СЕТ СН'!$F$21</f>
        <v>-74.96902</v>
      </c>
      <c r="D338" s="37">
        <f>SUMIFS(СВЦЭМ!$J$34:$J$777,СВЦЭМ!$A$34:$A$777,$A338,СВЦЭМ!$B$34:$B$777,D$331)+'СЕТ СН'!$F$13-'СЕТ СН'!$F$21</f>
        <v>-72.844780669999977</v>
      </c>
      <c r="E338" s="37">
        <f>SUMIFS(СВЦЭМ!$J$34:$J$777,СВЦЭМ!$A$34:$A$777,$A338,СВЦЭМ!$B$34:$B$777,E$331)+'СЕТ СН'!$F$13-'СЕТ СН'!$F$21</f>
        <v>-69.02980586000001</v>
      </c>
      <c r="F338" s="37">
        <f>SUMIFS(СВЦЭМ!$J$34:$J$777,СВЦЭМ!$A$34:$A$777,$A338,СВЦЭМ!$B$34:$B$777,F$331)+'СЕТ СН'!$F$13-'СЕТ СН'!$F$21</f>
        <v>-70.213585360000025</v>
      </c>
      <c r="G338" s="37">
        <f>SUMIFS(СВЦЭМ!$J$34:$J$777,СВЦЭМ!$A$34:$A$777,$A338,СВЦЭМ!$B$34:$B$777,G$331)+'СЕТ СН'!$F$13-'СЕТ СН'!$F$21</f>
        <v>-72.781726820000017</v>
      </c>
      <c r="H338" s="37">
        <f>SUMIFS(СВЦЭМ!$J$34:$J$777,СВЦЭМ!$A$34:$A$777,$A338,СВЦЭМ!$B$34:$B$777,H$331)+'СЕТ СН'!$F$13-'СЕТ СН'!$F$21</f>
        <v>-89.141166699999985</v>
      </c>
      <c r="I338" s="37">
        <f>SUMIFS(СВЦЭМ!$J$34:$J$777,СВЦЭМ!$A$34:$A$777,$A338,СВЦЭМ!$B$34:$B$777,I$331)+'СЕТ СН'!$F$13-'СЕТ СН'!$F$21</f>
        <v>-155.01830208000001</v>
      </c>
      <c r="J338" s="37">
        <f>SUMIFS(СВЦЭМ!$J$34:$J$777,СВЦЭМ!$A$34:$A$777,$A338,СВЦЭМ!$B$34:$B$777,J$331)+'СЕТ СН'!$F$13-'СЕТ СН'!$F$21</f>
        <v>-151.58888516000002</v>
      </c>
      <c r="K338" s="37">
        <f>SUMIFS(СВЦЭМ!$J$34:$J$777,СВЦЭМ!$A$34:$A$777,$A338,СВЦЭМ!$B$34:$B$777,K$331)+'СЕТ СН'!$F$13-'СЕТ СН'!$F$21</f>
        <v>-179.1162028</v>
      </c>
      <c r="L338" s="37">
        <f>SUMIFS(СВЦЭМ!$J$34:$J$777,СВЦЭМ!$A$34:$A$777,$A338,СВЦЭМ!$B$34:$B$777,L$331)+'СЕТ СН'!$F$13-'СЕТ СН'!$F$21</f>
        <v>-227.54704024</v>
      </c>
      <c r="M338" s="37">
        <f>SUMIFS(СВЦЭМ!$J$34:$J$777,СВЦЭМ!$A$34:$A$777,$A338,СВЦЭМ!$B$34:$B$777,M$331)+'СЕТ СН'!$F$13-'СЕТ СН'!$F$21</f>
        <v>-242.62171453000002</v>
      </c>
      <c r="N338" s="37">
        <f>SUMIFS(СВЦЭМ!$J$34:$J$777,СВЦЭМ!$A$34:$A$777,$A338,СВЦЭМ!$B$34:$B$777,N$331)+'СЕТ СН'!$F$13-'СЕТ СН'!$F$21</f>
        <v>-236.10798670000003</v>
      </c>
      <c r="O338" s="37">
        <f>SUMIFS(СВЦЭМ!$J$34:$J$777,СВЦЭМ!$A$34:$A$777,$A338,СВЦЭМ!$B$34:$B$777,O$331)+'СЕТ СН'!$F$13-'СЕТ СН'!$F$21</f>
        <v>-236.37916014000001</v>
      </c>
      <c r="P338" s="37">
        <f>SUMIFS(СВЦЭМ!$J$34:$J$777,СВЦЭМ!$A$34:$A$777,$A338,СВЦЭМ!$B$34:$B$777,P$331)+'СЕТ СН'!$F$13-'СЕТ СН'!$F$21</f>
        <v>-234.31158913000002</v>
      </c>
      <c r="Q338" s="37">
        <f>SUMIFS(СВЦЭМ!$J$34:$J$777,СВЦЭМ!$A$34:$A$777,$A338,СВЦЭМ!$B$34:$B$777,Q$331)+'СЕТ СН'!$F$13-'СЕТ СН'!$F$21</f>
        <v>-233.78967325999997</v>
      </c>
      <c r="R338" s="37">
        <f>SUMIFS(СВЦЭМ!$J$34:$J$777,СВЦЭМ!$A$34:$A$777,$A338,СВЦЭМ!$B$34:$B$777,R$331)+'СЕТ СН'!$F$13-'СЕТ СН'!$F$21</f>
        <v>-229.39441267000001</v>
      </c>
      <c r="S338" s="37">
        <f>SUMIFS(СВЦЭМ!$J$34:$J$777,СВЦЭМ!$A$34:$A$777,$A338,СВЦЭМ!$B$34:$B$777,S$331)+'СЕТ СН'!$F$13-'СЕТ СН'!$F$21</f>
        <v>-231.25719910999999</v>
      </c>
      <c r="T338" s="37">
        <f>SUMIFS(СВЦЭМ!$J$34:$J$777,СВЦЭМ!$A$34:$A$777,$A338,СВЦЭМ!$B$34:$B$777,T$331)+'СЕТ СН'!$F$13-'СЕТ СН'!$F$21</f>
        <v>-236.07570643000003</v>
      </c>
      <c r="U338" s="37">
        <f>SUMIFS(СВЦЭМ!$J$34:$J$777,СВЦЭМ!$A$34:$A$777,$A338,СВЦЭМ!$B$34:$B$777,U$331)+'СЕТ СН'!$F$13-'СЕТ СН'!$F$21</f>
        <v>-243.49014739</v>
      </c>
      <c r="V338" s="37">
        <f>SUMIFS(СВЦЭМ!$J$34:$J$777,СВЦЭМ!$A$34:$A$777,$A338,СВЦЭМ!$B$34:$B$777,V$331)+'СЕТ СН'!$F$13-'СЕТ СН'!$F$21</f>
        <v>-238.09846836000003</v>
      </c>
      <c r="W338" s="37">
        <f>SUMIFS(СВЦЭМ!$J$34:$J$777,СВЦЭМ!$A$34:$A$777,$A338,СВЦЭМ!$B$34:$B$777,W$331)+'СЕТ СН'!$F$13-'СЕТ СН'!$F$21</f>
        <v>-198.91570295000002</v>
      </c>
      <c r="X338" s="37">
        <f>SUMIFS(СВЦЭМ!$J$34:$J$777,СВЦЭМ!$A$34:$A$777,$A338,СВЦЭМ!$B$34:$B$777,X$331)+'СЕТ СН'!$F$13-'СЕТ СН'!$F$21</f>
        <v>-163.9895037</v>
      </c>
      <c r="Y338" s="37">
        <f>SUMIFS(СВЦЭМ!$J$34:$J$777,СВЦЭМ!$A$34:$A$777,$A338,СВЦЭМ!$B$34:$B$777,Y$331)+'СЕТ СН'!$F$13-'СЕТ СН'!$F$21</f>
        <v>-144.8446462</v>
      </c>
    </row>
    <row r="339" spans="1:25" ht="15.75" x14ac:dyDescent="0.2">
      <c r="A339" s="36">
        <f t="shared" si="9"/>
        <v>42986</v>
      </c>
      <c r="B339" s="37">
        <f>SUMIFS(СВЦЭМ!$J$34:$J$777,СВЦЭМ!$A$34:$A$777,$A339,СВЦЭМ!$B$34:$B$777,B$331)+'СЕТ СН'!$F$13-'СЕТ СН'!$F$21</f>
        <v>-139.46988462000002</v>
      </c>
      <c r="C339" s="37">
        <f>SUMIFS(СВЦЭМ!$J$34:$J$777,СВЦЭМ!$A$34:$A$777,$A339,СВЦЭМ!$B$34:$B$777,C$331)+'СЕТ СН'!$F$13-'СЕТ СН'!$F$21</f>
        <v>-126.3183818</v>
      </c>
      <c r="D339" s="37">
        <f>SUMIFS(СВЦЭМ!$J$34:$J$777,СВЦЭМ!$A$34:$A$777,$A339,СВЦЭМ!$B$34:$B$777,D$331)+'СЕТ СН'!$F$13-'СЕТ СН'!$F$21</f>
        <v>-121.38108925</v>
      </c>
      <c r="E339" s="37">
        <f>SUMIFS(СВЦЭМ!$J$34:$J$777,СВЦЭМ!$A$34:$A$777,$A339,СВЦЭМ!$B$34:$B$777,E$331)+'СЕТ СН'!$F$13-'СЕТ СН'!$F$21</f>
        <v>-87.387362489999987</v>
      </c>
      <c r="F339" s="37">
        <f>SUMIFS(СВЦЭМ!$J$34:$J$777,СВЦЭМ!$A$34:$A$777,$A339,СВЦЭМ!$B$34:$B$777,F$331)+'СЕТ СН'!$F$13-'СЕТ СН'!$F$21</f>
        <v>-82.974134129999982</v>
      </c>
      <c r="G339" s="37">
        <f>SUMIFS(СВЦЭМ!$J$34:$J$777,СВЦЭМ!$A$34:$A$777,$A339,СВЦЭМ!$B$34:$B$777,G$331)+'СЕТ СН'!$F$13-'СЕТ СН'!$F$21</f>
        <v>-109.76485957</v>
      </c>
      <c r="H339" s="37">
        <f>SUMIFS(СВЦЭМ!$J$34:$J$777,СВЦЭМ!$A$34:$A$777,$A339,СВЦЭМ!$B$34:$B$777,H$331)+'СЕТ СН'!$F$13-'СЕТ СН'!$F$21</f>
        <v>-132.18570167000001</v>
      </c>
      <c r="I339" s="37">
        <f>SUMIFS(СВЦЭМ!$J$34:$J$777,СВЦЭМ!$A$34:$A$777,$A339,СВЦЭМ!$B$34:$B$777,I$331)+'СЕТ СН'!$F$13-'СЕТ СН'!$F$21</f>
        <v>-159.29916155000001</v>
      </c>
      <c r="J339" s="37">
        <f>SUMIFS(СВЦЭМ!$J$34:$J$777,СВЦЭМ!$A$34:$A$777,$A339,СВЦЭМ!$B$34:$B$777,J$331)+'СЕТ СН'!$F$13-'СЕТ СН'!$F$21</f>
        <v>-170.49672880999998</v>
      </c>
      <c r="K339" s="37">
        <f>SUMIFS(СВЦЭМ!$J$34:$J$777,СВЦЭМ!$A$34:$A$777,$A339,СВЦЭМ!$B$34:$B$777,K$331)+'СЕТ СН'!$F$13-'СЕТ СН'!$F$21</f>
        <v>-180.46185575999999</v>
      </c>
      <c r="L339" s="37">
        <f>SUMIFS(СВЦЭМ!$J$34:$J$777,СВЦЭМ!$A$34:$A$777,$A339,СВЦЭМ!$B$34:$B$777,L$331)+'СЕТ СН'!$F$13-'СЕТ СН'!$F$21</f>
        <v>-215.93865893999998</v>
      </c>
      <c r="M339" s="37">
        <f>SUMIFS(СВЦЭМ!$J$34:$J$777,СВЦЭМ!$A$34:$A$777,$A339,СВЦЭМ!$B$34:$B$777,M$331)+'СЕТ СН'!$F$13-'СЕТ СН'!$F$21</f>
        <v>-231.60085483</v>
      </c>
      <c r="N339" s="37">
        <f>SUMIFS(СВЦЭМ!$J$34:$J$777,СВЦЭМ!$A$34:$A$777,$A339,СВЦЭМ!$B$34:$B$777,N$331)+'СЕТ СН'!$F$13-'СЕТ СН'!$F$21</f>
        <v>-228.72455106000001</v>
      </c>
      <c r="O339" s="37">
        <f>SUMIFS(СВЦЭМ!$J$34:$J$777,СВЦЭМ!$A$34:$A$777,$A339,СВЦЭМ!$B$34:$B$777,O$331)+'СЕТ СН'!$F$13-'СЕТ СН'!$F$21</f>
        <v>-230.16368979999999</v>
      </c>
      <c r="P339" s="37">
        <f>SUMIFS(СВЦЭМ!$J$34:$J$777,СВЦЭМ!$A$34:$A$777,$A339,СВЦЭМ!$B$34:$B$777,P$331)+'СЕТ СН'!$F$13-'СЕТ СН'!$F$21</f>
        <v>-226.43682280000002</v>
      </c>
      <c r="Q339" s="37">
        <f>SUMIFS(СВЦЭМ!$J$34:$J$777,СВЦЭМ!$A$34:$A$777,$A339,СВЦЭМ!$B$34:$B$777,Q$331)+'СЕТ СН'!$F$13-'СЕТ СН'!$F$21</f>
        <v>-224.00410467</v>
      </c>
      <c r="R339" s="37">
        <f>SUMIFS(СВЦЭМ!$J$34:$J$777,СВЦЭМ!$A$34:$A$777,$A339,СВЦЭМ!$B$34:$B$777,R$331)+'СЕТ СН'!$F$13-'СЕТ СН'!$F$21</f>
        <v>-223.37933265999999</v>
      </c>
      <c r="S339" s="37">
        <f>SUMIFS(СВЦЭМ!$J$34:$J$777,СВЦЭМ!$A$34:$A$777,$A339,СВЦЭМ!$B$34:$B$777,S$331)+'СЕТ СН'!$F$13-'СЕТ СН'!$F$21</f>
        <v>-223.62069530000002</v>
      </c>
      <c r="T339" s="37">
        <f>SUMIFS(СВЦЭМ!$J$34:$J$777,СВЦЭМ!$A$34:$A$777,$A339,СВЦЭМ!$B$34:$B$777,T$331)+'СЕТ СН'!$F$13-'СЕТ СН'!$F$21</f>
        <v>-231.06517385000001</v>
      </c>
      <c r="U339" s="37">
        <f>SUMIFS(СВЦЭМ!$J$34:$J$777,СВЦЭМ!$A$34:$A$777,$A339,СВЦЭМ!$B$34:$B$777,U$331)+'СЕТ СН'!$F$13-'СЕТ СН'!$F$21</f>
        <v>-230.90856810999998</v>
      </c>
      <c r="V339" s="37">
        <f>SUMIFS(СВЦЭМ!$J$34:$J$777,СВЦЭМ!$A$34:$A$777,$A339,СВЦЭМ!$B$34:$B$777,V$331)+'СЕТ СН'!$F$13-'СЕТ СН'!$F$21</f>
        <v>-227.22254848</v>
      </c>
      <c r="W339" s="37">
        <f>SUMIFS(СВЦЭМ!$J$34:$J$777,СВЦЭМ!$A$34:$A$777,$A339,СВЦЭМ!$B$34:$B$777,W$331)+'СЕТ СН'!$F$13-'СЕТ СН'!$F$21</f>
        <v>-183.48587386000003</v>
      </c>
      <c r="X339" s="37">
        <f>SUMIFS(СВЦЭМ!$J$34:$J$777,СВЦЭМ!$A$34:$A$777,$A339,СВЦЭМ!$B$34:$B$777,X$331)+'СЕТ СН'!$F$13-'СЕТ СН'!$F$21</f>
        <v>-146.53200270000002</v>
      </c>
      <c r="Y339" s="37">
        <f>SUMIFS(СВЦЭМ!$J$34:$J$777,СВЦЭМ!$A$34:$A$777,$A339,СВЦЭМ!$B$34:$B$777,Y$331)+'СЕТ СН'!$F$13-'СЕТ СН'!$F$21</f>
        <v>-114.28642223000003</v>
      </c>
    </row>
    <row r="340" spans="1:25" ht="15.75" x14ac:dyDescent="0.2">
      <c r="A340" s="36">
        <f t="shared" si="9"/>
        <v>42987</v>
      </c>
      <c r="B340" s="37">
        <f>SUMIFS(СВЦЭМ!$J$34:$J$777,СВЦЭМ!$A$34:$A$777,$A340,СВЦЭМ!$B$34:$B$777,B$331)+'СЕТ СН'!$F$13-'СЕТ СН'!$F$21</f>
        <v>-102.92572482999998</v>
      </c>
      <c r="C340" s="37">
        <f>SUMIFS(СВЦЭМ!$J$34:$J$777,СВЦЭМ!$A$34:$A$777,$A340,СВЦЭМ!$B$34:$B$777,C$331)+'СЕТ СН'!$F$13-'СЕТ СН'!$F$21</f>
        <v>-85.637888640000028</v>
      </c>
      <c r="D340" s="37">
        <f>SUMIFS(СВЦЭМ!$J$34:$J$777,СВЦЭМ!$A$34:$A$777,$A340,СВЦЭМ!$B$34:$B$777,D$331)+'СЕТ СН'!$F$13-'СЕТ СН'!$F$21</f>
        <v>-63.506279619999987</v>
      </c>
      <c r="E340" s="37">
        <f>SUMIFS(СВЦЭМ!$J$34:$J$777,СВЦЭМ!$A$34:$A$777,$A340,СВЦЭМ!$B$34:$B$777,E$331)+'СЕТ СН'!$F$13-'СЕТ СН'!$F$21</f>
        <v>-55.242484060000038</v>
      </c>
      <c r="F340" s="37">
        <f>SUMIFS(СВЦЭМ!$J$34:$J$777,СВЦЭМ!$A$34:$A$777,$A340,СВЦЭМ!$B$34:$B$777,F$331)+'СЕТ СН'!$F$13-'СЕТ СН'!$F$21</f>
        <v>-52.113108969999985</v>
      </c>
      <c r="G340" s="37">
        <f>SUMIFS(СВЦЭМ!$J$34:$J$777,СВЦЭМ!$A$34:$A$777,$A340,СВЦЭМ!$B$34:$B$777,G$331)+'СЕТ СН'!$F$13-'СЕТ СН'!$F$21</f>
        <v>-62.009802379999996</v>
      </c>
      <c r="H340" s="37">
        <f>SUMIFS(СВЦЭМ!$J$34:$J$777,СВЦЭМ!$A$34:$A$777,$A340,СВЦЭМ!$B$34:$B$777,H$331)+'СЕТ СН'!$F$13-'СЕТ СН'!$F$21</f>
        <v>-69.901567979999982</v>
      </c>
      <c r="I340" s="37">
        <f>SUMIFS(СВЦЭМ!$J$34:$J$777,СВЦЭМ!$A$34:$A$777,$A340,СВЦЭМ!$B$34:$B$777,I$331)+'СЕТ СН'!$F$13-'СЕТ СН'!$F$21</f>
        <v>-103.38101948000002</v>
      </c>
      <c r="J340" s="37">
        <f>SUMIFS(СВЦЭМ!$J$34:$J$777,СВЦЭМ!$A$34:$A$777,$A340,СВЦЭМ!$B$34:$B$777,J$331)+'СЕТ СН'!$F$13-'СЕТ СН'!$F$21</f>
        <v>-150.00996077000002</v>
      </c>
      <c r="K340" s="37">
        <f>SUMIFS(СВЦЭМ!$J$34:$J$777,СВЦЭМ!$A$34:$A$777,$A340,СВЦЭМ!$B$34:$B$777,K$331)+'СЕТ СН'!$F$13-'СЕТ СН'!$F$21</f>
        <v>-182.10199204999998</v>
      </c>
      <c r="L340" s="37">
        <f>SUMIFS(СВЦЭМ!$J$34:$J$777,СВЦЭМ!$A$34:$A$777,$A340,СВЦЭМ!$B$34:$B$777,L$331)+'СЕТ СН'!$F$13-'СЕТ СН'!$F$21</f>
        <v>-231.99796426</v>
      </c>
      <c r="M340" s="37">
        <f>SUMIFS(СВЦЭМ!$J$34:$J$777,СВЦЭМ!$A$34:$A$777,$A340,СВЦЭМ!$B$34:$B$777,M$331)+'СЕТ СН'!$F$13-'СЕТ СН'!$F$21</f>
        <v>-247.24576141</v>
      </c>
      <c r="N340" s="37">
        <f>SUMIFS(СВЦЭМ!$J$34:$J$777,СВЦЭМ!$A$34:$A$777,$A340,СВЦЭМ!$B$34:$B$777,N$331)+'СЕТ СН'!$F$13-'СЕТ СН'!$F$21</f>
        <v>-246.19769358999997</v>
      </c>
      <c r="O340" s="37">
        <f>SUMIFS(СВЦЭМ!$J$34:$J$777,СВЦЭМ!$A$34:$A$777,$A340,СВЦЭМ!$B$34:$B$777,O$331)+'СЕТ СН'!$F$13-'СЕТ СН'!$F$21</f>
        <v>-244.82804736999998</v>
      </c>
      <c r="P340" s="37">
        <f>SUMIFS(СВЦЭМ!$J$34:$J$777,СВЦЭМ!$A$34:$A$777,$A340,СВЦЭМ!$B$34:$B$777,P$331)+'СЕТ СН'!$F$13-'СЕТ СН'!$F$21</f>
        <v>-242.18725332000002</v>
      </c>
      <c r="Q340" s="37">
        <f>SUMIFS(СВЦЭМ!$J$34:$J$777,СВЦЭМ!$A$34:$A$777,$A340,СВЦЭМ!$B$34:$B$777,Q$331)+'СЕТ СН'!$F$13-'СЕТ СН'!$F$21</f>
        <v>-240.10509474000003</v>
      </c>
      <c r="R340" s="37">
        <f>SUMIFS(СВЦЭМ!$J$34:$J$777,СВЦЭМ!$A$34:$A$777,$A340,СВЦЭМ!$B$34:$B$777,R$331)+'СЕТ СН'!$F$13-'СЕТ СН'!$F$21</f>
        <v>-237.71189172999999</v>
      </c>
      <c r="S340" s="37">
        <f>SUMIFS(СВЦЭМ!$J$34:$J$777,СВЦЭМ!$A$34:$A$777,$A340,СВЦЭМ!$B$34:$B$777,S$331)+'СЕТ СН'!$F$13-'СЕТ СН'!$F$21</f>
        <v>-237.77650717</v>
      </c>
      <c r="T340" s="37">
        <f>SUMIFS(СВЦЭМ!$J$34:$J$777,СВЦЭМ!$A$34:$A$777,$A340,СВЦЭМ!$B$34:$B$777,T$331)+'СЕТ СН'!$F$13-'СЕТ СН'!$F$21</f>
        <v>-242.69867268000002</v>
      </c>
      <c r="U340" s="37">
        <f>SUMIFS(СВЦЭМ!$J$34:$J$777,СВЦЭМ!$A$34:$A$777,$A340,СВЦЭМ!$B$34:$B$777,U$331)+'СЕТ СН'!$F$13-'СЕТ СН'!$F$21</f>
        <v>-246.07602524999999</v>
      </c>
      <c r="V340" s="37">
        <f>SUMIFS(СВЦЭМ!$J$34:$J$777,СВЦЭМ!$A$34:$A$777,$A340,СВЦЭМ!$B$34:$B$777,V$331)+'СЕТ СН'!$F$13-'СЕТ СН'!$F$21</f>
        <v>-239.89409795</v>
      </c>
      <c r="W340" s="37">
        <f>SUMIFS(СВЦЭМ!$J$34:$J$777,СВЦЭМ!$A$34:$A$777,$A340,СВЦЭМ!$B$34:$B$777,W$331)+'СЕТ СН'!$F$13-'СЕТ СН'!$F$21</f>
        <v>-201.08783169999998</v>
      </c>
      <c r="X340" s="37">
        <f>SUMIFS(СВЦЭМ!$J$34:$J$777,СВЦЭМ!$A$34:$A$777,$A340,СВЦЭМ!$B$34:$B$777,X$331)+'СЕТ СН'!$F$13-'СЕТ СН'!$F$21</f>
        <v>-157.94420871</v>
      </c>
      <c r="Y340" s="37">
        <f>SUMIFS(СВЦЭМ!$J$34:$J$777,СВЦЭМ!$A$34:$A$777,$A340,СВЦЭМ!$B$34:$B$777,Y$331)+'СЕТ СН'!$F$13-'СЕТ СН'!$F$21</f>
        <v>-129.49644567000001</v>
      </c>
    </row>
    <row r="341" spans="1:25" ht="15.75" x14ac:dyDescent="0.2">
      <c r="A341" s="36">
        <f t="shared" si="9"/>
        <v>42988</v>
      </c>
      <c r="B341" s="37">
        <f>SUMIFS(СВЦЭМ!$J$34:$J$777,СВЦЭМ!$A$34:$A$777,$A341,СВЦЭМ!$B$34:$B$777,B$331)+'СЕТ СН'!$F$13-'СЕТ СН'!$F$21</f>
        <v>-109.87289448000001</v>
      </c>
      <c r="C341" s="37">
        <f>SUMIFS(СВЦЭМ!$J$34:$J$777,СВЦЭМ!$A$34:$A$777,$A341,СВЦЭМ!$B$34:$B$777,C$331)+'СЕТ СН'!$F$13-'СЕТ СН'!$F$21</f>
        <v>-84.567781720000028</v>
      </c>
      <c r="D341" s="37">
        <f>SUMIFS(СВЦЭМ!$J$34:$J$777,СВЦЭМ!$A$34:$A$777,$A341,СВЦЭМ!$B$34:$B$777,D$331)+'СЕТ СН'!$F$13-'СЕТ СН'!$F$21</f>
        <v>-67.174579950000009</v>
      </c>
      <c r="E341" s="37">
        <f>SUMIFS(СВЦЭМ!$J$34:$J$777,СВЦЭМ!$A$34:$A$777,$A341,СВЦЭМ!$B$34:$B$777,E$331)+'СЕТ СН'!$F$13-'СЕТ СН'!$F$21</f>
        <v>-60.892837439999994</v>
      </c>
      <c r="F341" s="37">
        <f>SUMIFS(СВЦЭМ!$J$34:$J$777,СВЦЭМ!$A$34:$A$777,$A341,СВЦЭМ!$B$34:$B$777,F$331)+'СЕТ СН'!$F$13-'СЕТ СН'!$F$21</f>
        <v>-53.139159449999966</v>
      </c>
      <c r="G341" s="37">
        <f>SUMIFS(СВЦЭМ!$J$34:$J$777,СВЦЭМ!$A$34:$A$777,$A341,СВЦЭМ!$B$34:$B$777,G$331)+'СЕТ СН'!$F$13-'СЕТ СН'!$F$21</f>
        <v>-56.959860609999964</v>
      </c>
      <c r="H341" s="37">
        <f>SUMIFS(СВЦЭМ!$J$34:$J$777,СВЦЭМ!$A$34:$A$777,$A341,СВЦЭМ!$B$34:$B$777,H$331)+'СЕТ СН'!$F$13-'СЕТ СН'!$F$21</f>
        <v>-69.885527790000026</v>
      </c>
      <c r="I341" s="37">
        <f>SUMIFS(СВЦЭМ!$J$34:$J$777,СВЦЭМ!$A$34:$A$777,$A341,СВЦЭМ!$B$34:$B$777,I$331)+'СЕТ СН'!$F$13-'СЕТ СН'!$F$21</f>
        <v>-98.389085529999988</v>
      </c>
      <c r="J341" s="37">
        <f>SUMIFS(СВЦЭМ!$J$34:$J$777,СВЦЭМ!$A$34:$A$777,$A341,СВЦЭМ!$B$34:$B$777,J$331)+'СЕТ СН'!$F$13-'СЕТ СН'!$F$21</f>
        <v>-134.74592164000001</v>
      </c>
      <c r="K341" s="37">
        <f>SUMIFS(СВЦЭМ!$J$34:$J$777,СВЦЭМ!$A$34:$A$777,$A341,СВЦЭМ!$B$34:$B$777,K$331)+'СЕТ СН'!$F$13-'СЕТ СН'!$F$21</f>
        <v>-178.81150781999997</v>
      </c>
      <c r="L341" s="37">
        <f>SUMIFS(СВЦЭМ!$J$34:$J$777,СВЦЭМ!$A$34:$A$777,$A341,СВЦЭМ!$B$34:$B$777,L$331)+'СЕТ СН'!$F$13-'СЕТ СН'!$F$21</f>
        <v>-233.55693482999999</v>
      </c>
      <c r="M341" s="37">
        <f>SUMIFS(СВЦЭМ!$J$34:$J$777,СВЦЭМ!$A$34:$A$777,$A341,СВЦЭМ!$B$34:$B$777,M$331)+'СЕТ СН'!$F$13-'СЕТ СН'!$F$21</f>
        <v>-248.58555744</v>
      </c>
      <c r="N341" s="37">
        <f>SUMIFS(СВЦЭМ!$J$34:$J$777,СВЦЭМ!$A$34:$A$777,$A341,СВЦЭМ!$B$34:$B$777,N$331)+'СЕТ СН'!$F$13-'СЕТ СН'!$F$21</f>
        <v>-246.99018874000001</v>
      </c>
      <c r="O341" s="37">
        <f>SUMIFS(СВЦЭМ!$J$34:$J$777,СВЦЭМ!$A$34:$A$777,$A341,СВЦЭМ!$B$34:$B$777,O$331)+'СЕТ СН'!$F$13-'СЕТ СН'!$F$21</f>
        <v>-253.55051228999997</v>
      </c>
      <c r="P341" s="37">
        <f>SUMIFS(СВЦЭМ!$J$34:$J$777,СВЦЭМ!$A$34:$A$777,$A341,СВЦЭМ!$B$34:$B$777,P$331)+'СЕТ СН'!$F$13-'СЕТ СН'!$F$21</f>
        <v>-249.43887646000002</v>
      </c>
      <c r="Q341" s="37">
        <f>SUMIFS(СВЦЭМ!$J$34:$J$777,СВЦЭМ!$A$34:$A$777,$A341,СВЦЭМ!$B$34:$B$777,Q$331)+'СЕТ СН'!$F$13-'СЕТ СН'!$F$21</f>
        <v>-246.83286372999999</v>
      </c>
      <c r="R341" s="37">
        <f>SUMIFS(СВЦЭМ!$J$34:$J$777,СВЦЭМ!$A$34:$A$777,$A341,СВЦЭМ!$B$34:$B$777,R$331)+'СЕТ СН'!$F$13-'СЕТ СН'!$F$21</f>
        <v>-245.36459860999997</v>
      </c>
      <c r="S341" s="37">
        <f>SUMIFS(СВЦЭМ!$J$34:$J$777,СВЦЭМ!$A$34:$A$777,$A341,СВЦЭМ!$B$34:$B$777,S$331)+'СЕТ СН'!$F$13-'СЕТ СН'!$F$21</f>
        <v>-247.17938508999998</v>
      </c>
      <c r="T341" s="37">
        <f>SUMIFS(СВЦЭМ!$J$34:$J$777,СВЦЭМ!$A$34:$A$777,$A341,СВЦЭМ!$B$34:$B$777,T$331)+'СЕТ СН'!$F$13-'СЕТ СН'!$F$21</f>
        <v>-254.70161382999999</v>
      </c>
      <c r="U341" s="37">
        <f>SUMIFS(СВЦЭМ!$J$34:$J$777,СВЦЭМ!$A$34:$A$777,$A341,СВЦЭМ!$B$34:$B$777,U$331)+'СЕТ СН'!$F$13-'СЕТ СН'!$F$21</f>
        <v>-260.29468701000002</v>
      </c>
      <c r="V341" s="37">
        <f>SUMIFS(СВЦЭМ!$J$34:$J$777,СВЦЭМ!$A$34:$A$777,$A341,СВЦЭМ!$B$34:$B$777,V$331)+'СЕТ СН'!$F$13-'СЕТ СН'!$F$21</f>
        <v>-257.97226538000001</v>
      </c>
      <c r="W341" s="37">
        <f>SUMIFS(СВЦЭМ!$J$34:$J$777,СВЦЭМ!$A$34:$A$777,$A341,СВЦЭМ!$B$34:$B$777,W$331)+'СЕТ СН'!$F$13-'СЕТ СН'!$F$21</f>
        <v>-219.26521395999998</v>
      </c>
      <c r="X341" s="37">
        <f>SUMIFS(СВЦЭМ!$J$34:$J$777,СВЦЭМ!$A$34:$A$777,$A341,СВЦЭМ!$B$34:$B$777,X$331)+'СЕТ СН'!$F$13-'СЕТ СН'!$F$21</f>
        <v>-190.05817502000002</v>
      </c>
      <c r="Y341" s="37">
        <f>SUMIFS(СВЦЭМ!$J$34:$J$777,СВЦЭМ!$A$34:$A$777,$A341,СВЦЭМ!$B$34:$B$777,Y$331)+'СЕТ СН'!$F$13-'СЕТ СН'!$F$21</f>
        <v>-157.99174899000002</v>
      </c>
    </row>
    <row r="342" spans="1:25" ht="15.75" x14ac:dyDescent="0.2">
      <c r="A342" s="36">
        <f t="shared" si="9"/>
        <v>42989</v>
      </c>
      <c r="B342" s="37">
        <f>SUMIFS(СВЦЭМ!$J$34:$J$777,СВЦЭМ!$A$34:$A$777,$A342,СВЦЭМ!$B$34:$B$777,B$331)+'СЕТ СН'!$F$13-'СЕТ СН'!$F$21</f>
        <v>-129.78130711</v>
      </c>
      <c r="C342" s="37">
        <f>SUMIFS(СВЦЭМ!$J$34:$J$777,СВЦЭМ!$A$34:$A$777,$A342,СВЦЭМ!$B$34:$B$777,C$331)+'СЕТ СН'!$F$13-'СЕТ СН'!$F$21</f>
        <v>-96.301893489999998</v>
      </c>
      <c r="D342" s="37">
        <f>SUMIFS(СВЦЭМ!$J$34:$J$777,СВЦЭМ!$A$34:$A$777,$A342,СВЦЭМ!$B$34:$B$777,D$331)+'СЕТ СН'!$F$13-'СЕТ СН'!$F$21</f>
        <v>-83.989413769999999</v>
      </c>
      <c r="E342" s="37">
        <f>SUMIFS(СВЦЭМ!$J$34:$J$777,СВЦЭМ!$A$34:$A$777,$A342,СВЦЭМ!$B$34:$B$777,E$331)+'СЕТ СН'!$F$13-'СЕТ СН'!$F$21</f>
        <v>-79.084882279999988</v>
      </c>
      <c r="F342" s="37">
        <f>SUMIFS(СВЦЭМ!$J$34:$J$777,СВЦЭМ!$A$34:$A$777,$A342,СВЦЭМ!$B$34:$B$777,F$331)+'СЕТ СН'!$F$13-'СЕТ СН'!$F$21</f>
        <v>-76.45761023</v>
      </c>
      <c r="G342" s="37">
        <f>SUMIFS(СВЦЭМ!$J$34:$J$777,СВЦЭМ!$A$34:$A$777,$A342,СВЦЭМ!$B$34:$B$777,G$331)+'СЕТ СН'!$F$13-'СЕТ СН'!$F$21</f>
        <v>-82.771426220000023</v>
      </c>
      <c r="H342" s="37">
        <f>SUMIFS(СВЦЭМ!$J$34:$J$777,СВЦЭМ!$A$34:$A$777,$A342,СВЦЭМ!$B$34:$B$777,H$331)+'СЕТ СН'!$F$13-'СЕТ СН'!$F$21</f>
        <v>-114.69637440000002</v>
      </c>
      <c r="I342" s="37">
        <f>SUMIFS(СВЦЭМ!$J$34:$J$777,СВЦЭМ!$A$34:$A$777,$A342,СВЦЭМ!$B$34:$B$777,I$331)+'СЕТ СН'!$F$13-'СЕТ СН'!$F$21</f>
        <v>-146.52116079000001</v>
      </c>
      <c r="J342" s="37">
        <f>SUMIFS(СВЦЭМ!$J$34:$J$777,СВЦЭМ!$A$34:$A$777,$A342,СВЦЭМ!$B$34:$B$777,J$331)+'СЕТ СН'!$F$13-'СЕТ СН'!$F$21</f>
        <v>-173.66371132</v>
      </c>
      <c r="K342" s="37">
        <f>SUMIFS(СВЦЭМ!$J$34:$J$777,СВЦЭМ!$A$34:$A$777,$A342,СВЦЭМ!$B$34:$B$777,K$331)+'СЕТ СН'!$F$13-'СЕТ СН'!$F$21</f>
        <v>-192.03975679000001</v>
      </c>
      <c r="L342" s="37">
        <f>SUMIFS(СВЦЭМ!$J$34:$J$777,СВЦЭМ!$A$34:$A$777,$A342,СВЦЭМ!$B$34:$B$777,L$331)+'СЕТ СН'!$F$13-'СЕТ СН'!$F$21</f>
        <v>-228.45776172000001</v>
      </c>
      <c r="M342" s="37">
        <f>SUMIFS(СВЦЭМ!$J$34:$J$777,СВЦЭМ!$A$34:$A$777,$A342,СВЦЭМ!$B$34:$B$777,M$331)+'СЕТ СН'!$F$13-'СЕТ СН'!$F$21</f>
        <v>-237.61536218999998</v>
      </c>
      <c r="N342" s="37">
        <f>SUMIFS(СВЦЭМ!$J$34:$J$777,СВЦЭМ!$A$34:$A$777,$A342,СВЦЭМ!$B$34:$B$777,N$331)+'СЕТ СН'!$F$13-'СЕТ СН'!$F$21</f>
        <v>-223.07168424999998</v>
      </c>
      <c r="O342" s="37">
        <f>SUMIFS(СВЦЭМ!$J$34:$J$777,СВЦЭМ!$A$34:$A$777,$A342,СВЦЭМ!$B$34:$B$777,O$331)+'СЕТ СН'!$F$13-'СЕТ СН'!$F$21</f>
        <v>-214.92172421999999</v>
      </c>
      <c r="P342" s="37">
        <f>SUMIFS(СВЦЭМ!$J$34:$J$777,СВЦЭМ!$A$34:$A$777,$A342,СВЦЭМ!$B$34:$B$777,P$331)+'СЕТ СН'!$F$13-'СЕТ СН'!$F$21</f>
        <v>-209.27127561999998</v>
      </c>
      <c r="Q342" s="37">
        <f>SUMIFS(СВЦЭМ!$J$34:$J$777,СВЦЭМ!$A$34:$A$777,$A342,СВЦЭМ!$B$34:$B$777,Q$331)+'СЕТ СН'!$F$13-'СЕТ СН'!$F$21</f>
        <v>-207.44793138</v>
      </c>
      <c r="R342" s="37">
        <f>SUMIFS(СВЦЭМ!$J$34:$J$777,СВЦЭМ!$A$34:$A$777,$A342,СВЦЭМ!$B$34:$B$777,R$331)+'СЕТ СН'!$F$13-'СЕТ СН'!$F$21</f>
        <v>-208.12291692999997</v>
      </c>
      <c r="S342" s="37">
        <f>SUMIFS(СВЦЭМ!$J$34:$J$777,СВЦЭМ!$A$34:$A$777,$A342,СВЦЭМ!$B$34:$B$777,S$331)+'СЕТ СН'!$F$13-'СЕТ СН'!$F$21</f>
        <v>-209.21105144000001</v>
      </c>
      <c r="T342" s="37">
        <f>SUMIFS(СВЦЭМ!$J$34:$J$777,СВЦЭМ!$A$34:$A$777,$A342,СВЦЭМ!$B$34:$B$777,T$331)+'СЕТ СН'!$F$13-'СЕТ СН'!$F$21</f>
        <v>-209.61142919999998</v>
      </c>
      <c r="U342" s="37">
        <f>SUMIFS(СВЦЭМ!$J$34:$J$777,СВЦЭМ!$A$34:$A$777,$A342,СВЦЭМ!$B$34:$B$777,U$331)+'СЕТ СН'!$F$13-'СЕТ СН'!$F$21</f>
        <v>-214.94121042</v>
      </c>
      <c r="V342" s="37">
        <f>SUMIFS(СВЦЭМ!$J$34:$J$777,СВЦЭМ!$A$34:$A$777,$A342,СВЦЭМ!$B$34:$B$777,V$331)+'СЕТ СН'!$F$13-'СЕТ СН'!$F$21</f>
        <v>-209.09147163</v>
      </c>
      <c r="W342" s="37">
        <f>SUMIFS(СВЦЭМ!$J$34:$J$777,СВЦЭМ!$A$34:$A$777,$A342,СВЦЭМ!$B$34:$B$777,W$331)+'СЕТ СН'!$F$13-'СЕТ СН'!$F$21</f>
        <v>-161.13771364000002</v>
      </c>
      <c r="X342" s="37">
        <f>SUMIFS(СВЦЭМ!$J$34:$J$777,СВЦЭМ!$A$34:$A$777,$A342,СВЦЭМ!$B$34:$B$777,X$331)+'СЕТ СН'!$F$13-'СЕТ СН'!$F$21</f>
        <v>-146.13061470000002</v>
      </c>
      <c r="Y342" s="37">
        <f>SUMIFS(СВЦЭМ!$J$34:$J$777,СВЦЭМ!$A$34:$A$777,$A342,СВЦЭМ!$B$34:$B$777,Y$331)+'СЕТ СН'!$F$13-'СЕТ СН'!$F$21</f>
        <v>-129.63246506000002</v>
      </c>
    </row>
    <row r="343" spans="1:25" ht="15.75" x14ac:dyDescent="0.2">
      <c r="A343" s="36">
        <f t="shared" si="9"/>
        <v>42990</v>
      </c>
      <c r="B343" s="37">
        <f>SUMIFS(СВЦЭМ!$J$34:$J$777,СВЦЭМ!$A$34:$A$777,$A343,СВЦЭМ!$B$34:$B$777,B$331)+'СЕТ СН'!$F$13-'СЕТ СН'!$F$21</f>
        <v>-111.51949652000002</v>
      </c>
      <c r="C343" s="37">
        <f>SUMIFS(СВЦЭМ!$J$34:$J$777,СВЦЭМ!$A$34:$A$777,$A343,СВЦЭМ!$B$34:$B$777,C$331)+'СЕТ СН'!$F$13-'СЕТ СН'!$F$21</f>
        <v>-85.940518349999991</v>
      </c>
      <c r="D343" s="37">
        <f>SUMIFS(СВЦЭМ!$J$34:$J$777,СВЦЭМ!$A$34:$A$777,$A343,СВЦЭМ!$B$34:$B$777,D$331)+'СЕТ СН'!$F$13-'СЕТ СН'!$F$21</f>
        <v>-69.172248089999982</v>
      </c>
      <c r="E343" s="37">
        <f>SUMIFS(СВЦЭМ!$J$34:$J$777,СВЦЭМ!$A$34:$A$777,$A343,СВЦЭМ!$B$34:$B$777,E$331)+'СЕТ СН'!$F$13-'СЕТ СН'!$F$21</f>
        <v>-69.12227415000001</v>
      </c>
      <c r="F343" s="37">
        <f>SUMIFS(СВЦЭМ!$J$34:$J$777,СВЦЭМ!$A$34:$A$777,$A343,СВЦЭМ!$B$34:$B$777,F$331)+'СЕТ СН'!$F$13-'СЕТ СН'!$F$21</f>
        <v>-68.519571799999994</v>
      </c>
      <c r="G343" s="37">
        <f>SUMIFS(СВЦЭМ!$J$34:$J$777,СВЦЭМ!$A$34:$A$777,$A343,СВЦЭМ!$B$34:$B$777,G$331)+'СЕТ СН'!$F$13-'СЕТ СН'!$F$21</f>
        <v>-70.088094730000023</v>
      </c>
      <c r="H343" s="37">
        <f>SUMIFS(СВЦЭМ!$J$34:$J$777,СВЦЭМ!$A$34:$A$777,$A343,СВЦЭМ!$B$34:$B$777,H$331)+'СЕТ СН'!$F$13-'СЕТ СН'!$F$21</f>
        <v>-101.80162368999999</v>
      </c>
      <c r="I343" s="37">
        <f>SUMIFS(СВЦЭМ!$J$34:$J$777,СВЦЭМ!$A$34:$A$777,$A343,СВЦЭМ!$B$34:$B$777,I$331)+'СЕТ СН'!$F$13-'СЕТ СН'!$F$21</f>
        <v>-137.12085674999997</v>
      </c>
      <c r="J343" s="37">
        <f>SUMIFS(СВЦЭМ!$J$34:$J$777,СВЦЭМ!$A$34:$A$777,$A343,СВЦЭМ!$B$34:$B$777,J$331)+'СЕТ СН'!$F$13-'СЕТ СН'!$F$21</f>
        <v>-154.54779258000002</v>
      </c>
      <c r="K343" s="37">
        <f>SUMIFS(СВЦЭМ!$J$34:$J$777,СВЦЭМ!$A$34:$A$777,$A343,СВЦЭМ!$B$34:$B$777,K$331)+'СЕТ СН'!$F$13-'СЕТ СН'!$F$21</f>
        <v>-179.88874414999998</v>
      </c>
      <c r="L343" s="37">
        <f>SUMIFS(СВЦЭМ!$J$34:$J$777,СВЦЭМ!$A$34:$A$777,$A343,СВЦЭМ!$B$34:$B$777,L$331)+'СЕТ СН'!$F$13-'СЕТ СН'!$F$21</f>
        <v>-225.87394089999998</v>
      </c>
      <c r="M343" s="37">
        <f>SUMIFS(СВЦЭМ!$J$34:$J$777,СВЦЭМ!$A$34:$A$777,$A343,СВЦЭМ!$B$34:$B$777,M$331)+'СЕТ СН'!$F$13-'СЕТ СН'!$F$21</f>
        <v>-237.16000516000003</v>
      </c>
      <c r="N343" s="37">
        <f>SUMIFS(СВЦЭМ!$J$34:$J$777,СВЦЭМ!$A$34:$A$777,$A343,СВЦЭМ!$B$34:$B$777,N$331)+'СЕТ СН'!$F$13-'СЕТ СН'!$F$21</f>
        <v>-234.33919178999997</v>
      </c>
      <c r="O343" s="37">
        <f>SUMIFS(СВЦЭМ!$J$34:$J$777,СВЦЭМ!$A$34:$A$777,$A343,СВЦЭМ!$B$34:$B$777,O$331)+'СЕТ СН'!$F$13-'СЕТ СН'!$F$21</f>
        <v>-230.70326897000001</v>
      </c>
      <c r="P343" s="37">
        <f>SUMIFS(СВЦЭМ!$J$34:$J$777,СВЦЭМ!$A$34:$A$777,$A343,СВЦЭМ!$B$34:$B$777,P$331)+'СЕТ СН'!$F$13-'СЕТ СН'!$F$21</f>
        <v>-230.26838201999999</v>
      </c>
      <c r="Q343" s="37">
        <f>SUMIFS(СВЦЭМ!$J$34:$J$777,СВЦЭМ!$A$34:$A$777,$A343,СВЦЭМ!$B$34:$B$777,Q$331)+'СЕТ СН'!$F$13-'СЕТ СН'!$F$21</f>
        <v>-226.49725429</v>
      </c>
      <c r="R343" s="37">
        <f>SUMIFS(СВЦЭМ!$J$34:$J$777,СВЦЭМ!$A$34:$A$777,$A343,СВЦЭМ!$B$34:$B$777,R$331)+'СЕТ СН'!$F$13-'СЕТ СН'!$F$21</f>
        <v>-227.59108952000003</v>
      </c>
      <c r="S343" s="37">
        <f>SUMIFS(СВЦЭМ!$J$34:$J$777,СВЦЭМ!$A$34:$A$777,$A343,СВЦЭМ!$B$34:$B$777,S$331)+'СЕТ СН'!$F$13-'СЕТ СН'!$F$21</f>
        <v>-228.28949051000001</v>
      </c>
      <c r="T343" s="37">
        <f>SUMIFS(СВЦЭМ!$J$34:$J$777,СВЦЭМ!$A$34:$A$777,$A343,СВЦЭМ!$B$34:$B$777,T$331)+'СЕТ СН'!$F$13-'СЕТ СН'!$F$21</f>
        <v>-233.63444078999999</v>
      </c>
      <c r="U343" s="37">
        <f>SUMIFS(СВЦЭМ!$J$34:$J$777,СВЦЭМ!$A$34:$A$777,$A343,СВЦЭМ!$B$34:$B$777,U$331)+'СЕТ СН'!$F$13-'СЕТ СН'!$F$21</f>
        <v>-241.65996446000003</v>
      </c>
      <c r="V343" s="37">
        <f>SUMIFS(СВЦЭМ!$J$34:$J$777,СВЦЭМ!$A$34:$A$777,$A343,СВЦЭМ!$B$34:$B$777,V$331)+'СЕТ СН'!$F$13-'СЕТ СН'!$F$21</f>
        <v>-233.55286909</v>
      </c>
      <c r="W343" s="37">
        <f>SUMIFS(СВЦЭМ!$J$34:$J$777,СВЦЭМ!$A$34:$A$777,$A343,СВЦЭМ!$B$34:$B$777,W$331)+'СЕТ СН'!$F$13-'СЕТ СН'!$F$21</f>
        <v>-190.58629868999998</v>
      </c>
      <c r="X343" s="37">
        <f>SUMIFS(СВЦЭМ!$J$34:$J$777,СВЦЭМ!$A$34:$A$777,$A343,СВЦЭМ!$B$34:$B$777,X$331)+'СЕТ СН'!$F$13-'СЕТ СН'!$F$21</f>
        <v>-148.90383122999998</v>
      </c>
      <c r="Y343" s="37">
        <f>SUMIFS(СВЦЭМ!$J$34:$J$777,СВЦЭМ!$A$34:$A$777,$A343,СВЦЭМ!$B$34:$B$777,Y$331)+'СЕТ СН'!$F$13-'СЕТ СН'!$F$21</f>
        <v>-108.13407948000003</v>
      </c>
    </row>
    <row r="344" spans="1:25" ht="15.75" x14ac:dyDescent="0.2">
      <c r="A344" s="36">
        <f t="shared" si="9"/>
        <v>42991</v>
      </c>
      <c r="B344" s="37">
        <f>SUMIFS(СВЦЭМ!$J$34:$J$777,СВЦЭМ!$A$34:$A$777,$A344,СВЦЭМ!$B$34:$B$777,B$331)+'СЕТ СН'!$F$13-'СЕТ СН'!$F$21</f>
        <v>-107.38378824</v>
      </c>
      <c r="C344" s="37">
        <f>SUMIFS(СВЦЭМ!$J$34:$J$777,СВЦЭМ!$A$34:$A$777,$A344,СВЦЭМ!$B$34:$B$777,C$331)+'СЕТ СН'!$F$13-'СЕТ СН'!$F$21</f>
        <v>-77.238714710000011</v>
      </c>
      <c r="D344" s="37">
        <f>SUMIFS(СВЦЭМ!$J$34:$J$777,СВЦЭМ!$A$34:$A$777,$A344,СВЦЭМ!$B$34:$B$777,D$331)+'СЕТ СН'!$F$13-'СЕТ СН'!$F$21</f>
        <v>-76.149678859999995</v>
      </c>
      <c r="E344" s="37">
        <f>SUMIFS(СВЦЭМ!$J$34:$J$777,СВЦЭМ!$A$34:$A$777,$A344,СВЦЭМ!$B$34:$B$777,E$331)+'СЕТ СН'!$F$13-'СЕТ СН'!$F$21</f>
        <v>-77.027897390000021</v>
      </c>
      <c r="F344" s="37">
        <f>SUMIFS(СВЦЭМ!$J$34:$J$777,СВЦЭМ!$A$34:$A$777,$A344,СВЦЭМ!$B$34:$B$777,F$331)+'СЕТ СН'!$F$13-'СЕТ СН'!$F$21</f>
        <v>-77.571495410000011</v>
      </c>
      <c r="G344" s="37">
        <f>SUMIFS(СВЦЭМ!$J$34:$J$777,СВЦЭМ!$A$34:$A$777,$A344,СВЦЭМ!$B$34:$B$777,G$331)+'СЕТ СН'!$F$13-'СЕТ СН'!$F$21</f>
        <v>-82.827381240000022</v>
      </c>
      <c r="H344" s="37">
        <f>SUMIFS(СВЦЭМ!$J$34:$J$777,СВЦЭМ!$A$34:$A$777,$A344,СВЦЭМ!$B$34:$B$777,H$331)+'СЕТ СН'!$F$13-'СЕТ СН'!$F$21</f>
        <v>-119.44118107000003</v>
      </c>
      <c r="I344" s="37">
        <f>SUMIFS(СВЦЭМ!$J$34:$J$777,СВЦЭМ!$A$34:$A$777,$A344,СВЦЭМ!$B$34:$B$777,I$331)+'СЕТ СН'!$F$13-'СЕТ СН'!$F$21</f>
        <v>-151.94177060999999</v>
      </c>
      <c r="J344" s="37">
        <f>SUMIFS(СВЦЭМ!$J$34:$J$777,СВЦЭМ!$A$34:$A$777,$A344,СВЦЭМ!$B$34:$B$777,J$331)+'СЕТ СН'!$F$13-'СЕТ СН'!$F$21</f>
        <v>-166.59367212000001</v>
      </c>
      <c r="K344" s="37">
        <f>SUMIFS(СВЦЭМ!$J$34:$J$777,СВЦЭМ!$A$34:$A$777,$A344,СВЦЭМ!$B$34:$B$777,K$331)+'СЕТ СН'!$F$13-'СЕТ СН'!$F$21</f>
        <v>-175.39282129999998</v>
      </c>
      <c r="L344" s="37">
        <f>SUMIFS(СВЦЭМ!$J$34:$J$777,СВЦЭМ!$A$34:$A$777,$A344,СВЦЭМ!$B$34:$B$777,L$331)+'СЕТ СН'!$F$13-'СЕТ СН'!$F$21</f>
        <v>-224.96083181</v>
      </c>
      <c r="M344" s="37">
        <f>SUMIFS(СВЦЭМ!$J$34:$J$777,СВЦЭМ!$A$34:$A$777,$A344,СВЦЭМ!$B$34:$B$777,M$331)+'СЕТ СН'!$F$13-'СЕТ СН'!$F$21</f>
        <v>-243.56518462000003</v>
      </c>
      <c r="N344" s="37">
        <f>SUMIFS(СВЦЭМ!$J$34:$J$777,СВЦЭМ!$A$34:$A$777,$A344,СВЦЭМ!$B$34:$B$777,N$331)+'СЕТ СН'!$F$13-'СЕТ СН'!$F$21</f>
        <v>-241.91032589000002</v>
      </c>
      <c r="O344" s="37">
        <f>SUMIFS(СВЦЭМ!$J$34:$J$777,СВЦЭМ!$A$34:$A$777,$A344,СВЦЭМ!$B$34:$B$777,O$331)+'СЕТ СН'!$F$13-'СЕТ СН'!$F$21</f>
        <v>-242.07452102000002</v>
      </c>
      <c r="P344" s="37">
        <f>SUMIFS(СВЦЭМ!$J$34:$J$777,СВЦЭМ!$A$34:$A$777,$A344,СВЦЭМ!$B$34:$B$777,P$331)+'СЕТ СН'!$F$13-'СЕТ СН'!$F$21</f>
        <v>-242.32766225</v>
      </c>
      <c r="Q344" s="37">
        <f>SUMIFS(СВЦЭМ!$J$34:$J$777,СВЦЭМ!$A$34:$A$777,$A344,СВЦЭМ!$B$34:$B$777,Q$331)+'СЕТ СН'!$F$13-'СЕТ СН'!$F$21</f>
        <v>-241.86645655000001</v>
      </c>
      <c r="R344" s="37">
        <f>SUMIFS(СВЦЭМ!$J$34:$J$777,СВЦЭМ!$A$34:$A$777,$A344,СВЦЭМ!$B$34:$B$777,R$331)+'СЕТ СН'!$F$13-'СЕТ СН'!$F$21</f>
        <v>-242.74017239</v>
      </c>
      <c r="S344" s="37">
        <f>SUMIFS(СВЦЭМ!$J$34:$J$777,СВЦЭМ!$A$34:$A$777,$A344,СВЦЭМ!$B$34:$B$777,S$331)+'СЕТ СН'!$F$13-'СЕТ СН'!$F$21</f>
        <v>-242.01492925000002</v>
      </c>
      <c r="T344" s="37">
        <f>SUMIFS(СВЦЭМ!$J$34:$J$777,СВЦЭМ!$A$34:$A$777,$A344,СВЦЭМ!$B$34:$B$777,T$331)+'СЕТ СН'!$F$13-'СЕТ СН'!$F$21</f>
        <v>-243.96514868999998</v>
      </c>
      <c r="U344" s="37">
        <f>SUMIFS(СВЦЭМ!$J$34:$J$777,СВЦЭМ!$A$34:$A$777,$A344,СВЦЭМ!$B$34:$B$777,U$331)+'СЕТ СН'!$F$13-'СЕТ СН'!$F$21</f>
        <v>-236.30410828999999</v>
      </c>
      <c r="V344" s="37">
        <f>SUMIFS(СВЦЭМ!$J$34:$J$777,СВЦЭМ!$A$34:$A$777,$A344,СВЦЭМ!$B$34:$B$777,V$331)+'СЕТ СН'!$F$13-'СЕТ СН'!$F$21</f>
        <v>-227.42602807999998</v>
      </c>
      <c r="W344" s="37">
        <f>SUMIFS(СВЦЭМ!$J$34:$J$777,СВЦЭМ!$A$34:$A$777,$A344,СВЦЭМ!$B$34:$B$777,W$331)+'СЕТ СН'!$F$13-'СЕТ СН'!$F$21</f>
        <v>-193.85080869000001</v>
      </c>
      <c r="X344" s="37">
        <f>SUMIFS(СВЦЭМ!$J$34:$J$777,СВЦЭМ!$A$34:$A$777,$A344,СВЦЭМ!$B$34:$B$777,X$331)+'СЕТ СН'!$F$13-'СЕТ СН'!$F$21</f>
        <v>-169.25003931999998</v>
      </c>
      <c r="Y344" s="37">
        <f>SUMIFS(СВЦЭМ!$J$34:$J$777,СВЦЭМ!$A$34:$A$777,$A344,СВЦЭМ!$B$34:$B$777,Y$331)+'СЕТ СН'!$F$13-'СЕТ СН'!$F$21</f>
        <v>-137.26271980000001</v>
      </c>
    </row>
    <row r="345" spans="1:25" ht="15.75" x14ac:dyDescent="0.2">
      <c r="A345" s="36">
        <f t="shared" si="9"/>
        <v>42992</v>
      </c>
      <c r="B345" s="37">
        <f>SUMIFS(СВЦЭМ!$J$34:$J$777,СВЦЭМ!$A$34:$A$777,$A345,СВЦЭМ!$B$34:$B$777,B$331)+'СЕТ СН'!$F$13-'СЕТ СН'!$F$21</f>
        <v>-102.18512026000002</v>
      </c>
      <c r="C345" s="37">
        <f>SUMIFS(СВЦЭМ!$J$34:$J$777,СВЦЭМ!$A$34:$A$777,$A345,СВЦЭМ!$B$34:$B$777,C$331)+'СЕТ СН'!$F$13-'СЕТ СН'!$F$21</f>
        <v>-80.008699920000026</v>
      </c>
      <c r="D345" s="37">
        <f>SUMIFS(СВЦЭМ!$J$34:$J$777,СВЦЭМ!$A$34:$A$777,$A345,СВЦЭМ!$B$34:$B$777,D$331)+'СЕТ СН'!$F$13-'СЕТ СН'!$F$21</f>
        <v>-73.290475210000011</v>
      </c>
      <c r="E345" s="37">
        <f>SUMIFS(СВЦЭМ!$J$34:$J$777,СВЦЭМ!$A$34:$A$777,$A345,СВЦЭМ!$B$34:$B$777,E$331)+'СЕТ СН'!$F$13-'СЕТ СН'!$F$21</f>
        <v>-77.542993980000006</v>
      </c>
      <c r="F345" s="37">
        <f>SUMIFS(СВЦЭМ!$J$34:$J$777,СВЦЭМ!$A$34:$A$777,$A345,СВЦЭМ!$B$34:$B$777,F$331)+'СЕТ СН'!$F$13-'СЕТ СН'!$F$21</f>
        <v>-76.555234110000015</v>
      </c>
      <c r="G345" s="37">
        <f>SUMIFS(СВЦЭМ!$J$34:$J$777,СВЦЭМ!$A$34:$A$777,$A345,СВЦЭМ!$B$34:$B$777,G$331)+'СЕТ СН'!$F$13-'СЕТ СН'!$F$21</f>
        <v>-72.417490240000006</v>
      </c>
      <c r="H345" s="37">
        <f>SUMIFS(СВЦЭМ!$J$34:$J$777,СВЦЭМ!$A$34:$A$777,$A345,СВЦЭМ!$B$34:$B$777,H$331)+'СЕТ СН'!$F$13-'СЕТ СН'!$F$21</f>
        <v>-99.779016560000002</v>
      </c>
      <c r="I345" s="37">
        <f>SUMIFS(СВЦЭМ!$J$34:$J$777,СВЦЭМ!$A$34:$A$777,$A345,СВЦЭМ!$B$34:$B$777,I$331)+'СЕТ СН'!$F$13-'СЕТ СН'!$F$21</f>
        <v>-143.47227687999998</v>
      </c>
      <c r="J345" s="37">
        <f>SUMIFS(СВЦЭМ!$J$34:$J$777,СВЦЭМ!$A$34:$A$777,$A345,СВЦЭМ!$B$34:$B$777,J$331)+'СЕТ СН'!$F$13-'СЕТ СН'!$F$21</f>
        <v>-163.06494852999998</v>
      </c>
      <c r="K345" s="37">
        <f>SUMIFS(СВЦЭМ!$J$34:$J$777,СВЦЭМ!$A$34:$A$777,$A345,СВЦЭМ!$B$34:$B$777,K$331)+'СЕТ СН'!$F$13-'СЕТ СН'!$F$21</f>
        <v>-182.00703011000002</v>
      </c>
      <c r="L345" s="37">
        <f>SUMIFS(СВЦЭМ!$J$34:$J$777,СВЦЭМ!$A$34:$A$777,$A345,СВЦЭМ!$B$34:$B$777,L$331)+'СЕТ СН'!$F$13-'СЕТ СН'!$F$21</f>
        <v>-229.34717613999999</v>
      </c>
      <c r="M345" s="37">
        <f>SUMIFS(СВЦЭМ!$J$34:$J$777,СВЦЭМ!$A$34:$A$777,$A345,СВЦЭМ!$B$34:$B$777,M$331)+'СЕТ СН'!$F$13-'СЕТ СН'!$F$21</f>
        <v>-247.15069423</v>
      </c>
      <c r="N345" s="37">
        <f>SUMIFS(СВЦЭМ!$J$34:$J$777,СВЦЭМ!$A$34:$A$777,$A345,СВЦЭМ!$B$34:$B$777,N$331)+'СЕТ СН'!$F$13-'СЕТ СН'!$F$21</f>
        <v>-241.74318491999998</v>
      </c>
      <c r="O345" s="37">
        <f>SUMIFS(СВЦЭМ!$J$34:$J$777,СВЦЭМ!$A$34:$A$777,$A345,СВЦЭМ!$B$34:$B$777,O$331)+'СЕТ СН'!$F$13-'СЕТ СН'!$F$21</f>
        <v>-243.05098220000002</v>
      </c>
      <c r="P345" s="37">
        <f>SUMIFS(СВЦЭМ!$J$34:$J$777,СВЦЭМ!$A$34:$A$777,$A345,СВЦЭМ!$B$34:$B$777,P$331)+'СЕТ СН'!$F$13-'СЕТ СН'!$F$21</f>
        <v>-244.60199874</v>
      </c>
      <c r="Q345" s="37">
        <f>SUMIFS(СВЦЭМ!$J$34:$J$777,СВЦЭМ!$A$34:$A$777,$A345,СВЦЭМ!$B$34:$B$777,Q$331)+'СЕТ СН'!$F$13-'СЕТ СН'!$F$21</f>
        <v>-242.48338776000003</v>
      </c>
      <c r="R345" s="37">
        <f>SUMIFS(СВЦЭМ!$J$34:$J$777,СВЦЭМ!$A$34:$A$777,$A345,СВЦЭМ!$B$34:$B$777,R$331)+'СЕТ СН'!$F$13-'СЕТ СН'!$F$21</f>
        <v>-242.59609270999999</v>
      </c>
      <c r="S345" s="37">
        <f>SUMIFS(СВЦЭМ!$J$34:$J$777,СВЦЭМ!$A$34:$A$777,$A345,СВЦЭМ!$B$34:$B$777,S$331)+'СЕТ СН'!$F$13-'СЕТ СН'!$F$21</f>
        <v>-244.76543885000001</v>
      </c>
      <c r="T345" s="37">
        <f>SUMIFS(СВЦЭМ!$J$34:$J$777,СВЦЭМ!$A$34:$A$777,$A345,СВЦЭМ!$B$34:$B$777,T$331)+'СЕТ СН'!$F$13-'СЕТ СН'!$F$21</f>
        <v>-246.22787345</v>
      </c>
      <c r="U345" s="37">
        <f>SUMIFS(СВЦЭМ!$J$34:$J$777,СВЦЭМ!$A$34:$A$777,$A345,СВЦЭМ!$B$34:$B$777,U$331)+'СЕТ СН'!$F$13-'СЕТ СН'!$F$21</f>
        <v>-238.48722894999997</v>
      </c>
      <c r="V345" s="37">
        <f>SUMIFS(СВЦЭМ!$J$34:$J$777,СВЦЭМ!$A$34:$A$777,$A345,СВЦЭМ!$B$34:$B$777,V$331)+'СЕТ СН'!$F$13-'СЕТ СН'!$F$21</f>
        <v>-224.18092897000002</v>
      </c>
      <c r="W345" s="37">
        <f>SUMIFS(СВЦЭМ!$J$34:$J$777,СВЦЭМ!$A$34:$A$777,$A345,СВЦЭМ!$B$34:$B$777,W$331)+'СЕТ СН'!$F$13-'СЕТ СН'!$F$21</f>
        <v>-194.33556370999997</v>
      </c>
      <c r="X345" s="37">
        <f>SUMIFS(СВЦЭМ!$J$34:$J$777,СВЦЭМ!$A$34:$A$777,$A345,СВЦЭМ!$B$34:$B$777,X$331)+'СЕТ СН'!$F$13-'СЕТ СН'!$F$21</f>
        <v>-166.85143789</v>
      </c>
      <c r="Y345" s="37">
        <f>SUMIFS(СВЦЭМ!$J$34:$J$777,СВЦЭМ!$A$34:$A$777,$A345,СВЦЭМ!$B$34:$B$777,Y$331)+'СЕТ СН'!$F$13-'СЕТ СН'!$F$21</f>
        <v>-131.94751706</v>
      </c>
    </row>
    <row r="346" spans="1:25" ht="15.75" x14ac:dyDescent="0.2">
      <c r="A346" s="36">
        <f t="shared" si="9"/>
        <v>42993</v>
      </c>
      <c r="B346" s="37">
        <f>SUMIFS(СВЦЭМ!$J$34:$J$777,СВЦЭМ!$A$34:$A$777,$A346,СВЦЭМ!$B$34:$B$777,B$331)+'СЕТ СН'!$F$13-'СЕТ СН'!$F$21</f>
        <v>-77.128591260000007</v>
      </c>
      <c r="C346" s="37">
        <f>SUMIFS(СВЦЭМ!$J$34:$J$777,СВЦЭМ!$A$34:$A$777,$A346,СВЦЭМ!$B$34:$B$777,C$331)+'СЕТ СН'!$F$13-'СЕТ СН'!$F$21</f>
        <v>-80.596677010000008</v>
      </c>
      <c r="D346" s="37">
        <f>SUMIFS(СВЦЭМ!$J$34:$J$777,СВЦЭМ!$A$34:$A$777,$A346,СВЦЭМ!$B$34:$B$777,D$331)+'СЕТ СН'!$F$13-'СЕТ СН'!$F$21</f>
        <v>-91.256543869999973</v>
      </c>
      <c r="E346" s="37">
        <f>SUMIFS(СВЦЭМ!$J$34:$J$777,СВЦЭМ!$A$34:$A$777,$A346,СВЦЭМ!$B$34:$B$777,E$331)+'СЕТ СН'!$F$13-'СЕТ СН'!$F$21</f>
        <v>-95.08818180999998</v>
      </c>
      <c r="F346" s="37">
        <f>SUMIFS(СВЦЭМ!$J$34:$J$777,СВЦЭМ!$A$34:$A$777,$A346,СВЦЭМ!$B$34:$B$777,F$331)+'СЕТ СН'!$F$13-'СЕТ СН'!$F$21</f>
        <v>-94.967990709999981</v>
      </c>
      <c r="G346" s="37">
        <f>SUMIFS(СВЦЭМ!$J$34:$J$777,СВЦЭМ!$A$34:$A$777,$A346,СВЦЭМ!$B$34:$B$777,G$331)+'СЕТ СН'!$F$13-'СЕТ СН'!$F$21</f>
        <v>-95.449077950000003</v>
      </c>
      <c r="H346" s="37">
        <f>SUMIFS(СВЦЭМ!$J$34:$J$777,СВЦЭМ!$A$34:$A$777,$A346,СВЦЭМ!$B$34:$B$777,H$331)+'СЕТ СН'!$F$13-'СЕТ СН'!$F$21</f>
        <v>-88.753014240000027</v>
      </c>
      <c r="I346" s="37">
        <f>SUMIFS(СВЦЭМ!$J$34:$J$777,СВЦЭМ!$A$34:$A$777,$A346,СВЦЭМ!$B$34:$B$777,I$331)+'СЕТ СН'!$F$13-'СЕТ СН'!$F$21</f>
        <v>-126.23805220999998</v>
      </c>
      <c r="J346" s="37">
        <f>SUMIFS(СВЦЭМ!$J$34:$J$777,СВЦЭМ!$A$34:$A$777,$A346,СВЦЭМ!$B$34:$B$777,J$331)+'СЕТ СН'!$F$13-'СЕТ СН'!$F$21</f>
        <v>-137.50427378000001</v>
      </c>
      <c r="K346" s="37">
        <f>SUMIFS(СВЦЭМ!$J$34:$J$777,СВЦЭМ!$A$34:$A$777,$A346,СВЦЭМ!$B$34:$B$777,K$331)+'СЕТ СН'!$F$13-'СЕТ СН'!$F$21</f>
        <v>-163.51272333999998</v>
      </c>
      <c r="L346" s="37">
        <f>SUMIFS(СВЦЭМ!$J$34:$J$777,СВЦЭМ!$A$34:$A$777,$A346,СВЦЭМ!$B$34:$B$777,L$331)+'СЕТ СН'!$F$13-'СЕТ СН'!$F$21</f>
        <v>-210.47086532999998</v>
      </c>
      <c r="M346" s="37">
        <f>SUMIFS(СВЦЭМ!$J$34:$J$777,СВЦЭМ!$A$34:$A$777,$A346,СВЦЭМ!$B$34:$B$777,M$331)+'СЕТ СН'!$F$13-'СЕТ СН'!$F$21</f>
        <v>-225.29001986999998</v>
      </c>
      <c r="N346" s="37">
        <f>SUMIFS(СВЦЭМ!$J$34:$J$777,СВЦЭМ!$A$34:$A$777,$A346,СВЦЭМ!$B$34:$B$777,N$331)+'СЕТ СН'!$F$13-'СЕТ СН'!$F$21</f>
        <v>-225.72928672</v>
      </c>
      <c r="O346" s="37">
        <f>SUMIFS(СВЦЭМ!$J$34:$J$777,СВЦЭМ!$A$34:$A$777,$A346,СВЦЭМ!$B$34:$B$777,O$331)+'СЕТ СН'!$F$13-'СЕТ СН'!$F$21</f>
        <v>-227.40686570000003</v>
      </c>
      <c r="P346" s="37">
        <f>SUMIFS(СВЦЭМ!$J$34:$J$777,СВЦЭМ!$A$34:$A$777,$A346,СВЦЭМ!$B$34:$B$777,P$331)+'СЕТ СН'!$F$13-'СЕТ СН'!$F$21</f>
        <v>-223.82714549999997</v>
      </c>
      <c r="Q346" s="37">
        <f>SUMIFS(СВЦЭМ!$J$34:$J$777,СВЦЭМ!$A$34:$A$777,$A346,СВЦЭМ!$B$34:$B$777,Q$331)+'СЕТ СН'!$F$13-'СЕТ СН'!$F$21</f>
        <v>-219.35854294000001</v>
      </c>
      <c r="R346" s="37">
        <f>SUMIFS(СВЦЭМ!$J$34:$J$777,СВЦЭМ!$A$34:$A$777,$A346,СВЦЭМ!$B$34:$B$777,R$331)+'СЕТ СН'!$F$13-'СЕТ СН'!$F$21</f>
        <v>-218.98764019999999</v>
      </c>
      <c r="S346" s="37">
        <f>SUMIFS(СВЦЭМ!$J$34:$J$777,СВЦЭМ!$A$34:$A$777,$A346,СВЦЭМ!$B$34:$B$777,S$331)+'СЕТ СН'!$F$13-'СЕТ СН'!$F$21</f>
        <v>-220.33883691</v>
      </c>
      <c r="T346" s="37">
        <f>SUMIFS(СВЦЭМ!$J$34:$J$777,СВЦЭМ!$A$34:$A$777,$A346,СВЦЭМ!$B$34:$B$777,T$331)+'СЕТ СН'!$F$13-'СЕТ СН'!$F$21</f>
        <v>-219.68839924999997</v>
      </c>
      <c r="U346" s="37">
        <f>SUMIFS(СВЦЭМ!$J$34:$J$777,СВЦЭМ!$A$34:$A$777,$A346,СВЦЭМ!$B$34:$B$777,U$331)+'СЕТ СН'!$F$13-'СЕТ СН'!$F$21</f>
        <v>-223.58758571999999</v>
      </c>
      <c r="V346" s="37">
        <f>SUMIFS(СВЦЭМ!$J$34:$J$777,СВЦЭМ!$A$34:$A$777,$A346,СВЦЭМ!$B$34:$B$777,V$331)+'СЕТ СН'!$F$13-'СЕТ СН'!$F$21</f>
        <v>-216.70110384999998</v>
      </c>
      <c r="W346" s="37">
        <f>SUMIFS(СВЦЭМ!$J$34:$J$777,СВЦЭМ!$A$34:$A$777,$A346,СВЦЭМ!$B$34:$B$777,W$331)+'СЕТ СН'!$F$13-'СЕТ СН'!$F$21</f>
        <v>-167.15858115999998</v>
      </c>
      <c r="X346" s="37">
        <f>SUMIFS(СВЦЭМ!$J$34:$J$777,СВЦЭМ!$A$34:$A$777,$A346,СВЦЭМ!$B$34:$B$777,X$331)+'СЕТ СН'!$F$13-'СЕТ СН'!$F$21</f>
        <v>-132.41955227</v>
      </c>
      <c r="Y346" s="37">
        <f>SUMIFS(СВЦЭМ!$J$34:$J$777,СВЦЭМ!$A$34:$A$777,$A346,СВЦЭМ!$B$34:$B$777,Y$331)+'СЕТ СН'!$F$13-'СЕТ СН'!$F$21</f>
        <v>-101.38794478</v>
      </c>
    </row>
    <row r="347" spans="1:25" ht="15.75" x14ac:dyDescent="0.2">
      <c r="A347" s="36">
        <f t="shared" si="9"/>
        <v>42994</v>
      </c>
      <c r="B347" s="37">
        <f>SUMIFS(СВЦЭМ!$J$34:$J$777,СВЦЭМ!$A$34:$A$777,$A347,СВЦЭМ!$B$34:$B$777,B$331)+'СЕТ СН'!$F$13-'СЕТ СН'!$F$21</f>
        <v>-99.618256760000008</v>
      </c>
      <c r="C347" s="37">
        <f>SUMIFS(СВЦЭМ!$J$34:$J$777,СВЦЭМ!$A$34:$A$777,$A347,СВЦЭМ!$B$34:$B$777,C$331)+'СЕТ СН'!$F$13-'СЕТ СН'!$F$21</f>
        <v>-101.55738682999998</v>
      </c>
      <c r="D347" s="37">
        <f>SUMIFS(СВЦЭМ!$J$34:$J$777,СВЦЭМ!$A$34:$A$777,$A347,СВЦЭМ!$B$34:$B$777,D$331)+'СЕТ СН'!$F$13-'СЕТ СН'!$F$21</f>
        <v>-94.585019610000018</v>
      </c>
      <c r="E347" s="37">
        <f>SUMIFS(СВЦЭМ!$J$34:$J$777,СВЦЭМ!$A$34:$A$777,$A347,СВЦЭМ!$B$34:$B$777,E$331)+'СЕТ СН'!$F$13-'СЕТ СН'!$F$21</f>
        <v>-100.88413634</v>
      </c>
      <c r="F347" s="37">
        <f>SUMIFS(СВЦЭМ!$J$34:$J$777,СВЦЭМ!$A$34:$A$777,$A347,СВЦЭМ!$B$34:$B$777,F$331)+'СЕТ СН'!$F$13-'СЕТ СН'!$F$21</f>
        <v>-102.66055867</v>
      </c>
      <c r="G347" s="37">
        <f>SUMIFS(СВЦЭМ!$J$34:$J$777,СВЦЭМ!$A$34:$A$777,$A347,СВЦЭМ!$B$34:$B$777,G$331)+'СЕТ СН'!$F$13-'СЕТ СН'!$F$21</f>
        <v>-99.952170910000007</v>
      </c>
      <c r="H347" s="37">
        <f>SUMIFS(СВЦЭМ!$J$34:$J$777,СВЦЭМ!$A$34:$A$777,$A347,СВЦЭМ!$B$34:$B$777,H$331)+'СЕТ СН'!$F$13-'СЕТ СН'!$F$21</f>
        <v>-99.168738759999997</v>
      </c>
      <c r="I347" s="37">
        <f>SUMIFS(СВЦЭМ!$J$34:$J$777,СВЦЭМ!$A$34:$A$777,$A347,СВЦЭМ!$B$34:$B$777,I$331)+'СЕТ СН'!$F$13-'СЕТ СН'!$F$21</f>
        <v>-110.93158505000002</v>
      </c>
      <c r="J347" s="37">
        <f>SUMIFS(СВЦЭМ!$J$34:$J$777,СВЦЭМ!$A$34:$A$777,$A347,СВЦЭМ!$B$34:$B$777,J$331)+'СЕТ СН'!$F$13-'СЕТ СН'!$F$21</f>
        <v>-138.75865356000003</v>
      </c>
      <c r="K347" s="37">
        <f>SUMIFS(СВЦЭМ!$J$34:$J$777,СВЦЭМ!$A$34:$A$777,$A347,СВЦЭМ!$B$34:$B$777,K$331)+'СЕТ СН'!$F$13-'СЕТ СН'!$F$21</f>
        <v>-160.88406383</v>
      </c>
      <c r="L347" s="37">
        <f>SUMIFS(СВЦЭМ!$J$34:$J$777,СВЦЭМ!$A$34:$A$777,$A347,СВЦЭМ!$B$34:$B$777,L$331)+'СЕТ СН'!$F$13-'СЕТ СН'!$F$21</f>
        <v>-212.29853008999999</v>
      </c>
      <c r="M347" s="37">
        <f>SUMIFS(СВЦЭМ!$J$34:$J$777,СВЦЭМ!$A$34:$A$777,$A347,СВЦЭМ!$B$34:$B$777,M$331)+'СЕТ СН'!$F$13-'СЕТ СН'!$F$21</f>
        <v>-227.62526324999999</v>
      </c>
      <c r="N347" s="37">
        <f>SUMIFS(СВЦЭМ!$J$34:$J$777,СВЦЭМ!$A$34:$A$777,$A347,СВЦЭМ!$B$34:$B$777,N$331)+'СЕТ СН'!$F$13-'СЕТ СН'!$F$21</f>
        <v>-223.92133144000002</v>
      </c>
      <c r="O347" s="37">
        <f>SUMIFS(СВЦЭМ!$J$34:$J$777,СВЦЭМ!$A$34:$A$777,$A347,СВЦЭМ!$B$34:$B$777,O$331)+'СЕТ СН'!$F$13-'СЕТ СН'!$F$21</f>
        <v>-223.99216646999997</v>
      </c>
      <c r="P347" s="37">
        <f>SUMIFS(СВЦЭМ!$J$34:$J$777,СВЦЭМ!$A$34:$A$777,$A347,СВЦЭМ!$B$34:$B$777,P$331)+'СЕТ СН'!$F$13-'СЕТ СН'!$F$21</f>
        <v>-219.82494393000002</v>
      </c>
      <c r="Q347" s="37">
        <f>SUMIFS(СВЦЭМ!$J$34:$J$777,СВЦЭМ!$A$34:$A$777,$A347,СВЦЭМ!$B$34:$B$777,Q$331)+'СЕТ СН'!$F$13-'СЕТ СН'!$F$21</f>
        <v>-218.45994837000001</v>
      </c>
      <c r="R347" s="37">
        <f>SUMIFS(СВЦЭМ!$J$34:$J$777,СВЦЭМ!$A$34:$A$777,$A347,СВЦЭМ!$B$34:$B$777,R$331)+'СЕТ СН'!$F$13-'СЕТ СН'!$F$21</f>
        <v>-219.88425854000002</v>
      </c>
      <c r="S347" s="37">
        <f>SUMIFS(СВЦЭМ!$J$34:$J$777,СВЦЭМ!$A$34:$A$777,$A347,СВЦЭМ!$B$34:$B$777,S$331)+'СЕТ СН'!$F$13-'СЕТ СН'!$F$21</f>
        <v>-221.30716386</v>
      </c>
      <c r="T347" s="37">
        <f>SUMIFS(СВЦЭМ!$J$34:$J$777,СВЦЭМ!$A$34:$A$777,$A347,СВЦЭМ!$B$34:$B$777,T$331)+'СЕТ СН'!$F$13-'СЕТ СН'!$F$21</f>
        <v>-222.04994901999999</v>
      </c>
      <c r="U347" s="37">
        <f>SUMIFS(СВЦЭМ!$J$34:$J$777,СВЦЭМ!$A$34:$A$777,$A347,СВЦЭМ!$B$34:$B$777,U$331)+'СЕТ СН'!$F$13-'СЕТ СН'!$F$21</f>
        <v>-226.57276675000003</v>
      </c>
      <c r="V347" s="37">
        <f>SUMIFS(СВЦЭМ!$J$34:$J$777,СВЦЭМ!$A$34:$A$777,$A347,СВЦЭМ!$B$34:$B$777,V$331)+'СЕТ СН'!$F$13-'СЕТ СН'!$F$21</f>
        <v>-219.563197</v>
      </c>
      <c r="W347" s="37">
        <f>SUMIFS(СВЦЭМ!$J$34:$J$777,СВЦЭМ!$A$34:$A$777,$A347,СВЦЭМ!$B$34:$B$777,W$331)+'СЕТ СН'!$F$13-'СЕТ СН'!$F$21</f>
        <v>-178.77839683000002</v>
      </c>
      <c r="X347" s="37">
        <f>SUMIFS(СВЦЭМ!$J$34:$J$777,СВЦЭМ!$A$34:$A$777,$A347,СВЦЭМ!$B$34:$B$777,X$331)+'СЕТ СН'!$F$13-'СЕТ СН'!$F$21</f>
        <v>-143.10309074999998</v>
      </c>
      <c r="Y347" s="37">
        <f>SUMIFS(СВЦЭМ!$J$34:$J$777,СВЦЭМ!$A$34:$A$777,$A347,СВЦЭМ!$B$34:$B$777,Y$331)+'СЕТ СН'!$F$13-'СЕТ СН'!$F$21</f>
        <v>-121.07588157999999</v>
      </c>
    </row>
    <row r="348" spans="1:25" ht="15.75" x14ac:dyDescent="0.2">
      <c r="A348" s="36">
        <f t="shared" si="9"/>
        <v>42995</v>
      </c>
      <c r="B348" s="37">
        <f>SUMIFS(СВЦЭМ!$J$34:$J$777,СВЦЭМ!$A$34:$A$777,$A348,СВЦЭМ!$B$34:$B$777,B$331)+'СЕТ СН'!$F$13-'СЕТ СН'!$F$21</f>
        <v>-133.74306359000002</v>
      </c>
      <c r="C348" s="37">
        <f>SUMIFS(СВЦЭМ!$J$34:$J$777,СВЦЭМ!$A$34:$A$777,$A348,СВЦЭМ!$B$34:$B$777,C$331)+'СЕТ СН'!$F$13-'СЕТ СН'!$F$21</f>
        <v>-106.55062415999998</v>
      </c>
      <c r="D348" s="37">
        <f>SUMIFS(СВЦЭМ!$J$34:$J$777,СВЦЭМ!$A$34:$A$777,$A348,СВЦЭМ!$B$34:$B$777,D$331)+'СЕТ СН'!$F$13-'СЕТ СН'!$F$21</f>
        <v>-96.342373979999991</v>
      </c>
      <c r="E348" s="37">
        <f>SUMIFS(СВЦЭМ!$J$34:$J$777,СВЦЭМ!$A$34:$A$777,$A348,СВЦЭМ!$B$34:$B$777,E$331)+'СЕТ СН'!$F$13-'СЕТ СН'!$F$21</f>
        <v>-101.33752869</v>
      </c>
      <c r="F348" s="37">
        <f>SUMIFS(СВЦЭМ!$J$34:$J$777,СВЦЭМ!$A$34:$A$777,$A348,СВЦЭМ!$B$34:$B$777,F$331)+'СЕТ СН'!$F$13-'СЕТ СН'!$F$21</f>
        <v>-104.73019935999997</v>
      </c>
      <c r="G348" s="37">
        <f>SUMIFS(СВЦЭМ!$J$34:$J$777,СВЦЭМ!$A$34:$A$777,$A348,СВЦЭМ!$B$34:$B$777,G$331)+'СЕТ СН'!$F$13-'СЕТ СН'!$F$21</f>
        <v>-100.59018716000003</v>
      </c>
      <c r="H348" s="37">
        <f>SUMIFS(СВЦЭМ!$J$34:$J$777,СВЦЭМ!$A$34:$A$777,$A348,СВЦЭМ!$B$34:$B$777,H$331)+'СЕТ СН'!$F$13-'СЕТ СН'!$F$21</f>
        <v>-103.56166528</v>
      </c>
      <c r="I348" s="37">
        <f>SUMIFS(СВЦЭМ!$J$34:$J$777,СВЦЭМ!$A$34:$A$777,$A348,СВЦЭМ!$B$34:$B$777,I$331)+'СЕТ СН'!$F$13-'СЕТ СН'!$F$21</f>
        <v>-113.97512208000001</v>
      </c>
      <c r="J348" s="37">
        <f>SUMIFS(СВЦЭМ!$J$34:$J$777,СВЦЭМ!$A$34:$A$777,$A348,СВЦЭМ!$B$34:$B$777,J$331)+'СЕТ СН'!$F$13-'СЕТ СН'!$F$21</f>
        <v>-141.05331108000001</v>
      </c>
      <c r="K348" s="37">
        <f>SUMIFS(СВЦЭМ!$J$34:$J$777,СВЦЭМ!$A$34:$A$777,$A348,СВЦЭМ!$B$34:$B$777,K$331)+'СЕТ СН'!$F$13-'СЕТ СН'!$F$21</f>
        <v>-158.80701298000002</v>
      </c>
      <c r="L348" s="37">
        <f>SUMIFS(СВЦЭМ!$J$34:$J$777,СВЦЭМ!$A$34:$A$777,$A348,СВЦЭМ!$B$34:$B$777,L$331)+'СЕТ СН'!$F$13-'СЕТ СН'!$F$21</f>
        <v>-208.90801424</v>
      </c>
      <c r="M348" s="37">
        <f>SUMIFS(СВЦЭМ!$J$34:$J$777,СВЦЭМ!$A$34:$A$777,$A348,СВЦЭМ!$B$34:$B$777,M$331)+'СЕТ СН'!$F$13-'СЕТ СН'!$F$21</f>
        <v>-223.45376401999999</v>
      </c>
      <c r="N348" s="37">
        <f>SUMIFS(СВЦЭМ!$J$34:$J$777,СВЦЭМ!$A$34:$A$777,$A348,СВЦЭМ!$B$34:$B$777,N$331)+'СЕТ СН'!$F$13-'СЕТ СН'!$F$21</f>
        <v>-224.22374456</v>
      </c>
      <c r="O348" s="37">
        <f>SUMIFS(СВЦЭМ!$J$34:$J$777,СВЦЭМ!$A$34:$A$777,$A348,СВЦЭМ!$B$34:$B$777,O$331)+'СЕТ СН'!$F$13-'СЕТ СН'!$F$21</f>
        <v>-224.65782388000002</v>
      </c>
      <c r="P348" s="37">
        <f>SUMIFS(СВЦЭМ!$J$34:$J$777,СВЦЭМ!$A$34:$A$777,$A348,СВЦЭМ!$B$34:$B$777,P$331)+'СЕТ СН'!$F$13-'СЕТ СН'!$F$21</f>
        <v>-224.85993036999997</v>
      </c>
      <c r="Q348" s="37">
        <f>SUMIFS(СВЦЭМ!$J$34:$J$777,СВЦЭМ!$A$34:$A$777,$A348,СВЦЭМ!$B$34:$B$777,Q$331)+'СЕТ СН'!$F$13-'СЕТ СН'!$F$21</f>
        <v>-225.06084421999998</v>
      </c>
      <c r="R348" s="37">
        <f>SUMIFS(СВЦЭМ!$J$34:$J$777,СВЦЭМ!$A$34:$A$777,$A348,СВЦЭМ!$B$34:$B$777,R$331)+'СЕТ СН'!$F$13-'СЕТ СН'!$F$21</f>
        <v>-226.68903053999998</v>
      </c>
      <c r="S348" s="37">
        <f>SUMIFS(СВЦЭМ!$J$34:$J$777,СВЦЭМ!$A$34:$A$777,$A348,СВЦЭМ!$B$34:$B$777,S$331)+'СЕТ СН'!$F$13-'СЕТ СН'!$F$21</f>
        <v>-226.98891225</v>
      </c>
      <c r="T348" s="37">
        <f>SUMIFS(СВЦЭМ!$J$34:$J$777,СВЦЭМ!$A$34:$A$777,$A348,СВЦЭМ!$B$34:$B$777,T$331)+'СЕТ СН'!$F$13-'СЕТ СН'!$F$21</f>
        <v>-228.27138103999999</v>
      </c>
      <c r="U348" s="37">
        <f>SUMIFS(СВЦЭМ!$J$34:$J$777,СВЦЭМ!$A$34:$A$777,$A348,СВЦЭМ!$B$34:$B$777,U$331)+'СЕТ СН'!$F$13-'СЕТ СН'!$F$21</f>
        <v>-230.06831290000002</v>
      </c>
      <c r="V348" s="37">
        <f>SUMIFS(СВЦЭМ!$J$34:$J$777,СВЦЭМ!$A$34:$A$777,$A348,СВЦЭМ!$B$34:$B$777,V$331)+'СЕТ СН'!$F$13-'СЕТ СН'!$F$21</f>
        <v>-223.90520471000002</v>
      </c>
      <c r="W348" s="37">
        <f>SUMIFS(СВЦЭМ!$J$34:$J$777,СВЦЭМ!$A$34:$A$777,$A348,СВЦЭМ!$B$34:$B$777,W$331)+'СЕТ СН'!$F$13-'СЕТ СН'!$F$21</f>
        <v>-183.64060940000002</v>
      </c>
      <c r="X348" s="37">
        <f>SUMIFS(СВЦЭМ!$J$34:$J$777,СВЦЭМ!$A$34:$A$777,$A348,СВЦЭМ!$B$34:$B$777,X$331)+'СЕТ СН'!$F$13-'СЕТ СН'!$F$21</f>
        <v>-153.63955125000001</v>
      </c>
      <c r="Y348" s="37">
        <f>SUMIFS(СВЦЭМ!$J$34:$J$777,СВЦЭМ!$A$34:$A$777,$A348,СВЦЭМ!$B$34:$B$777,Y$331)+'СЕТ СН'!$F$13-'СЕТ СН'!$F$21</f>
        <v>-155.33480715000002</v>
      </c>
    </row>
    <row r="349" spans="1:25" ht="15.75" x14ac:dyDescent="0.2">
      <c r="A349" s="36">
        <f t="shared" si="9"/>
        <v>42996</v>
      </c>
      <c r="B349" s="37">
        <f>SUMIFS(СВЦЭМ!$J$34:$J$777,СВЦЭМ!$A$34:$A$777,$A349,СВЦЭМ!$B$34:$B$777,B$331)+'СЕТ СН'!$F$13-'СЕТ СН'!$F$21</f>
        <v>-142.37871689999997</v>
      </c>
      <c r="C349" s="37">
        <f>SUMIFS(СВЦЭМ!$J$34:$J$777,СВЦЭМ!$A$34:$A$777,$A349,СВЦЭМ!$B$34:$B$777,C$331)+'СЕТ СН'!$F$13-'СЕТ СН'!$F$21</f>
        <v>-99.084392770000022</v>
      </c>
      <c r="D349" s="37">
        <f>SUMIFS(СВЦЭМ!$J$34:$J$777,СВЦЭМ!$A$34:$A$777,$A349,СВЦЭМ!$B$34:$B$777,D$331)+'СЕТ СН'!$F$13-'СЕТ СН'!$F$21</f>
        <v>-80.159748460000003</v>
      </c>
      <c r="E349" s="37">
        <f>SUMIFS(СВЦЭМ!$J$34:$J$777,СВЦЭМ!$A$34:$A$777,$A349,СВЦЭМ!$B$34:$B$777,E$331)+'СЕТ СН'!$F$13-'СЕТ СН'!$F$21</f>
        <v>-75.109254239999984</v>
      </c>
      <c r="F349" s="37">
        <f>SUMIFS(СВЦЭМ!$J$34:$J$777,СВЦЭМ!$A$34:$A$777,$A349,СВЦЭМ!$B$34:$B$777,F$331)+'СЕТ СН'!$F$13-'СЕТ СН'!$F$21</f>
        <v>-75.108549949999997</v>
      </c>
      <c r="G349" s="37">
        <f>SUMIFS(СВЦЭМ!$J$34:$J$777,СВЦЭМ!$A$34:$A$777,$A349,СВЦЭМ!$B$34:$B$777,G$331)+'СЕТ СН'!$F$13-'СЕТ СН'!$F$21</f>
        <v>-83.736780850000002</v>
      </c>
      <c r="H349" s="37">
        <f>SUMIFS(СВЦЭМ!$J$34:$J$777,СВЦЭМ!$A$34:$A$777,$A349,СВЦЭМ!$B$34:$B$777,H$331)+'СЕТ СН'!$F$13-'СЕТ СН'!$F$21</f>
        <v>-108.82533461000003</v>
      </c>
      <c r="I349" s="37">
        <f>SUMIFS(СВЦЭМ!$J$34:$J$777,СВЦЭМ!$A$34:$A$777,$A349,СВЦЭМ!$B$34:$B$777,I$331)+'СЕТ СН'!$F$13-'СЕТ СН'!$F$21</f>
        <v>-125.42578415000003</v>
      </c>
      <c r="J349" s="37">
        <f>SUMIFS(СВЦЭМ!$J$34:$J$777,СВЦЭМ!$A$34:$A$777,$A349,СВЦЭМ!$B$34:$B$777,J$331)+'СЕТ СН'!$F$13-'СЕТ СН'!$F$21</f>
        <v>-144.77899767000002</v>
      </c>
      <c r="K349" s="37">
        <f>SUMIFS(СВЦЭМ!$J$34:$J$777,СВЦЭМ!$A$34:$A$777,$A349,СВЦЭМ!$B$34:$B$777,K$331)+'СЕТ СН'!$F$13-'СЕТ СН'!$F$21</f>
        <v>-180.14021320000001</v>
      </c>
      <c r="L349" s="37">
        <f>SUMIFS(СВЦЭМ!$J$34:$J$777,СВЦЭМ!$A$34:$A$777,$A349,СВЦЭМ!$B$34:$B$777,L$331)+'СЕТ СН'!$F$13-'СЕТ СН'!$F$21</f>
        <v>-212.96530215000001</v>
      </c>
      <c r="M349" s="37">
        <f>SUMIFS(СВЦЭМ!$J$34:$J$777,СВЦЭМ!$A$34:$A$777,$A349,СВЦЭМ!$B$34:$B$777,M$331)+'СЕТ СН'!$F$13-'СЕТ СН'!$F$21</f>
        <v>-224.45660850000002</v>
      </c>
      <c r="N349" s="37">
        <f>SUMIFS(СВЦЭМ!$J$34:$J$777,СВЦЭМ!$A$34:$A$777,$A349,СВЦЭМ!$B$34:$B$777,N$331)+'СЕТ СН'!$F$13-'СЕТ СН'!$F$21</f>
        <v>-222.74521291999997</v>
      </c>
      <c r="O349" s="37">
        <f>SUMIFS(СВЦЭМ!$J$34:$J$777,СВЦЭМ!$A$34:$A$777,$A349,СВЦЭМ!$B$34:$B$777,O$331)+'СЕТ СН'!$F$13-'СЕТ СН'!$F$21</f>
        <v>-224.04543088000003</v>
      </c>
      <c r="P349" s="37">
        <f>SUMIFS(СВЦЭМ!$J$34:$J$777,СВЦЭМ!$A$34:$A$777,$A349,СВЦЭМ!$B$34:$B$777,P$331)+'СЕТ СН'!$F$13-'СЕТ СН'!$F$21</f>
        <v>-223.13957081000001</v>
      </c>
      <c r="Q349" s="37">
        <f>SUMIFS(СВЦЭМ!$J$34:$J$777,СВЦЭМ!$A$34:$A$777,$A349,СВЦЭМ!$B$34:$B$777,Q$331)+'СЕТ СН'!$F$13-'СЕТ СН'!$F$21</f>
        <v>-224.21891346000001</v>
      </c>
      <c r="R349" s="37">
        <f>SUMIFS(СВЦЭМ!$J$34:$J$777,СВЦЭМ!$A$34:$A$777,$A349,СВЦЭМ!$B$34:$B$777,R$331)+'СЕТ СН'!$F$13-'СЕТ СН'!$F$21</f>
        <v>-225.12598566000003</v>
      </c>
      <c r="S349" s="37">
        <f>SUMIFS(СВЦЭМ!$J$34:$J$777,СВЦЭМ!$A$34:$A$777,$A349,СВЦЭМ!$B$34:$B$777,S$331)+'СЕТ СН'!$F$13-'СЕТ СН'!$F$21</f>
        <v>-225.52332915</v>
      </c>
      <c r="T349" s="37">
        <f>SUMIFS(СВЦЭМ!$J$34:$J$777,СВЦЭМ!$A$34:$A$777,$A349,СВЦЭМ!$B$34:$B$777,T$331)+'СЕТ СН'!$F$13-'СЕТ СН'!$F$21</f>
        <v>-228.07644076999998</v>
      </c>
      <c r="U349" s="37">
        <f>SUMIFS(СВЦЭМ!$J$34:$J$777,СВЦЭМ!$A$34:$A$777,$A349,СВЦЭМ!$B$34:$B$777,U$331)+'СЕТ СН'!$F$13-'СЕТ СН'!$F$21</f>
        <v>-224.35596168000001</v>
      </c>
      <c r="V349" s="37">
        <f>SUMIFS(СВЦЭМ!$J$34:$J$777,СВЦЭМ!$A$34:$A$777,$A349,СВЦЭМ!$B$34:$B$777,V$331)+'СЕТ СН'!$F$13-'СЕТ СН'!$F$21</f>
        <v>-220.82920776999998</v>
      </c>
      <c r="W349" s="37">
        <f>SUMIFS(СВЦЭМ!$J$34:$J$777,СВЦЭМ!$A$34:$A$777,$A349,СВЦЭМ!$B$34:$B$777,W$331)+'СЕТ СН'!$F$13-'СЕТ СН'!$F$21</f>
        <v>-187.02151382</v>
      </c>
      <c r="X349" s="37">
        <f>SUMIFS(СВЦЭМ!$J$34:$J$777,СВЦЭМ!$A$34:$A$777,$A349,СВЦЭМ!$B$34:$B$777,X$331)+'СЕТ СН'!$F$13-'СЕТ СН'!$F$21</f>
        <v>-151.61541534000003</v>
      </c>
      <c r="Y349" s="37">
        <f>SUMIFS(СВЦЭМ!$J$34:$J$777,СВЦЭМ!$A$34:$A$777,$A349,СВЦЭМ!$B$34:$B$777,Y$331)+'СЕТ СН'!$F$13-'СЕТ СН'!$F$21</f>
        <v>-147.98650581999999</v>
      </c>
    </row>
    <row r="350" spans="1:25" ht="15.75" x14ac:dyDescent="0.2">
      <c r="A350" s="36">
        <f t="shared" si="9"/>
        <v>42997</v>
      </c>
      <c r="B350" s="37">
        <f>SUMIFS(СВЦЭМ!$J$34:$J$777,СВЦЭМ!$A$34:$A$777,$A350,СВЦЭМ!$B$34:$B$777,B$331)+'СЕТ СН'!$F$13-'СЕТ СН'!$F$21</f>
        <v>-98.120867239999995</v>
      </c>
      <c r="C350" s="37">
        <f>SUMIFS(СВЦЭМ!$J$34:$J$777,СВЦЭМ!$A$34:$A$777,$A350,СВЦЭМ!$B$34:$B$777,C$331)+'СЕТ СН'!$F$13-'СЕТ СН'!$F$21</f>
        <v>-60.933786299999952</v>
      </c>
      <c r="D350" s="37">
        <f>SUMIFS(СВЦЭМ!$J$34:$J$777,СВЦЭМ!$A$34:$A$777,$A350,СВЦЭМ!$B$34:$B$777,D$331)+'СЕТ СН'!$F$13-'СЕТ СН'!$F$21</f>
        <v>-53.804210900000044</v>
      </c>
      <c r="E350" s="37">
        <f>SUMIFS(СВЦЭМ!$J$34:$J$777,СВЦЭМ!$A$34:$A$777,$A350,СВЦЭМ!$B$34:$B$777,E$331)+'СЕТ СН'!$F$13-'СЕТ СН'!$F$21</f>
        <v>-55.096549480000022</v>
      </c>
      <c r="F350" s="37">
        <f>SUMIFS(СВЦЭМ!$J$34:$J$777,СВЦЭМ!$A$34:$A$777,$A350,СВЦЭМ!$B$34:$B$777,F$331)+'СЕТ СН'!$F$13-'СЕТ СН'!$F$21</f>
        <v>-55.197696420000057</v>
      </c>
      <c r="G350" s="37">
        <f>SUMIFS(СВЦЭМ!$J$34:$J$777,СВЦЭМ!$A$34:$A$777,$A350,СВЦЭМ!$B$34:$B$777,G$331)+'СЕТ СН'!$F$13-'СЕТ СН'!$F$21</f>
        <v>-55.075569380000047</v>
      </c>
      <c r="H350" s="37">
        <f>SUMIFS(СВЦЭМ!$J$34:$J$777,СВЦЭМ!$A$34:$A$777,$A350,СВЦЭМ!$B$34:$B$777,H$331)+'СЕТ СН'!$F$13-'СЕТ СН'!$F$21</f>
        <v>-76.556059269999992</v>
      </c>
      <c r="I350" s="37">
        <f>SUMIFS(СВЦЭМ!$J$34:$J$777,СВЦЭМ!$A$34:$A$777,$A350,СВЦЭМ!$B$34:$B$777,I$331)+'СЕТ СН'!$F$13-'СЕТ СН'!$F$21</f>
        <v>-129.42423623000002</v>
      </c>
      <c r="J350" s="37">
        <f>SUMIFS(СВЦЭМ!$J$34:$J$777,СВЦЭМ!$A$34:$A$777,$A350,СВЦЭМ!$B$34:$B$777,J$331)+'СЕТ СН'!$F$13-'СЕТ СН'!$F$21</f>
        <v>-149.37100906000001</v>
      </c>
      <c r="K350" s="37">
        <f>SUMIFS(СВЦЭМ!$J$34:$J$777,СВЦЭМ!$A$34:$A$777,$A350,СВЦЭМ!$B$34:$B$777,K$331)+'СЕТ СН'!$F$13-'СЕТ СН'!$F$21</f>
        <v>-176.43450029000002</v>
      </c>
      <c r="L350" s="37">
        <f>SUMIFS(СВЦЭМ!$J$34:$J$777,СВЦЭМ!$A$34:$A$777,$A350,СВЦЭМ!$B$34:$B$777,L$331)+'СЕТ СН'!$F$13-'СЕТ СН'!$F$21</f>
        <v>-221.19761781</v>
      </c>
      <c r="M350" s="37">
        <f>SUMIFS(СВЦЭМ!$J$34:$J$777,СВЦЭМ!$A$34:$A$777,$A350,СВЦЭМ!$B$34:$B$777,M$331)+'СЕТ СН'!$F$13-'СЕТ СН'!$F$21</f>
        <v>-233.57412295</v>
      </c>
      <c r="N350" s="37">
        <f>SUMIFS(СВЦЭМ!$J$34:$J$777,СВЦЭМ!$A$34:$A$777,$A350,СВЦЭМ!$B$34:$B$777,N$331)+'СЕТ СН'!$F$13-'СЕТ СН'!$F$21</f>
        <v>-228.24196619000003</v>
      </c>
      <c r="O350" s="37">
        <f>SUMIFS(СВЦЭМ!$J$34:$J$777,СВЦЭМ!$A$34:$A$777,$A350,СВЦЭМ!$B$34:$B$777,O$331)+'СЕТ СН'!$F$13-'СЕТ СН'!$F$21</f>
        <v>-229.46276448999998</v>
      </c>
      <c r="P350" s="37">
        <f>SUMIFS(СВЦЭМ!$J$34:$J$777,СВЦЭМ!$A$34:$A$777,$A350,СВЦЭМ!$B$34:$B$777,P$331)+'СЕТ СН'!$F$13-'СЕТ СН'!$F$21</f>
        <v>-227.86125050999999</v>
      </c>
      <c r="Q350" s="37">
        <f>SUMIFS(СВЦЭМ!$J$34:$J$777,СВЦЭМ!$A$34:$A$777,$A350,СВЦЭМ!$B$34:$B$777,Q$331)+'СЕТ СН'!$F$13-'СЕТ СН'!$F$21</f>
        <v>-214.85426853000001</v>
      </c>
      <c r="R350" s="37">
        <f>SUMIFS(СВЦЭМ!$J$34:$J$777,СВЦЭМ!$A$34:$A$777,$A350,СВЦЭМ!$B$34:$B$777,R$331)+'СЕТ СН'!$F$13-'СЕТ СН'!$F$21</f>
        <v>-201.17324466999997</v>
      </c>
      <c r="S350" s="37">
        <f>SUMIFS(СВЦЭМ!$J$34:$J$777,СВЦЭМ!$A$34:$A$777,$A350,СВЦЭМ!$B$34:$B$777,S$331)+'СЕТ СН'!$F$13-'СЕТ СН'!$F$21</f>
        <v>-198.85642734999999</v>
      </c>
      <c r="T350" s="37">
        <f>SUMIFS(СВЦЭМ!$J$34:$J$777,СВЦЭМ!$A$34:$A$777,$A350,СВЦЭМ!$B$34:$B$777,T$331)+'СЕТ СН'!$F$13-'СЕТ СН'!$F$21</f>
        <v>-220.47980866</v>
      </c>
      <c r="U350" s="37">
        <f>SUMIFS(СВЦЭМ!$J$34:$J$777,СВЦЭМ!$A$34:$A$777,$A350,СВЦЭМ!$B$34:$B$777,U$331)+'СЕТ СН'!$F$13-'СЕТ СН'!$F$21</f>
        <v>-223.78457644999997</v>
      </c>
      <c r="V350" s="37">
        <f>SUMIFS(СВЦЭМ!$J$34:$J$777,СВЦЭМ!$A$34:$A$777,$A350,СВЦЭМ!$B$34:$B$777,V$331)+'СЕТ СН'!$F$13-'СЕТ СН'!$F$21</f>
        <v>-208.07675820999998</v>
      </c>
      <c r="W350" s="37">
        <f>SUMIFS(СВЦЭМ!$J$34:$J$777,СВЦЭМ!$A$34:$A$777,$A350,СВЦЭМ!$B$34:$B$777,W$331)+'СЕТ СН'!$F$13-'СЕТ СН'!$F$21</f>
        <v>-155.98542629000002</v>
      </c>
      <c r="X350" s="37">
        <f>SUMIFS(СВЦЭМ!$J$34:$J$777,СВЦЭМ!$A$34:$A$777,$A350,СВЦЭМ!$B$34:$B$777,X$331)+'СЕТ СН'!$F$13-'СЕТ СН'!$F$21</f>
        <v>-154.40416678999998</v>
      </c>
      <c r="Y350" s="37">
        <f>SUMIFS(СВЦЭМ!$J$34:$J$777,СВЦЭМ!$A$34:$A$777,$A350,СВЦЭМ!$B$34:$B$777,Y$331)+'СЕТ СН'!$F$13-'СЕТ СН'!$F$21</f>
        <v>-144.15409593999999</v>
      </c>
    </row>
    <row r="351" spans="1:25" ht="15.75" x14ac:dyDescent="0.2">
      <c r="A351" s="36">
        <f t="shared" si="9"/>
        <v>42998</v>
      </c>
      <c r="B351" s="37">
        <f>SUMIFS(СВЦЭМ!$J$34:$J$777,СВЦЭМ!$A$34:$A$777,$A351,СВЦЭМ!$B$34:$B$777,B$331)+'СЕТ СН'!$F$13-'СЕТ СН'!$F$21</f>
        <v>-84.51094224000002</v>
      </c>
      <c r="C351" s="37">
        <f>SUMIFS(СВЦЭМ!$J$34:$J$777,СВЦЭМ!$A$34:$A$777,$A351,СВЦЭМ!$B$34:$B$777,C$331)+'СЕТ СН'!$F$13-'СЕТ СН'!$F$21</f>
        <v>-58.186688079999954</v>
      </c>
      <c r="D351" s="37">
        <f>SUMIFS(СВЦЭМ!$J$34:$J$777,СВЦЭМ!$A$34:$A$777,$A351,СВЦЭМ!$B$34:$B$777,D$331)+'СЕТ СН'!$F$13-'СЕТ СН'!$F$21</f>
        <v>-44.158530530000007</v>
      </c>
      <c r="E351" s="37">
        <f>SUMIFS(СВЦЭМ!$J$34:$J$777,СВЦЭМ!$A$34:$A$777,$A351,СВЦЭМ!$B$34:$B$777,E$331)+'СЕТ СН'!$F$13-'СЕТ СН'!$F$21</f>
        <v>-45.701653869999973</v>
      </c>
      <c r="F351" s="37">
        <f>SUMIFS(СВЦЭМ!$J$34:$J$777,СВЦЭМ!$A$34:$A$777,$A351,СВЦЭМ!$B$34:$B$777,F$331)+'СЕТ СН'!$F$13-'СЕТ СН'!$F$21</f>
        <v>-45.738461420000021</v>
      </c>
      <c r="G351" s="37">
        <f>SUMIFS(СВЦЭМ!$J$34:$J$777,СВЦЭМ!$A$34:$A$777,$A351,СВЦЭМ!$B$34:$B$777,G$331)+'СЕТ СН'!$F$13-'СЕТ СН'!$F$21</f>
        <v>-42.348238639999977</v>
      </c>
      <c r="H351" s="37">
        <f>SUMIFS(СВЦЭМ!$J$34:$J$777,СВЦЭМ!$A$34:$A$777,$A351,СВЦЭМ!$B$34:$B$777,H$331)+'СЕТ СН'!$F$13-'СЕТ СН'!$F$21</f>
        <v>-79.041666229999976</v>
      </c>
      <c r="I351" s="37">
        <f>SUMIFS(СВЦЭМ!$J$34:$J$777,СВЦЭМ!$A$34:$A$777,$A351,СВЦЭМ!$B$34:$B$777,I$331)+'СЕТ СН'!$F$13-'СЕТ СН'!$F$21</f>
        <v>-113.96158429000002</v>
      </c>
      <c r="J351" s="37">
        <f>SUMIFS(СВЦЭМ!$J$34:$J$777,СВЦЭМ!$A$34:$A$777,$A351,СВЦЭМ!$B$34:$B$777,J$331)+'СЕТ СН'!$F$13-'СЕТ СН'!$F$21</f>
        <v>-141.28989795000001</v>
      </c>
      <c r="K351" s="37">
        <f>SUMIFS(СВЦЭМ!$J$34:$J$777,СВЦЭМ!$A$34:$A$777,$A351,СВЦЭМ!$B$34:$B$777,K$331)+'СЕТ СН'!$F$13-'СЕТ СН'!$F$21</f>
        <v>-164.72970064999998</v>
      </c>
      <c r="L351" s="37">
        <f>SUMIFS(СВЦЭМ!$J$34:$J$777,СВЦЭМ!$A$34:$A$777,$A351,СВЦЭМ!$B$34:$B$777,L$331)+'СЕТ СН'!$F$13-'СЕТ СН'!$F$21</f>
        <v>-211.63316768999999</v>
      </c>
      <c r="M351" s="37">
        <f>SUMIFS(СВЦЭМ!$J$34:$J$777,СВЦЭМ!$A$34:$A$777,$A351,СВЦЭМ!$B$34:$B$777,M$331)+'СЕТ СН'!$F$13-'СЕТ СН'!$F$21</f>
        <v>-223.26979372</v>
      </c>
      <c r="N351" s="37">
        <f>SUMIFS(СВЦЭМ!$J$34:$J$777,СВЦЭМ!$A$34:$A$777,$A351,СВЦЭМ!$B$34:$B$777,N$331)+'СЕТ СН'!$F$13-'СЕТ СН'!$F$21</f>
        <v>-219.90729668</v>
      </c>
      <c r="O351" s="37">
        <f>SUMIFS(СВЦЭМ!$J$34:$J$777,СВЦЭМ!$A$34:$A$777,$A351,СВЦЭМ!$B$34:$B$777,O$331)+'СЕТ СН'!$F$13-'СЕТ СН'!$F$21</f>
        <v>-224.93760632999999</v>
      </c>
      <c r="P351" s="37">
        <f>SUMIFS(СВЦЭМ!$J$34:$J$777,СВЦЭМ!$A$34:$A$777,$A351,СВЦЭМ!$B$34:$B$777,P$331)+'СЕТ СН'!$F$13-'СЕТ СН'!$F$21</f>
        <v>-221.58954929999999</v>
      </c>
      <c r="Q351" s="37">
        <f>SUMIFS(СВЦЭМ!$J$34:$J$777,СВЦЭМ!$A$34:$A$777,$A351,СВЦЭМ!$B$34:$B$777,Q$331)+'СЕТ СН'!$F$13-'СЕТ СН'!$F$21</f>
        <v>-219.18553462</v>
      </c>
      <c r="R351" s="37">
        <f>SUMIFS(СВЦЭМ!$J$34:$J$777,СВЦЭМ!$A$34:$A$777,$A351,СВЦЭМ!$B$34:$B$777,R$331)+'СЕТ СН'!$F$13-'СЕТ СН'!$F$21</f>
        <v>-207.74207618999998</v>
      </c>
      <c r="S351" s="37">
        <f>SUMIFS(СВЦЭМ!$J$34:$J$777,СВЦЭМ!$A$34:$A$777,$A351,СВЦЭМ!$B$34:$B$777,S$331)+'СЕТ СН'!$F$13-'СЕТ СН'!$F$21</f>
        <v>-211.61132544999998</v>
      </c>
      <c r="T351" s="37">
        <f>SUMIFS(СВЦЭМ!$J$34:$J$777,СВЦЭМ!$A$34:$A$777,$A351,СВЦЭМ!$B$34:$B$777,T$331)+'СЕТ СН'!$F$13-'СЕТ СН'!$F$21</f>
        <v>-220.94436052999998</v>
      </c>
      <c r="U351" s="37">
        <f>SUMIFS(СВЦЭМ!$J$34:$J$777,СВЦЭМ!$A$34:$A$777,$A351,СВЦЭМ!$B$34:$B$777,U$331)+'СЕТ СН'!$F$13-'СЕТ СН'!$F$21</f>
        <v>-221.31973049999999</v>
      </c>
      <c r="V351" s="37">
        <f>SUMIFS(СВЦЭМ!$J$34:$J$777,СВЦЭМ!$A$34:$A$777,$A351,СВЦЭМ!$B$34:$B$777,V$331)+'СЕТ СН'!$F$13-'СЕТ СН'!$F$21</f>
        <v>-213.95631909000002</v>
      </c>
      <c r="W351" s="37">
        <f>SUMIFS(СВЦЭМ!$J$34:$J$777,СВЦЭМ!$A$34:$A$777,$A351,СВЦЭМ!$B$34:$B$777,W$331)+'СЕТ СН'!$F$13-'СЕТ СН'!$F$21</f>
        <v>-179.93988531999997</v>
      </c>
      <c r="X351" s="37">
        <f>SUMIFS(СВЦЭМ!$J$34:$J$777,СВЦЭМ!$A$34:$A$777,$A351,СВЦЭМ!$B$34:$B$777,X$331)+'СЕТ СН'!$F$13-'СЕТ СН'!$F$21</f>
        <v>-152.34427814999998</v>
      </c>
      <c r="Y351" s="37">
        <f>SUMIFS(СВЦЭМ!$J$34:$J$777,СВЦЭМ!$A$34:$A$777,$A351,СВЦЭМ!$B$34:$B$777,Y$331)+'СЕТ СН'!$F$13-'СЕТ СН'!$F$21</f>
        <v>-121.15418785000003</v>
      </c>
    </row>
    <row r="352" spans="1:25" ht="15.75" x14ac:dyDescent="0.2">
      <c r="A352" s="36">
        <f t="shared" si="9"/>
        <v>42999</v>
      </c>
      <c r="B352" s="37">
        <f>SUMIFS(СВЦЭМ!$J$34:$J$777,СВЦЭМ!$A$34:$A$777,$A352,СВЦЭМ!$B$34:$B$777,B$331)+'СЕТ СН'!$F$13-'СЕТ СН'!$F$21</f>
        <v>-82.765533450000021</v>
      </c>
      <c r="C352" s="37">
        <f>SUMIFS(СВЦЭМ!$J$34:$J$777,СВЦЭМ!$A$34:$A$777,$A352,СВЦЭМ!$B$34:$B$777,C$331)+'СЕТ СН'!$F$13-'СЕТ СН'!$F$21</f>
        <v>-63.548551220000036</v>
      </c>
      <c r="D352" s="37">
        <f>SUMIFS(СВЦЭМ!$J$34:$J$777,СВЦЭМ!$A$34:$A$777,$A352,СВЦЭМ!$B$34:$B$777,D$331)+'СЕТ СН'!$F$13-'СЕТ СН'!$F$21</f>
        <v>-43.290825430000041</v>
      </c>
      <c r="E352" s="37">
        <f>SUMIFS(СВЦЭМ!$J$34:$J$777,СВЦЭМ!$A$34:$A$777,$A352,СВЦЭМ!$B$34:$B$777,E$331)+'СЕТ СН'!$F$13-'СЕТ СН'!$F$21</f>
        <v>-39.566539250000005</v>
      </c>
      <c r="F352" s="37">
        <f>SUMIFS(СВЦЭМ!$J$34:$J$777,СВЦЭМ!$A$34:$A$777,$A352,СВЦЭМ!$B$34:$B$777,F$331)+'СЕТ СН'!$F$13-'СЕТ СН'!$F$21</f>
        <v>-37.628706190000003</v>
      </c>
      <c r="G352" s="37">
        <f>SUMIFS(СВЦЭМ!$J$34:$J$777,СВЦЭМ!$A$34:$A$777,$A352,СВЦЭМ!$B$34:$B$777,G$331)+'СЕТ СН'!$F$13-'СЕТ СН'!$F$21</f>
        <v>-43.251028750000046</v>
      </c>
      <c r="H352" s="37">
        <f>SUMIFS(СВЦЭМ!$J$34:$J$777,СВЦЭМ!$A$34:$A$777,$A352,СВЦЭМ!$B$34:$B$777,H$331)+'СЕТ СН'!$F$13-'СЕТ СН'!$F$21</f>
        <v>-79.650853550000022</v>
      </c>
      <c r="I352" s="37">
        <f>SUMIFS(СВЦЭМ!$J$34:$J$777,СВЦЭМ!$A$34:$A$777,$A352,СВЦЭМ!$B$34:$B$777,I$331)+'СЕТ СН'!$F$13-'СЕТ СН'!$F$21</f>
        <v>-115.31670774999998</v>
      </c>
      <c r="J352" s="37">
        <f>SUMIFS(СВЦЭМ!$J$34:$J$777,СВЦЭМ!$A$34:$A$777,$A352,СВЦЭМ!$B$34:$B$777,J$331)+'СЕТ СН'!$F$13-'СЕТ СН'!$F$21</f>
        <v>-137.20911415</v>
      </c>
      <c r="K352" s="37">
        <f>SUMIFS(СВЦЭМ!$J$34:$J$777,СВЦЭМ!$A$34:$A$777,$A352,СВЦЭМ!$B$34:$B$777,K$331)+'СЕТ СН'!$F$13-'СЕТ СН'!$F$21</f>
        <v>-159.32382208000001</v>
      </c>
      <c r="L352" s="37">
        <f>SUMIFS(СВЦЭМ!$J$34:$J$777,СВЦЭМ!$A$34:$A$777,$A352,СВЦЭМ!$B$34:$B$777,L$331)+'СЕТ СН'!$F$13-'СЕТ СН'!$F$21</f>
        <v>-203.85150035999999</v>
      </c>
      <c r="M352" s="37">
        <f>SUMIFS(СВЦЭМ!$J$34:$J$777,СВЦЭМ!$A$34:$A$777,$A352,СВЦЭМ!$B$34:$B$777,M$331)+'СЕТ СН'!$F$13-'СЕТ СН'!$F$21</f>
        <v>-220.02148711000001</v>
      </c>
      <c r="N352" s="37">
        <f>SUMIFS(СВЦЭМ!$J$34:$J$777,СВЦЭМ!$A$34:$A$777,$A352,СВЦЭМ!$B$34:$B$777,N$331)+'СЕТ СН'!$F$13-'СЕТ СН'!$F$21</f>
        <v>-214.60388996</v>
      </c>
      <c r="O352" s="37">
        <f>SUMIFS(СВЦЭМ!$J$34:$J$777,СВЦЭМ!$A$34:$A$777,$A352,СВЦЭМ!$B$34:$B$777,O$331)+'СЕТ СН'!$F$13-'СЕТ СН'!$F$21</f>
        <v>-221.92902694999998</v>
      </c>
      <c r="P352" s="37">
        <f>SUMIFS(СВЦЭМ!$J$34:$J$777,СВЦЭМ!$A$34:$A$777,$A352,СВЦЭМ!$B$34:$B$777,P$331)+'СЕТ СН'!$F$13-'СЕТ СН'!$F$21</f>
        <v>-220.48710498000003</v>
      </c>
      <c r="Q352" s="37">
        <f>SUMIFS(СВЦЭМ!$J$34:$J$777,СВЦЭМ!$A$34:$A$777,$A352,СВЦЭМ!$B$34:$B$777,Q$331)+'СЕТ СН'!$F$13-'СЕТ СН'!$F$21</f>
        <v>-219.49444929999999</v>
      </c>
      <c r="R352" s="37">
        <f>SUMIFS(СВЦЭМ!$J$34:$J$777,СВЦЭМ!$A$34:$A$777,$A352,СВЦЭМ!$B$34:$B$777,R$331)+'СЕТ СН'!$F$13-'СЕТ СН'!$F$21</f>
        <v>-208.00708237999999</v>
      </c>
      <c r="S352" s="37">
        <f>SUMIFS(СВЦЭМ!$J$34:$J$777,СВЦЭМ!$A$34:$A$777,$A352,СВЦЭМ!$B$34:$B$777,S$331)+'СЕТ СН'!$F$13-'СЕТ СН'!$F$21</f>
        <v>-209.46019014000001</v>
      </c>
      <c r="T352" s="37">
        <f>SUMIFS(СВЦЭМ!$J$34:$J$777,СВЦЭМ!$A$34:$A$777,$A352,СВЦЭМ!$B$34:$B$777,T$331)+'СЕТ СН'!$F$13-'СЕТ СН'!$F$21</f>
        <v>-220.05574902000001</v>
      </c>
      <c r="U352" s="37">
        <f>SUMIFS(СВЦЭМ!$J$34:$J$777,СВЦЭМ!$A$34:$A$777,$A352,СВЦЭМ!$B$34:$B$777,U$331)+'СЕТ СН'!$F$13-'СЕТ СН'!$F$21</f>
        <v>-226.48098969</v>
      </c>
      <c r="V352" s="37">
        <f>SUMIFS(СВЦЭМ!$J$34:$J$777,СВЦЭМ!$A$34:$A$777,$A352,СВЦЭМ!$B$34:$B$777,V$331)+'СЕТ СН'!$F$13-'СЕТ СН'!$F$21</f>
        <v>-216.42809498000003</v>
      </c>
      <c r="W352" s="37">
        <f>SUMIFS(СВЦЭМ!$J$34:$J$777,СВЦЭМ!$A$34:$A$777,$A352,СВЦЭМ!$B$34:$B$777,W$331)+'СЕТ СН'!$F$13-'СЕТ СН'!$F$21</f>
        <v>-179.85310207999999</v>
      </c>
      <c r="X352" s="37">
        <f>SUMIFS(СВЦЭМ!$J$34:$J$777,СВЦЭМ!$A$34:$A$777,$A352,СВЦЭМ!$B$34:$B$777,X$331)+'СЕТ СН'!$F$13-'СЕТ СН'!$F$21</f>
        <v>-145.96939980000002</v>
      </c>
      <c r="Y352" s="37">
        <f>SUMIFS(СВЦЭМ!$J$34:$J$777,СВЦЭМ!$A$34:$A$777,$A352,СВЦЭМ!$B$34:$B$777,Y$331)+'СЕТ СН'!$F$13-'СЕТ СН'!$F$21</f>
        <v>-117.64158943000001</v>
      </c>
    </row>
    <row r="353" spans="1:27" ht="15.75" x14ac:dyDescent="0.2">
      <c r="A353" s="36">
        <f t="shared" si="9"/>
        <v>43000</v>
      </c>
      <c r="B353" s="37">
        <f>SUMIFS(СВЦЭМ!$J$34:$J$777,СВЦЭМ!$A$34:$A$777,$A353,СВЦЭМ!$B$34:$B$777,B$331)+'СЕТ СН'!$F$13-'СЕТ СН'!$F$21</f>
        <v>-89.18815687</v>
      </c>
      <c r="C353" s="37">
        <f>SUMIFS(СВЦЭМ!$J$34:$J$777,СВЦЭМ!$A$34:$A$777,$A353,СВЦЭМ!$B$34:$B$777,C$331)+'СЕТ СН'!$F$13-'СЕТ СН'!$F$21</f>
        <v>-62.938367409999955</v>
      </c>
      <c r="D353" s="37">
        <f>SUMIFS(СВЦЭМ!$J$34:$J$777,СВЦЭМ!$A$34:$A$777,$A353,СВЦЭМ!$B$34:$B$777,D$331)+'СЕТ СН'!$F$13-'СЕТ СН'!$F$21</f>
        <v>-48.369775259999983</v>
      </c>
      <c r="E353" s="37">
        <f>SUMIFS(СВЦЭМ!$J$34:$J$777,СВЦЭМ!$A$34:$A$777,$A353,СВЦЭМ!$B$34:$B$777,E$331)+'СЕТ СН'!$F$13-'СЕТ СН'!$F$21</f>
        <v>-47.12950823999995</v>
      </c>
      <c r="F353" s="37">
        <f>SUMIFS(СВЦЭМ!$J$34:$J$777,СВЦЭМ!$A$34:$A$777,$A353,СВЦЭМ!$B$34:$B$777,F$331)+'СЕТ СН'!$F$13-'СЕТ СН'!$F$21</f>
        <v>-48.037514370000054</v>
      </c>
      <c r="G353" s="37">
        <f>SUMIFS(СВЦЭМ!$J$34:$J$777,СВЦЭМ!$A$34:$A$777,$A353,СВЦЭМ!$B$34:$B$777,G$331)+'СЕТ СН'!$F$13-'СЕТ СН'!$F$21</f>
        <v>-49.371298059999958</v>
      </c>
      <c r="H353" s="37">
        <f>SUMIFS(СВЦЭМ!$J$34:$J$777,СВЦЭМ!$A$34:$A$777,$A353,СВЦЭМ!$B$34:$B$777,H$331)+'СЕТ СН'!$F$13-'СЕТ СН'!$F$21</f>
        <v>-82.601804920000006</v>
      </c>
      <c r="I353" s="37">
        <f>SUMIFS(СВЦЭМ!$J$34:$J$777,СВЦЭМ!$A$34:$A$777,$A353,СВЦЭМ!$B$34:$B$777,I$331)+'СЕТ СН'!$F$13-'СЕТ СН'!$F$21</f>
        <v>-118.90971861000003</v>
      </c>
      <c r="J353" s="37">
        <f>SUMIFS(СВЦЭМ!$J$34:$J$777,СВЦЭМ!$A$34:$A$777,$A353,СВЦЭМ!$B$34:$B$777,J$331)+'СЕТ СН'!$F$13-'СЕТ СН'!$F$21</f>
        <v>-141.55265758000002</v>
      </c>
      <c r="K353" s="37">
        <f>SUMIFS(СВЦЭМ!$J$34:$J$777,СВЦЭМ!$A$34:$A$777,$A353,СВЦЭМ!$B$34:$B$777,K$331)+'СЕТ СН'!$F$13-'СЕТ СН'!$F$21</f>
        <v>-161.21467059999998</v>
      </c>
      <c r="L353" s="37">
        <f>SUMIFS(СВЦЭМ!$J$34:$J$777,СВЦЭМ!$A$34:$A$777,$A353,СВЦЭМ!$B$34:$B$777,L$331)+'СЕТ СН'!$F$13-'СЕТ СН'!$F$21</f>
        <v>-205.45089318999999</v>
      </c>
      <c r="M353" s="37">
        <f>SUMIFS(СВЦЭМ!$J$34:$J$777,СВЦЭМ!$A$34:$A$777,$A353,СВЦЭМ!$B$34:$B$777,M$331)+'СЕТ СН'!$F$13-'СЕТ СН'!$F$21</f>
        <v>-221.67686077000002</v>
      </c>
      <c r="N353" s="37">
        <f>SUMIFS(СВЦЭМ!$J$34:$J$777,СВЦЭМ!$A$34:$A$777,$A353,СВЦЭМ!$B$34:$B$777,N$331)+'СЕТ СН'!$F$13-'СЕТ СН'!$F$21</f>
        <v>-216.83576914999998</v>
      </c>
      <c r="O353" s="37">
        <f>SUMIFS(СВЦЭМ!$J$34:$J$777,СВЦЭМ!$A$34:$A$777,$A353,СВЦЭМ!$B$34:$B$777,O$331)+'СЕТ СН'!$F$13-'СЕТ СН'!$F$21</f>
        <v>-224.07952251</v>
      </c>
      <c r="P353" s="37">
        <f>SUMIFS(СВЦЭМ!$J$34:$J$777,СВЦЭМ!$A$34:$A$777,$A353,СВЦЭМ!$B$34:$B$777,P$331)+'СЕТ СН'!$F$13-'СЕТ СН'!$F$21</f>
        <v>-221.65526020999999</v>
      </c>
      <c r="Q353" s="37">
        <f>SUMIFS(СВЦЭМ!$J$34:$J$777,СВЦЭМ!$A$34:$A$777,$A353,СВЦЭМ!$B$34:$B$777,Q$331)+'СЕТ СН'!$F$13-'СЕТ СН'!$F$21</f>
        <v>-217.22958060000002</v>
      </c>
      <c r="R353" s="37">
        <f>SUMIFS(СВЦЭМ!$J$34:$J$777,СВЦЭМ!$A$34:$A$777,$A353,СВЦЭМ!$B$34:$B$777,R$331)+'СЕТ СН'!$F$13-'СЕТ СН'!$F$21</f>
        <v>-211.52133817999999</v>
      </c>
      <c r="S353" s="37">
        <f>SUMIFS(СВЦЭМ!$J$34:$J$777,СВЦЭМ!$A$34:$A$777,$A353,СВЦЭМ!$B$34:$B$777,S$331)+'СЕТ СН'!$F$13-'СЕТ СН'!$F$21</f>
        <v>-212.46497739</v>
      </c>
      <c r="T353" s="37">
        <f>SUMIFS(СВЦЭМ!$J$34:$J$777,СВЦЭМ!$A$34:$A$777,$A353,СВЦЭМ!$B$34:$B$777,T$331)+'СЕТ СН'!$F$13-'СЕТ СН'!$F$21</f>
        <v>-217.85854168999998</v>
      </c>
      <c r="U353" s="37">
        <f>SUMIFS(СВЦЭМ!$J$34:$J$777,СВЦЭМ!$A$34:$A$777,$A353,СВЦЭМ!$B$34:$B$777,U$331)+'СЕТ СН'!$F$13-'СЕТ СН'!$F$21</f>
        <v>-228.36420551999998</v>
      </c>
      <c r="V353" s="37">
        <f>SUMIFS(СВЦЭМ!$J$34:$J$777,СВЦЭМ!$A$34:$A$777,$A353,СВЦЭМ!$B$34:$B$777,V$331)+'СЕТ СН'!$F$13-'СЕТ СН'!$F$21</f>
        <v>-221.65671638999999</v>
      </c>
      <c r="W353" s="37">
        <f>SUMIFS(СВЦЭМ!$J$34:$J$777,СВЦЭМ!$A$34:$A$777,$A353,СВЦЭМ!$B$34:$B$777,W$331)+'СЕТ СН'!$F$13-'СЕТ СН'!$F$21</f>
        <v>-175.40302625999999</v>
      </c>
      <c r="X353" s="37">
        <f>SUMIFS(СВЦЭМ!$J$34:$J$777,СВЦЭМ!$A$34:$A$777,$A353,СВЦЭМ!$B$34:$B$777,X$331)+'СЕТ СН'!$F$13-'СЕТ СН'!$F$21</f>
        <v>-144.16798985000003</v>
      </c>
      <c r="Y353" s="37">
        <f>SUMIFS(СВЦЭМ!$J$34:$J$777,СВЦЭМ!$A$34:$A$777,$A353,СВЦЭМ!$B$34:$B$777,Y$331)+'СЕТ СН'!$F$13-'СЕТ СН'!$F$21</f>
        <v>-118.91243248000001</v>
      </c>
    </row>
    <row r="354" spans="1:27" ht="15.75" x14ac:dyDescent="0.2">
      <c r="A354" s="36">
        <f t="shared" si="9"/>
        <v>43001</v>
      </c>
      <c r="B354" s="37">
        <f>SUMIFS(СВЦЭМ!$J$34:$J$777,СВЦЭМ!$A$34:$A$777,$A354,СВЦЭМ!$B$34:$B$777,B$331)+'СЕТ СН'!$F$13-'СЕТ СН'!$F$21</f>
        <v>-117.06266118999997</v>
      </c>
      <c r="C354" s="37">
        <f>SUMIFS(СВЦЭМ!$J$34:$J$777,СВЦЭМ!$A$34:$A$777,$A354,СВЦЭМ!$B$34:$B$777,C$331)+'СЕТ СН'!$F$13-'СЕТ СН'!$F$21</f>
        <v>-118.04791359000001</v>
      </c>
      <c r="D354" s="37">
        <f>SUMIFS(СВЦЭМ!$J$34:$J$777,СВЦЭМ!$A$34:$A$777,$A354,СВЦЭМ!$B$34:$B$777,D$331)+'СЕТ СН'!$F$13-'СЕТ СН'!$F$21</f>
        <v>-112.37604754</v>
      </c>
      <c r="E354" s="37">
        <f>SUMIFS(СВЦЭМ!$J$34:$J$777,СВЦЭМ!$A$34:$A$777,$A354,СВЦЭМ!$B$34:$B$777,E$331)+'СЕТ СН'!$F$13-'СЕТ СН'!$F$21</f>
        <v>-100.92955361000003</v>
      </c>
      <c r="F354" s="37">
        <f>SUMIFS(СВЦЭМ!$J$34:$J$777,СВЦЭМ!$A$34:$A$777,$A354,СВЦЭМ!$B$34:$B$777,F$331)+'СЕТ СН'!$F$13-'СЕТ СН'!$F$21</f>
        <v>-99.143403980000016</v>
      </c>
      <c r="G354" s="37">
        <f>SUMIFS(СВЦЭМ!$J$34:$J$777,СВЦЭМ!$A$34:$A$777,$A354,СВЦЭМ!$B$34:$B$777,G$331)+'СЕТ СН'!$F$13-'СЕТ СН'!$F$21</f>
        <v>-103.35785959999998</v>
      </c>
      <c r="H354" s="37">
        <f>SUMIFS(СВЦЭМ!$J$34:$J$777,СВЦЭМ!$A$34:$A$777,$A354,СВЦЭМ!$B$34:$B$777,H$331)+'СЕТ СН'!$F$13-'СЕТ СН'!$F$21</f>
        <v>-108.72974146000001</v>
      </c>
      <c r="I354" s="37">
        <f>SUMIFS(СВЦЭМ!$J$34:$J$777,СВЦЭМ!$A$34:$A$777,$A354,СВЦЭМ!$B$34:$B$777,I$331)+'СЕТ СН'!$F$13-'СЕТ СН'!$F$21</f>
        <v>-109.41133249000001</v>
      </c>
      <c r="J354" s="37">
        <f>SUMIFS(СВЦЭМ!$J$34:$J$777,СВЦЭМ!$A$34:$A$777,$A354,СВЦЭМ!$B$34:$B$777,J$331)+'СЕТ СН'!$F$13-'СЕТ СН'!$F$21</f>
        <v>-130.17135388999998</v>
      </c>
      <c r="K354" s="37">
        <f>SUMIFS(СВЦЭМ!$J$34:$J$777,СВЦЭМ!$A$34:$A$777,$A354,СВЦЭМ!$B$34:$B$777,K$331)+'СЕТ СН'!$F$13-'СЕТ СН'!$F$21</f>
        <v>-165.53227020999998</v>
      </c>
      <c r="L354" s="37">
        <f>SUMIFS(СВЦЭМ!$J$34:$J$777,СВЦЭМ!$A$34:$A$777,$A354,СВЦЭМ!$B$34:$B$777,L$331)+'СЕТ СН'!$F$13-'СЕТ СН'!$F$21</f>
        <v>-215.81220390999999</v>
      </c>
      <c r="M354" s="37">
        <f>SUMIFS(СВЦЭМ!$J$34:$J$777,СВЦЭМ!$A$34:$A$777,$A354,СВЦЭМ!$B$34:$B$777,M$331)+'СЕТ СН'!$F$13-'СЕТ СН'!$F$21</f>
        <v>-231.543768</v>
      </c>
      <c r="N354" s="37">
        <f>SUMIFS(СВЦЭМ!$J$34:$J$777,СВЦЭМ!$A$34:$A$777,$A354,СВЦЭМ!$B$34:$B$777,N$331)+'СЕТ СН'!$F$13-'СЕТ СН'!$F$21</f>
        <v>-226.42221289000003</v>
      </c>
      <c r="O354" s="37">
        <f>SUMIFS(СВЦЭМ!$J$34:$J$777,СВЦЭМ!$A$34:$A$777,$A354,СВЦЭМ!$B$34:$B$777,O$331)+'СЕТ СН'!$F$13-'СЕТ СН'!$F$21</f>
        <v>-233.81642762000001</v>
      </c>
      <c r="P354" s="37">
        <f>SUMIFS(СВЦЭМ!$J$34:$J$777,СВЦЭМ!$A$34:$A$777,$A354,СВЦЭМ!$B$34:$B$777,P$331)+'СЕТ СН'!$F$13-'СЕТ СН'!$F$21</f>
        <v>-229.43473107</v>
      </c>
      <c r="Q354" s="37">
        <f>SUMIFS(СВЦЭМ!$J$34:$J$777,СВЦЭМ!$A$34:$A$777,$A354,СВЦЭМ!$B$34:$B$777,Q$331)+'СЕТ СН'!$F$13-'СЕТ СН'!$F$21</f>
        <v>-226.15949071</v>
      </c>
      <c r="R354" s="37">
        <f>SUMIFS(СВЦЭМ!$J$34:$J$777,СВЦЭМ!$A$34:$A$777,$A354,СВЦЭМ!$B$34:$B$777,R$331)+'СЕТ СН'!$F$13-'СЕТ СН'!$F$21</f>
        <v>-217.89179775000002</v>
      </c>
      <c r="S354" s="37">
        <f>SUMIFS(СВЦЭМ!$J$34:$J$777,СВЦЭМ!$A$34:$A$777,$A354,СВЦЭМ!$B$34:$B$777,S$331)+'СЕТ СН'!$F$13-'СЕТ СН'!$F$21</f>
        <v>-222.17251195</v>
      </c>
      <c r="T354" s="37">
        <f>SUMIFS(СВЦЭМ!$J$34:$J$777,СВЦЭМ!$A$34:$A$777,$A354,СВЦЭМ!$B$34:$B$777,T$331)+'СЕТ СН'!$F$13-'СЕТ СН'!$F$21</f>
        <v>-231.68234188999998</v>
      </c>
      <c r="U354" s="37">
        <f>SUMIFS(СВЦЭМ!$J$34:$J$777,СВЦЭМ!$A$34:$A$777,$A354,СВЦЭМ!$B$34:$B$777,U$331)+'СЕТ СН'!$F$13-'СЕТ СН'!$F$21</f>
        <v>-239.70719845000002</v>
      </c>
      <c r="V354" s="37">
        <f>SUMIFS(СВЦЭМ!$J$34:$J$777,СВЦЭМ!$A$34:$A$777,$A354,СВЦЭМ!$B$34:$B$777,V$331)+'СЕТ СН'!$F$13-'СЕТ СН'!$F$21</f>
        <v>-235.22063152999999</v>
      </c>
      <c r="W354" s="37">
        <f>SUMIFS(СВЦЭМ!$J$34:$J$777,СВЦЭМ!$A$34:$A$777,$A354,СВЦЭМ!$B$34:$B$777,W$331)+'СЕТ СН'!$F$13-'СЕТ СН'!$F$21</f>
        <v>-191.05825851999998</v>
      </c>
      <c r="X354" s="37">
        <f>SUMIFS(СВЦЭМ!$J$34:$J$777,СВЦЭМ!$A$34:$A$777,$A354,СВЦЭМ!$B$34:$B$777,X$331)+'СЕТ СН'!$F$13-'СЕТ СН'!$F$21</f>
        <v>-157.99619424999997</v>
      </c>
      <c r="Y354" s="37">
        <f>SUMIFS(СВЦЭМ!$J$34:$J$777,СВЦЭМ!$A$34:$A$777,$A354,СВЦЭМ!$B$34:$B$777,Y$331)+'СЕТ СН'!$F$13-'СЕТ СН'!$F$21</f>
        <v>-143.72986665000002</v>
      </c>
    </row>
    <row r="355" spans="1:27" ht="15.75" x14ac:dyDescent="0.2">
      <c r="A355" s="36">
        <f t="shared" si="9"/>
        <v>43002</v>
      </c>
      <c r="B355" s="37">
        <f>SUMIFS(СВЦЭМ!$J$34:$J$777,СВЦЭМ!$A$34:$A$777,$A355,СВЦЭМ!$B$34:$B$777,B$331)+'СЕТ СН'!$F$13-'СЕТ СН'!$F$21</f>
        <v>-133.49486037000003</v>
      </c>
      <c r="C355" s="37">
        <f>SUMIFS(СВЦЭМ!$J$34:$J$777,СВЦЭМ!$A$34:$A$777,$A355,СВЦЭМ!$B$34:$B$777,C$331)+'СЕТ СН'!$F$13-'СЕТ СН'!$F$21</f>
        <v>-121.81212884000001</v>
      </c>
      <c r="D355" s="37">
        <f>SUMIFS(СВЦЭМ!$J$34:$J$777,СВЦЭМ!$A$34:$A$777,$A355,СВЦЭМ!$B$34:$B$777,D$331)+'СЕТ СН'!$F$13-'СЕТ СН'!$F$21</f>
        <v>-118.50277337</v>
      </c>
      <c r="E355" s="37">
        <f>SUMIFS(СВЦЭМ!$J$34:$J$777,СВЦЭМ!$A$34:$A$777,$A355,СВЦЭМ!$B$34:$B$777,E$331)+'СЕТ СН'!$F$13-'СЕТ СН'!$F$21</f>
        <v>-112.36949136999999</v>
      </c>
      <c r="F355" s="37">
        <f>SUMIFS(СВЦЭМ!$J$34:$J$777,СВЦЭМ!$A$34:$A$777,$A355,СВЦЭМ!$B$34:$B$777,F$331)+'СЕТ СН'!$F$13-'СЕТ СН'!$F$21</f>
        <v>-111.19353704999997</v>
      </c>
      <c r="G355" s="37">
        <f>SUMIFS(СВЦЭМ!$J$34:$J$777,СВЦЭМ!$A$34:$A$777,$A355,СВЦЭМ!$B$34:$B$777,G$331)+'СЕТ СН'!$F$13-'СЕТ СН'!$F$21</f>
        <v>-115.54522465999997</v>
      </c>
      <c r="H355" s="37">
        <f>SUMIFS(СВЦЭМ!$J$34:$J$777,СВЦЭМ!$A$34:$A$777,$A355,СВЦЭМ!$B$34:$B$777,H$331)+'СЕТ СН'!$F$13-'СЕТ СН'!$F$21</f>
        <v>-156.25268733000001</v>
      </c>
      <c r="I355" s="37">
        <f>SUMIFS(СВЦЭМ!$J$34:$J$777,СВЦЭМ!$A$34:$A$777,$A355,СВЦЭМ!$B$34:$B$777,I$331)+'СЕТ СН'!$F$13-'СЕТ СН'!$F$21</f>
        <v>-154.22155901000002</v>
      </c>
      <c r="J355" s="37">
        <f>SUMIFS(СВЦЭМ!$J$34:$J$777,СВЦЭМ!$A$34:$A$777,$A355,СВЦЭМ!$B$34:$B$777,J$331)+'СЕТ СН'!$F$13-'СЕТ СН'!$F$21</f>
        <v>-137.91009041000001</v>
      </c>
      <c r="K355" s="37">
        <f>SUMIFS(СВЦЭМ!$J$34:$J$777,СВЦЭМ!$A$34:$A$777,$A355,СВЦЭМ!$B$34:$B$777,K$331)+'СЕТ СН'!$F$13-'СЕТ СН'!$F$21</f>
        <v>-168.81986260000002</v>
      </c>
      <c r="L355" s="37">
        <f>SUMIFS(СВЦЭМ!$J$34:$J$777,СВЦЭМ!$A$34:$A$777,$A355,СВЦЭМ!$B$34:$B$777,L$331)+'СЕТ СН'!$F$13-'СЕТ СН'!$F$21</f>
        <v>-212.97534578</v>
      </c>
      <c r="M355" s="37">
        <f>SUMIFS(СВЦЭМ!$J$34:$J$777,СВЦЭМ!$A$34:$A$777,$A355,СВЦЭМ!$B$34:$B$777,M$331)+'СЕТ СН'!$F$13-'СЕТ СН'!$F$21</f>
        <v>-221.4258183</v>
      </c>
      <c r="N355" s="37">
        <f>SUMIFS(СВЦЭМ!$J$34:$J$777,СВЦЭМ!$A$34:$A$777,$A355,СВЦЭМ!$B$34:$B$777,N$331)+'СЕТ СН'!$F$13-'СЕТ СН'!$F$21</f>
        <v>-204.82120757000001</v>
      </c>
      <c r="O355" s="37">
        <f>SUMIFS(СВЦЭМ!$J$34:$J$777,СВЦЭМ!$A$34:$A$777,$A355,СВЦЭМ!$B$34:$B$777,O$331)+'СЕТ СН'!$F$13-'СЕТ СН'!$F$21</f>
        <v>-202.49972172000003</v>
      </c>
      <c r="P355" s="37">
        <f>SUMIFS(СВЦЭМ!$J$34:$J$777,СВЦЭМ!$A$34:$A$777,$A355,СВЦЭМ!$B$34:$B$777,P$331)+'СЕТ СН'!$F$13-'СЕТ СН'!$F$21</f>
        <v>-203.48210943999999</v>
      </c>
      <c r="Q355" s="37">
        <f>SUMIFS(СВЦЭМ!$J$34:$J$777,СВЦЭМ!$A$34:$A$777,$A355,СВЦЭМ!$B$34:$B$777,Q$331)+'СЕТ СН'!$F$13-'СЕТ СН'!$F$21</f>
        <v>-210.52759021000003</v>
      </c>
      <c r="R355" s="37">
        <f>SUMIFS(СВЦЭМ!$J$34:$J$777,СВЦЭМ!$A$34:$A$777,$A355,СВЦЭМ!$B$34:$B$777,R$331)+'СЕТ СН'!$F$13-'СЕТ СН'!$F$21</f>
        <v>-208.84805905000002</v>
      </c>
      <c r="S355" s="37">
        <f>SUMIFS(СВЦЭМ!$J$34:$J$777,СВЦЭМ!$A$34:$A$777,$A355,СВЦЭМ!$B$34:$B$777,S$331)+'СЕТ СН'!$F$13-'СЕТ СН'!$F$21</f>
        <v>-214.69325128000003</v>
      </c>
      <c r="T355" s="37">
        <f>SUMIFS(СВЦЭМ!$J$34:$J$777,СВЦЭМ!$A$34:$A$777,$A355,СВЦЭМ!$B$34:$B$777,T$331)+'СЕТ СН'!$F$13-'СЕТ СН'!$F$21</f>
        <v>-226.73550762000002</v>
      </c>
      <c r="U355" s="37">
        <f>SUMIFS(СВЦЭМ!$J$34:$J$777,СВЦЭМ!$A$34:$A$777,$A355,СВЦЭМ!$B$34:$B$777,U$331)+'СЕТ СН'!$F$13-'СЕТ СН'!$F$21</f>
        <v>-232.33016136999998</v>
      </c>
      <c r="V355" s="37">
        <f>SUMIFS(СВЦЭМ!$J$34:$J$777,СВЦЭМ!$A$34:$A$777,$A355,СВЦЭМ!$B$34:$B$777,V$331)+'СЕТ СН'!$F$13-'СЕТ СН'!$F$21</f>
        <v>-226.11908177999999</v>
      </c>
      <c r="W355" s="37">
        <f>SUMIFS(СВЦЭМ!$J$34:$J$777,СВЦЭМ!$A$34:$A$777,$A355,СВЦЭМ!$B$34:$B$777,W$331)+'СЕТ СН'!$F$13-'СЕТ СН'!$F$21</f>
        <v>-184.37875697999999</v>
      </c>
      <c r="X355" s="37">
        <f>SUMIFS(СВЦЭМ!$J$34:$J$777,СВЦЭМ!$A$34:$A$777,$A355,СВЦЭМ!$B$34:$B$777,X$331)+'СЕТ СН'!$F$13-'СЕТ СН'!$F$21</f>
        <v>-149.87080510999999</v>
      </c>
      <c r="Y355" s="37">
        <f>SUMIFS(СВЦЭМ!$J$34:$J$777,СВЦЭМ!$A$34:$A$777,$A355,СВЦЭМ!$B$34:$B$777,Y$331)+'СЕТ СН'!$F$13-'СЕТ СН'!$F$21</f>
        <v>-126.25665780999998</v>
      </c>
    </row>
    <row r="356" spans="1:27" ht="15.75" x14ac:dyDescent="0.2">
      <c r="A356" s="36">
        <f t="shared" si="9"/>
        <v>43003</v>
      </c>
      <c r="B356" s="37">
        <f>SUMIFS(СВЦЭМ!$J$34:$J$777,СВЦЭМ!$A$34:$A$777,$A356,СВЦЭМ!$B$34:$B$777,B$331)+'СЕТ СН'!$F$13-'СЕТ СН'!$F$21</f>
        <v>-75.939999460000024</v>
      </c>
      <c r="C356" s="37">
        <f>SUMIFS(СВЦЭМ!$J$34:$J$777,СВЦЭМ!$A$34:$A$777,$A356,СВЦЭМ!$B$34:$B$777,C$331)+'СЕТ СН'!$F$13-'СЕТ СН'!$F$21</f>
        <v>-75.815257959999997</v>
      </c>
      <c r="D356" s="37">
        <f>SUMIFS(СВЦЭМ!$J$34:$J$777,СВЦЭМ!$A$34:$A$777,$A356,СВЦЭМ!$B$34:$B$777,D$331)+'СЕТ СН'!$F$13-'СЕТ СН'!$F$21</f>
        <v>-63.603117229999953</v>
      </c>
      <c r="E356" s="37">
        <f>SUMIFS(СВЦЭМ!$J$34:$J$777,СВЦЭМ!$A$34:$A$777,$A356,СВЦЭМ!$B$34:$B$777,E$331)+'СЕТ СН'!$F$13-'СЕТ СН'!$F$21</f>
        <v>-56.107832170000052</v>
      </c>
      <c r="F356" s="37">
        <f>SUMIFS(СВЦЭМ!$J$34:$J$777,СВЦЭМ!$A$34:$A$777,$A356,СВЦЭМ!$B$34:$B$777,F$331)+'СЕТ СН'!$F$13-'СЕТ СН'!$F$21</f>
        <v>-56.315722049999977</v>
      </c>
      <c r="G356" s="37">
        <f>SUMIFS(СВЦЭМ!$J$34:$J$777,СВЦЭМ!$A$34:$A$777,$A356,СВЦЭМ!$B$34:$B$777,G$331)+'СЕТ СН'!$F$13-'СЕТ СН'!$F$21</f>
        <v>-75.882235369999989</v>
      </c>
      <c r="H356" s="37">
        <f>SUMIFS(СВЦЭМ!$J$34:$J$777,СВЦЭМ!$A$34:$A$777,$A356,СВЦЭМ!$B$34:$B$777,H$331)+'СЕТ СН'!$F$13-'СЕТ СН'!$F$21</f>
        <v>-98.164362680000011</v>
      </c>
      <c r="I356" s="37">
        <f>SUMIFS(СВЦЭМ!$J$34:$J$777,СВЦЭМ!$A$34:$A$777,$A356,СВЦЭМ!$B$34:$B$777,I$331)+'СЕТ СН'!$F$13-'СЕТ СН'!$F$21</f>
        <v>-131.34364498000002</v>
      </c>
      <c r="J356" s="37">
        <f>SUMIFS(СВЦЭМ!$J$34:$J$777,СВЦЭМ!$A$34:$A$777,$A356,СВЦЭМ!$B$34:$B$777,J$331)+'СЕТ СН'!$F$13-'СЕТ СН'!$F$21</f>
        <v>-147.93857722000001</v>
      </c>
      <c r="K356" s="37">
        <f>SUMIFS(СВЦЭМ!$J$34:$J$777,СВЦЭМ!$A$34:$A$777,$A356,СВЦЭМ!$B$34:$B$777,K$331)+'СЕТ СН'!$F$13-'СЕТ СН'!$F$21</f>
        <v>-172.10728628999999</v>
      </c>
      <c r="L356" s="37">
        <f>SUMIFS(СВЦЭМ!$J$34:$J$777,СВЦЭМ!$A$34:$A$777,$A356,СВЦЭМ!$B$34:$B$777,L$331)+'СЕТ СН'!$F$13-'СЕТ СН'!$F$21</f>
        <v>-215.63735542000001</v>
      </c>
      <c r="M356" s="37">
        <f>SUMIFS(СВЦЭМ!$J$34:$J$777,СВЦЭМ!$A$34:$A$777,$A356,СВЦЭМ!$B$34:$B$777,M$331)+'СЕТ СН'!$F$13-'СЕТ СН'!$F$21</f>
        <v>-227.17004849</v>
      </c>
      <c r="N356" s="37">
        <f>SUMIFS(СВЦЭМ!$J$34:$J$777,СВЦЭМ!$A$34:$A$777,$A356,СВЦЭМ!$B$34:$B$777,N$331)+'СЕТ СН'!$F$13-'СЕТ СН'!$F$21</f>
        <v>-224.32344617000001</v>
      </c>
      <c r="O356" s="37">
        <f>SUMIFS(СВЦЭМ!$J$34:$J$777,СВЦЭМ!$A$34:$A$777,$A356,СВЦЭМ!$B$34:$B$777,O$331)+'СЕТ СН'!$F$13-'СЕТ СН'!$F$21</f>
        <v>-224.977867</v>
      </c>
      <c r="P356" s="37">
        <f>SUMIFS(СВЦЭМ!$J$34:$J$777,СВЦЭМ!$A$34:$A$777,$A356,СВЦЭМ!$B$34:$B$777,P$331)+'СЕТ СН'!$F$13-'СЕТ СН'!$F$21</f>
        <v>-221.96701553999998</v>
      </c>
      <c r="Q356" s="37">
        <f>SUMIFS(СВЦЭМ!$J$34:$J$777,СВЦЭМ!$A$34:$A$777,$A356,СВЦЭМ!$B$34:$B$777,Q$331)+'СЕТ СН'!$F$13-'СЕТ СН'!$F$21</f>
        <v>-218.64814322000001</v>
      </c>
      <c r="R356" s="37">
        <f>SUMIFS(СВЦЭМ!$J$34:$J$777,СВЦЭМ!$A$34:$A$777,$A356,СВЦЭМ!$B$34:$B$777,R$331)+'СЕТ СН'!$F$13-'СЕТ СН'!$F$21</f>
        <v>-215.10770998999999</v>
      </c>
      <c r="S356" s="37">
        <f>SUMIFS(СВЦЭМ!$J$34:$J$777,СВЦЭМ!$A$34:$A$777,$A356,СВЦЭМ!$B$34:$B$777,S$331)+'СЕТ СН'!$F$13-'СЕТ СН'!$F$21</f>
        <v>-220.33511662000001</v>
      </c>
      <c r="T356" s="37">
        <f>SUMIFS(СВЦЭМ!$J$34:$J$777,СВЦЭМ!$A$34:$A$777,$A356,СВЦЭМ!$B$34:$B$777,T$331)+'СЕТ СН'!$F$13-'СЕТ СН'!$F$21</f>
        <v>-225.21236173</v>
      </c>
      <c r="U356" s="37">
        <f>SUMIFS(СВЦЭМ!$J$34:$J$777,СВЦЭМ!$A$34:$A$777,$A356,СВЦЭМ!$B$34:$B$777,U$331)+'СЕТ СН'!$F$13-'СЕТ СН'!$F$21</f>
        <v>-226.85212362999999</v>
      </c>
      <c r="V356" s="37">
        <f>SUMIFS(СВЦЭМ!$J$34:$J$777,СВЦЭМ!$A$34:$A$777,$A356,СВЦЭМ!$B$34:$B$777,V$331)+'СЕТ СН'!$F$13-'СЕТ СН'!$F$21</f>
        <v>-226.41638395000001</v>
      </c>
      <c r="W356" s="37">
        <f>SUMIFS(СВЦЭМ!$J$34:$J$777,СВЦЭМ!$A$34:$A$777,$A356,СВЦЭМ!$B$34:$B$777,W$331)+'СЕТ СН'!$F$13-'СЕТ СН'!$F$21</f>
        <v>-190.18848692</v>
      </c>
      <c r="X356" s="37">
        <f>SUMIFS(СВЦЭМ!$J$34:$J$777,СВЦЭМ!$A$34:$A$777,$A356,СВЦЭМ!$B$34:$B$777,X$331)+'СЕТ СН'!$F$13-'СЕТ СН'!$F$21</f>
        <v>-154.66121959999998</v>
      </c>
      <c r="Y356" s="37">
        <f>SUMIFS(СВЦЭМ!$J$34:$J$777,СВЦЭМ!$A$34:$A$777,$A356,СВЦЭМ!$B$34:$B$777,Y$331)+'СЕТ СН'!$F$13-'СЕТ СН'!$F$21</f>
        <v>-126.83016662</v>
      </c>
    </row>
    <row r="357" spans="1:27" ht="15.75" x14ac:dyDescent="0.2">
      <c r="A357" s="36">
        <f t="shared" si="9"/>
        <v>43004</v>
      </c>
      <c r="B357" s="37">
        <f>SUMIFS(СВЦЭМ!$J$34:$J$777,СВЦЭМ!$A$34:$A$777,$A357,СВЦЭМ!$B$34:$B$777,B$331)+'СЕТ СН'!$F$13-'СЕТ СН'!$F$21</f>
        <v>-90.751333680000016</v>
      </c>
      <c r="C357" s="37">
        <f>SUMIFS(СВЦЭМ!$J$34:$J$777,СВЦЭМ!$A$34:$A$777,$A357,СВЦЭМ!$B$34:$B$777,C$331)+'СЕТ СН'!$F$13-'СЕТ СН'!$F$21</f>
        <v>-78.064906889999975</v>
      </c>
      <c r="D357" s="37">
        <f>SUMIFS(СВЦЭМ!$J$34:$J$777,СВЦЭМ!$A$34:$A$777,$A357,СВЦЭМ!$B$34:$B$777,D$331)+'СЕТ СН'!$F$13-'СЕТ СН'!$F$21</f>
        <v>-71.939121290000003</v>
      </c>
      <c r="E357" s="37">
        <f>SUMIFS(СВЦЭМ!$J$34:$J$777,СВЦЭМ!$A$34:$A$777,$A357,СВЦЭМ!$B$34:$B$777,E$331)+'СЕТ СН'!$F$13-'СЕТ СН'!$F$21</f>
        <v>-64.604481859999964</v>
      </c>
      <c r="F357" s="37">
        <f>SUMIFS(СВЦЭМ!$J$34:$J$777,СВЦЭМ!$A$34:$A$777,$A357,СВЦЭМ!$B$34:$B$777,F$331)+'СЕТ СН'!$F$13-'СЕТ СН'!$F$21</f>
        <v>-62.461812740000028</v>
      </c>
      <c r="G357" s="37">
        <f>SUMIFS(СВЦЭМ!$J$34:$J$777,СВЦЭМ!$A$34:$A$777,$A357,СВЦЭМ!$B$34:$B$777,G$331)+'СЕТ СН'!$F$13-'СЕТ СН'!$F$21</f>
        <v>-72.231480970000007</v>
      </c>
      <c r="H357" s="37">
        <f>SUMIFS(СВЦЭМ!$J$34:$J$777,СВЦЭМ!$A$34:$A$777,$A357,СВЦЭМ!$B$34:$B$777,H$331)+'СЕТ СН'!$F$13-'СЕТ СН'!$F$21</f>
        <v>-91.751798539999982</v>
      </c>
      <c r="I357" s="37">
        <f>SUMIFS(СВЦЭМ!$J$34:$J$777,СВЦЭМ!$A$34:$A$777,$A357,СВЦЭМ!$B$34:$B$777,I$331)+'СЕТ СН'!$F$13-'СЕТ СН'!$F$21</f>
        <v>-126.51314051000003</v>
      </c>
      <c r="J357" s="37">
        <f>SUMIFS(СВЦЭМ!$J$34:$J$777,СВЦЭМ!$A$34:$A$777,$A357,СВЦЭМ!$B$34:$B$777,J$331)+'СЕТ СН'!$F$13-'СЕТ СН'!$F$21</f>
        <v>-145.88296551000002</v>
      </c>
      <c r="K357" s="37">
        <f>SUMIFS(СВЦЭМ!$J$34:$J$777,СВЦЭМ!$A$34:$A$777,$A357,СВЦЭМ!$B$34:$B$777,K$331)+'СЕТ СН'!$F$13-'СЕТ СН'!$F$21</f>
        <v>-169.79283593000002</v>
      </c>
      <c r="L357" s="37">
        <f>SUMIFS(СВЦЭМ!$J$34:$J$777,СВЦЭМ!$A$34:$A$777,$A357,СВЦЭМ!$B$34:$B$777,L$331)+'СЕТ СН'!$F$13-'СЕТ СН'!$F$21</f>
        <v>-211.47650635000002</v>
      </c>
      <c r="M357" s="37">
        <f>SUMIFS(СВЦЭМ!$J$34:$J$777,СВЦЭМ!$A$34:$A$777,$A357,СВЦЭМ!$B$34:$B$777,M$331)+'СЕТ СН'!$F$13-'СЕТ СН'!$F$21</f>
        <v>-225.29776846999999</v>
      </c>
      <c r="N357" s="37">
        <f>SUMIFS(СВЦЭМ!$J$34:$J$777,СВЦЭМ!$A$34:$A$777,$A357,СВЦЭМ!$B$34:$B$777,N$331)+'СЕТ СН'!$F$13-'СЕТ СН'!$F$21</f>
        <v>-220.1663059</v>
      </c>
      <c r="O357" s="37">
        <f>SUMIFS(СВЦЭМ!$J$34:$J$777,СВЦЭМ!$A$34:$A$777,$A357,СВЦЭМ!$B$34:$B$777,O$331)+'СЕТ СН'!$F$13-'СЕТ СН'!$F$21</f>
        <v>-220.40924352000002</v>
      </c>
      <c r="P357" s="37">
        <f>SUMIFS(СВЦЭМ!$J$34:$J$777,СВЦЭМ!$A$34:$A$777,$A357,СВЦЭМ!$B$34:$B$777,P$331)+'СЕТ СН'!$F$13-'СЕТ СН'!$F$21</f>
        <v>-216.99193445999998</v>
      </c>
      <c r="Q357" s="37">
        <f>SUMIFS(СВЦЭМ!$J$34:$J$777,СВЦЭМ!$A$34:$A$777,$A357,СВЦЭМ!$B$34:$B$777,Q$331)+'СЕТ СН'!$F$13-'СЕТ СН'!$F$21</f>
        <v>-215.11107953999999</v>
      </c>
      <c r="R357" s="37">
        <f>SUMIFS(СВЦЭМ!$J$34:$J$777,СВЦЭМ!$A$34:$A$777,$A357,СВЦЭМ!$B$34:$B$777,R$331)+'СЕТ СН'!$F$13-'СЕТ СН'!$F$21</f>
        <v>-214.44784135999998</v>
      </c>
      <c r="S357" s="37">
        <f>SUMIFS(СВЦЭМ!$J$34:$J$777,СВЦЭМ!$A$34:$A$777,$A357,СВЦЭМ!$B$34:$B$777,S$331)+'СЕТ СН'!$F$13-'СЕТ СН'!$F$21</f>
        <v>-218.28907663000001</v>
      </c>
      <c r="T357" s="37">
        <f>SUMIFS(СВЦЭМ!$J$34:$J$777,СВЦЭМ!$A$34:$A$777,$A357,СВЦЭМ!$B$34:$B$777,T$331)+'СЕТ СН'!$F$13-'СЕТ СН'!$F$21</f>
        <v>-219.81665235000003</v>
      </c>
      <c r="U357" s="37">
        <f>SUMIFS(СВЦЭМ!$J$34:$J$777,СВЦЭМ!$A$34:$A$777,$A357,СВЦЭМ!$B$34:$B$777,U$331)+'СЕТ СН'!$F$13-'СЕТ СН'!$F$21</f>
        <v>-229.63852958000001</v>
      </c>
      <c r="V357" s="37">
        <f>SUMIFS(СВЦЭМ!$J$34:$J$777,СВЦЭМ!$A$34:$A$777,$A357,СВЦЭМ!$B$34:$B$777,V$331)+'СЕТ СН'!$F$13-'СЕТ СН'!$F$21</f>
        <v>-221.37643013000002</v>
      </c>
      <c r="W357" s="37">
        <f>SUMIFS(СВЦЭМ!$J$34:$J$777,СВЦЭМ!$A$34:$A$777,$A357,СВЦЭМ!$B$34:$B$777,W$331)+'СЕТ СН'!$F$13-'СЕТ СН'!$F$21</f>
        <v>-177.54154904000001</v>
      </c>
      <c r="X357" s="37">
        <f>SUMIFS(СВЦЭМ!$J$34:$J$777,СВЦЭМ!$A$34:$A$777,$A357,СВЦЭМ!$B$34:$B$777,X$331)+'СЕТ СН'!$F$13-'СЕТ СН'!$F$21</f>
        <v>-145.17009590999999</v>
      </c>
      <c r="Y357" s="37">
        <f>SUMIFS(СВЦЭМ!$J$34:$J$777,СВЦЭМ!$A$34:$A$777,$A357,СВЦЭМ!$B$34:$B$777,Y$331)+'СЕТ СН'!$F$13-'СЕТ СН'!$F$21</f>
        <v>-114.52750806</v>
      </c>
    </row>
    <row r="358" spans="1:27" ht="15.75" x14ac:dyDescent="0.2">
      <c r="A358" s="36">
        <f t="shared" si="9"/>
        <v>43005</v>
      </c>
      <c r="B358" s="37">
        <f>SUMIFS(СВЦЭМ!$J$34:$J$777,СВЦЭМ!$A$34:$A$777,$A358,СВЦЭМ!$B$34:$B$777,B$331)+'СЕТ СН'!$F$13-'СЕТ СН'!$F$21</f>
        <v>-92.894986879999976</v>
      </c>
      <c r="C358" s="37">
        <f>SUMIFS(СВЦЭМ!$J$34:$J$777,СВЦЭМ!$A$34:$A$777,$A358,СВЦЭМ!$B$34:$B$777,C$331)+'СЕТ СН'!$F$13-'СЕТ СН'!$F$21</f>
        <v>-71.215064610000013</v>
      </c>
      <c r="D358" s="37">
        <f>SUMIFS(СВЦЭМ!$J$34:$J$777,СВЦЭМ!$A$34:$A$777,$A358,СВЦЭМ!$B$34:$B$777,D$331)+'СЕТ СН'!$F$13-'СЕТ СН'!$F$21</f>
        <v>-74.193377880000014</v>
      </c>
      <c r="E358" s="37">
        <f>SUMIFS(СВЦЭМ!$J$34:$J$777,СВЦЭМ!$A$34:$A$777,$A358,СВЦЭМ!$B$34:$B$777,E$331)+'СЕТ СН'!$F$13-'СЕТ СН'!$F$21</f>
        <v>-79.943889679999984</v>
      </c>
      <c r="F358" s="37">
        <f>SUMIFS(СВЦЭМ!$J$34:$J$777,СВЦЭМ!$A$34:$A$777,$A358,СВЦЭМ!$B$34:$B$777,F$331)+'СЕТ СН'!$F$13-'СЕТ СН'!$F$21</f>
        <v>-80.950354199999992</v>
      </c>
      <c r="G358" s="37">
        <f>SUMIFS(СВЦЭМ!$J$34:$J$777,СВЦЭМ!$A$34:$A$777,$A358,СВЦЭМ!$B$34:$B$777,G$331)+'СЕТ СН'!$F$13-'СЕТ СН'!$F$21</f>
        <v>-75.506983040000023</v>
      </c>
      <c r="H358" s="37">
        <f>SUMIFS(СВЦЭМ!$J$34:$J$777,СВЦЭМ!$A$34:$A$777,$A358,СВЦЭМ!$B$34:$B$777,H$331)+'СЕТ СН'!$F$13-'СЕТ СН'!$F$21</f>
        <v>-89.380235560000017</v>
      </c>
      <c r="I358" s="37">
        <f>SUMIFS(СВЦЭМ!$J$34:$J$777,СВЦЭМ!$A$34:$A$777,$A358,СВЦЭМ!$B$34:$B$777,I$331)+'СЕТ СН'!$F$13-'СЕТ СН'!$F$21</f>
        <v>-124.12266324000001</v>
      </c>
      <c r="J358" s="37">
        <f>SUMIFS(СВЦЭМ!$J$34:$J$777,СВЦЭМ!$A$34:$A$777,$A358,СВЦЭМ!$B$34:$B$777,J$331)+'СЕТ СН'!$F$13-'СЕТ СН'!$F$21</f>
        <v>-141.68649398999997</v>
      </c>
      <c r="K358" s="37">
        <f>SUMIFS(СВЦЭМ!$J$34:$J$777,СВЦЭМ!$A$34:$A$777,$A358,СВЦЭМ!$B$34:$B$777,K$331)+'СЕТ СН'!$F$13-'СЕТ СН'!$F$21</f>
        <v>-165.86560759999998</v>
      </c>
      <c r="L358" s="37">
        <f>SUMIFS(СВЦЭМ!$J$34:$J$777,СВЦЭМ!$A$34:$A$777,$A358,СВЦЭМ!$B$34:$B$777,L$331)+'СЕТ СН'!$F$13-'СЕТ СН'!$F$21</f>
        <v>-208.98206951999998</v>
      </c>
      <c r="M358" s="37">
        <f>SUMIFS(СВЦЭМ!$J$34:$J$777,СВЦЭМ!$A$34:$A$777,$A358,СВЦЭМ!$B$34:$B$777,M$331)+'СЕТ СН'!$F$13-'СЕТ СН'!$F$21</f>
        <v>-222.73387367999999</v>
      </c>
      <c r="N358" s="37">
        <f>SUMIFS(СВЦЭМ!$J$34:$J$777,СВЦЭМ!$A$34:$A$777,$A358,СВЦЭМ!$B$34:$B$777,N$331)+'СЕТ СН'!$F$13-'СЕТ СН'!$F$21</f>
        <v>-216.30695312</v>
      </c>
      <c r="O358" s="37">
        <f>SUMIFS(СВЦЭМ!$J$34:$J$777,СВЦЭМ!$A$34:$A$777,$A358,СВЦЭМ!$B$34:$B$777,O$331)+'СЕТ СН'!$F$13-'СЕТ СН'!$F$21</f>
        <v>-213.13158741000001</v>
      </c>
      <c r="P358" s="37">
        <f>SUMIFS(СВЦЭМ!$J$34:$J$777,СВЦЭМ!$A$34:$A$777,$A358,СВЦЭМ!$B$34:$B$777,P$331)+'СЕТ СН'!$F$13-'СЕТ СН'!$F$21</f>
        <v>-210.97585469000001</v>
      </c>
      <c r="Q358" s="37">
        <f>SUMIFS(СВЦЭМ!$J$34:$J$777,СВЦЭМ!$A$34:$A$777,$A358,СВЦЭМ!$B$34:$B$777,Q$331)+'СЕТ СН'!$F$13-'СЕТ СН'!$F$21</f>
        <v>-207.67426936999999</v>
      </c>
      <c r="R358" s="37">
        <f>SUMIFS(СВЦЭМ!$J$34:$J$777,СВЦЭМ!$A$34:$A$777,$A358,СВЦЭМ!$B$34:$B$777,R$331)+'СЕТ СН'!$F$13-'СЕТ СН'!$F$21</f>
        <v>-207.24546070000002</v>
      </c>
      <c r="S358" s="37">
        <f>SUMIFS(СВЦЭМ!$J$34:$J$777,СВЦЭМ!$A$34:$A$777,$A358,СВЦЭМ!$B$34:$B$777,S$331)+'СЕТ СН'!$F$13-'СЕТ СН'!$F$21</f>
        <v>-210.28978016000002</v>
      </c>
      <c r="T358" s="37">
        <f>SUMIFS(СВЦЭМ!$J$34:$J$777,СВЦЭМ!$A$34:$A$777,$A358,СВЦЭМ!$B$34:$B$777,T$331)+'СЕТ СН'!$F$13-'СЕТ СН'!$F$21</f>
        <v>-213.95029734000002</v>
      </c>
      <c r="U358" s="37">
        <f>SUMIFS(СВЦЭМ!$J$34:$J$777,СВЦЭМ!$A$34:$A$777,$A358,СВЦЭМ!$B$34:$B$777,U$331)+'СЕТ СН'!$F$13-'СЕТ СН'!$F$21</f>
        <v>-221.55413815000003</v>
      </c>
      <c r="V358" s="37">
        <f>SUMIFS(СВЦЭМ!$J$34:$J$777,СВЦЭМ!$A$34:$A$777,$A358,СВЦЭМ!$B$34:$B$777,V$331)+'СЕТ СН'!$F$13-'СЕТ СН'!$F$21</f>
        <v>-215.73269553</v>
      </c>
      <c r="W358" s="37">
        <f>SUMIFS(СВЦЭМ!$J$34:$J$777,СВЦЭМ!$A$34:$A$777,$A358,СВЦЭМ!$B$34:$B$777,W$331)+'СЕТ СН'!$F$13-'СЕТ СН'!$F$21</f>
        <v>-177.39265323000001</v>
      </c>
      <c r="X358" s="37">
        <f>SUMIFS(СВЦЭМ!$J$34:$J$777,СВЦЭМ!$A$34:$A$777,$A358,СВЦЭМ!$B$34:$B$777,X$331)+'СЕТ СН'!$F$13-'СЕТ СН'!$F$21</f>
        <v>-145.36897872999998</v>
      </c>
      <c r="Y358" s="37">
        <f>SUMIFS(СВЦЭМ!$J$34:$J$777,СВЦЭМ!$A$34:$A$777,$A358,СВЦЭМ!$B$34:$B$777,Y$331)+'СЕТ СН'!$F$13-'СЕТ СН'!$F$21</f>
        <v>-119.40756340000002</v>
      </c>
    </row>
    <row r="359" spans="1:27" ht="15.75" x14ac:dyDescent="0.2">
      <c r="A359" s="36">
        <f t="shared" si="9"/>
        <v>43006</v>
      </c>
      <c r="B359" s="37">
        <f>SUMIFS(СВЦЭМ!$J$34:$J$777,СВЦЭМ!$A$34:$A$777,$A359,СВЦЭМ!$B$34:$B$777,B$331)+'СЕТ СН'!$F$13-'СЕТ СН'!$F$21</f>
        <v>-149.56279955999997</v>
      </c>
      <c r="C359" s="37">
        <f>SUMIFS(СВЦЭМ!$J$34:$J$777,СВЦЭМ!$A$34:$A$777,$A359,СВЦЭМ!$B$34:$B$777,C$331)+'СЕТ СН'!$F$13-'СЕТ СН'!$F$21</f>
        <v>-115.21921494999998</v>
      </c>
      <c r="D359" s="37">
        <f>SUMIFS(СВЦЭМ!$J$34:$J$777,СВЦЭМ!$A$34:$A$777,$A359,СВЦЭМ!$B$34:$B$777,D$331)+'СЕТ СН'!$F$13-'СЕТ СН'!$F$21</f>
        <v>-94.013822559999994</v>
      </c>
      <c r="E359" s="37">
        <f>SUMIFS(СВЦЭМ!$J$34:$J$777,СВЦЭМ!$A$34:$A$777,$A359,СВЦЭМ!$B$34:$B$777,E$331)+'СЕТ СН'!$F$13-'СЕТ СН'!$F$21</f>
        <v>-80.267578070000013</v>
      </c>
      <c r="F359" s="37">
        <f>SUMIFS(СВЦЭМ!$J$34:$J$777,СВЦЭМ!$A$34:$A$777,$A359,СВЦЭМ!$B$34:$B$777,F$331)+'СЕТ СН'!$F$13-'СЕТ СН'!$F$21</f>
        <v>-79.151319279999996</v>
      </c>
      <c r="G359" s="37">
        <f>SUMIFS(СВЦЭМ!$J$34:$J$777,СВЦЭМ!$A$34:$A$777,$A359,СВЦЭМ!$B$34:$B$777,G$331)+'СЕТ СН'!$F$13-'СЕТ СН'!$F$21</f>
        <v>-78.367835259999993</v>
      </c>
      <c r="H359" s="37">
        <f>SUMIFS(СВЦЭМ!$J$34:$J$777,СВЦЭМ!$A$34:$A$777,$A359,СВЦЭМ!$B$34:$B$777,H$331)+'СЕТ СН'!$F$13-'СЕТ СН'!$F$21</f>
        <v>-99.965356240000006</v>
      </c>
      <c r="I359" s="37">
        <f>SUMIFS(СВЦЭМ!$J$34:$J$777,СВЦЭМ!$A$34:$A$777,$A359,СВЦЭМ!$B$34:$B$777,I$331)+'СЕТ СН'!$F$13-'СЕТ СН'!$F$21</f>
        <v>-136.47397223000002</v>
      </c>
      <c r="J359" s="37">
        <f>SUMIFS(СВЦЭМ!$J$34:$J$777,СВЦЭМ!$A$34:$A$777,$A359,СВЦЭМ!$B$34:$B$777,J$331)+'СЕТ СН'!$F$13-'СЕТ СН'!$F$21</f>
        <v>-160.79804702000001</v>
      </c>
      <c r="K359" s="37">
        <f>SUMIFS(СВЦЭМ!$J$34:$J$777,СВЦЭМ!$A$34:$A$777,$A359,СВЦЭМ!$B$34:$B$777,K$331)+'СЕТ СН'!$F$13-'СЕТ СН'!$F$21</f>
        <v>-180.19208837000002</v>
      </c>
      <c r="L359" s="37">
        <f>SUMIFS(СВЦЭМ!$J$34:$J$777,СВЦЭМ!$A$34:$A$777,$A359,СВЦЭМ!$B$34:$B$777,L$331)+'СЕТ СН'!$F$13-'СЕТ СН'!$F$21</f>
        <v>-224.40150152000001</v>
      </c>
      <c r="M359" s="37">
        <f>SUMIFS(СВЦЭМ!$J$34:$J$777,СВЦЭМ!$A$34:$A$777,$A359,СВЦЭМ!$B$34:$B$777,M$331)+'СЕТ СН'!$F$13-'СЕТ СН'!$F$21</f>
        <v>-240.20724978999999</v>
      </c>
      <c r="N359" s="37">
        <f>SUMIFS(СВЦЭМ!$J$34:$J$777,СВЦЭМ!$A$34:$A$777,$A359,СВЦЭМ!$B$34:$B$777,N$331)+'СЕТ СН'!$F$13-'СЕТ СН'!$F$21</f>
        <v>-237.43333577999999</v>
      </c>
      <c r="O359" s="37">
        <f>SUMIFS(СВЦЭМ!$J$34:$J$777,СВЦЭМ!$A$34:$A$777,$A359,СВЦЭМ!$B$34:$B$777,O$331)+'СЕТ СН'!$F$13-'СЕТ СН'!$F$21</f>
        <v>-237.45111981000002</v>
      </c>
      <c r="P359" s="37">
        <f>SUMIFS(СВЦЭМ!$J$34:$J$777,СВЦЭМ!$A$34:$A$777,$A359,СВЦЭМ!$B$34:$B$777,P$331)+'СЕТ СН'!$F$13-'СЕТ СН'!$F$21</f>
        <v>-236.40425875</v>
      </c>
      <c r="Q359" s="37">
        <f>SUMIFS(СВЦЭМ!$J$34:$J$777,СВЦЭМ!$A$34:$A$777,$A359,СВЦЭМ!$B$34:$B$777,Q$331)+'СЕТ СН'!$F$13-'СЕТ СН'!$F$21</f>
        <v>-233.13221505000001</v>
      </c>
      <c r="R359" s="37">
        <f>SUMIFS(СВЦЭМ!$J$34:$J$777,СВЦЭМ!$A$34:$A$777,$A359,СВЦЭМ!$B$34:$B$777,R$331)+'СЕТ СН'!$F$13-'СЕТ СН'!$F$21</f>
        <v>-229.93389034</v>
      </c>
      <c r="S359" s="37">
        <f>SUMIFS(СВЦЭМ!$J$34:$J$777,СВЦЭМ!$A$34:$A$777,$A359,СВЦЭМ!$B$34:$B$777,S$331)+'СЕТ СН'!$F$13-'СЕТ СН'!$F$21</f>
        <v>-231.37463688000003</v>
      </c>
      <c r="T359" s="37">
        <f>SUMIFS(СВЦЭМ!$J$34:$J$777,СВЦЭМ!$A$34:$A$777,$A359,СВЦЭМ!$B$34:$B$777,T$331)+'СЕТ СН'!$F$13-'СЕТ СН'!$F$21</f>
        <v>-235.64118511999999</v>
      </c>
      <c r="U359" s="37">
        <f>SUMIFS(СВЦЭМ!$J$34:$J$777,СВЦЭМ!$A$34:$A$777,$A359,СВЦЭМ!$B$34:$B$777,U$331)+'СЕТ СН'!$F$13-'СЕТ СН'!$F$21</f>
        <v>-244.10956270000003</v>
      </c>
      <c r="V359" s="37">
        <f>SUMIFS(СВЦЭМ!$J$34:$J$777,СВЦЭМ!$A$34:$A$777,$A359,СВЦЭМ!$B$34:$B$777,V$331)+'СЕТ СН'!$F$13-'СЕТ СН'!$F$21</f>
        <v>-237.09655780000003</v>
      </c>
      <c r="W359" s="37">
        <f>SUMIFS(СВЦЭМ!$J$34:$J$777,СВЦЭМ!$A$34:$A$777,$A359,СВЦЭМ!$B$34:$B$777,W$331)+'СЕТ СН'!$F$13-'СЕТ СН'!$F$21</f>
        <v>-193.52202318000002</v>
      </c>
      <c r="X359" s="37">
        <f>SUMIFS(СВЦЭМ!$J$34:$J$777,СВЦЭМ!$A$34:$A$777,$A359,СВЦЭМ!$B$34:$B$777,X$331)+'СЕТ СН'!$F$13-'СЕТ СН'!$F$21</f>
        <v>-158.54679212000002</v>
      </c>
      <c r="Y359" s="37">
        <f>SUMIFS(СВЦЭМ!$J$34:$J$777,СВЦЭМ!$A$34:$A$777,$A359,СВЦЭМ!$B$34:$B$777,Y$331)+'СЕТ СН'!$F$13-'СЕТ СН'!$F$21</f>
        <v>-130.93973405999998</v>
      </c>
    </row>
    <row r="360" spans="1:27" ht="15.75" x14ac:dyDescent="0.2">
      <c r="A360" s="36">
        <f t="shared" si="9"/>
        <v>43007</v>
      </c>
      <c r="B360" s="37">
        <f>SUMIFS(СВЦЭМ!$J$34:$J$777,СВЦЭМ!$A$34:$A$777,$A360,СВЦЭМ!$B$34:$B$777,B$331)+'СЕТ СН'!$F$13-'СЕТ СН'!$F$21</f>
        <v>-137.42759522</v>
      </c>
      <c r="C360" s="37">
        <f>SUMIFS(СВЦЭМ!$J$34:$J$777,СВЦЭМ!$A$34:$A$777,$A360,СВЦЭМ!$B$34:$B$777,C$331)+'СЕТ СН'!$F$13-'СЕТ СН'!$F$21</f>
        <v>-80.980926710000006</v>
      </c>
      <c r="D360" s="37">
        <f>SUMIFS(СВЦЭМ!$J$34:$J$777,СВЦЭМ!$A$34:$A$777,$A360,СВЦЭМ!$B$34:$B$777,D$331)+'СЕТ СН'!$F$13-'СЕТ СН'!$F$21</f>
        <v>-80.604680780000024</v>
      </c>
      <c r="E360" s="37">
        <f>SUMIFS(СВЦЭМ!$J$34:$J$777,СВЦЭМ!$A$34:$A$777,$A360,СВЦЭМ!$B$34:$B$777,E$331)+'СЕТ СН'!$F$13-'СЕТ СН'!$F$21</f>
        <v>-79.975144769999986</v>
      </c>
      <c r="F360" s="37">
        <f>SUMIFS(СВЦЭМ!$J$34:$J$777,СВЦЭМ!$A$34:$A$777,$A360,СВЦЭМ!$B$34:$B$777,F$331)+'СЕТ СН'!$F$13-'СЕТ СН'!$F$21</f>
        <v>-79.714771139999982</v>
      </c>
      <c r="G360" s="37">
        <f>SUMIFS(СВЦЭМ!$J$34:$J$777,СВЦЭМ!$A$34:$A$777,$A360,СВЦЭМ!$B$34:$B$777,G$331)+'СЕТ СН'!$F$13-'СЕТ СН'!$F$21</f>
        <v>-84.08457666999999</v>
      </c>
      <c r="H360" s="37">
        <f>SUMIFS(СВЦЭМ!$J$34:$J$777,СВЦЭМ!$A$34:$A$777,$A360,СВЦЭМ!$B$34:$B$777,H$331)+'СЕТ СН'!$F$13-'СЕТ СН'!$F$21</f>
        <v>-127.57897162</v>
      </c>
      <c r="I360" s="37">
        <f>SUMIFS(СВЦЭМ!$J$34:$J$777,СВЦЭМ!$A$34:$A$777,$A360,СВЦЭМ!$B$34:$B$777,I$331)+'СЕТ СН'!$F$13-'СЕТ СН'!$F$21</f>
        <v>-151.51674943</v>
      </c>
      <c r="J360" s="37">
        <f>SUMIFS(СВЦЭМ!$J$34:$J$777,СВЦЭМ!$A$34:$A$777,$A360,СВЦЭМ!$B$34:$B$777,J$331)+'СЕТ СН'!$F$13-'СЕТ СН'!$F$21</f>
        <v>-177.80670979000001</v>
      </c>
      <c r="K360" s="37">
        <f>SUMIFS(СВЦЭМ!$J$34:$J$777,СВЦЭМ!$A$34:$A$777,$A360,СВЦЭМ!$B$34:$B$777,K$331)+'СЕТ СН'!$F$13-'СЕТ СН'!$F$21</f>
        <v>-180.44476845999998</v>
      </c>
      <c r="L360" s="37">
        <f>SUMIFS(СВЦЭМ!$J$34:$J$777,СВЦЭМ!$A$34:$A$777,$A360,СВЦЭМ!$B$34:$B$777,L$331)+'СЕТ СН'!$F$13-'СЕТ СН'!$F$21</f>
        <v>-205.46189423999999</v>
      </c>
      <c r="M360" s="37">
        <f>SUMIFS(СВЦЭМ!$J$34:$J$777,СВЦЭМ!$A$34:$A$777,$A360,СВЦЭМ!$B$34:$B$777,M$331)+'СЕТ СН'!$F$13-'СЕТ СН'!$F$21</f>
        <v>-215.54198523000002</v>
      </c>
      <c r="N360" s="37">
        <f>SUMIFS(СВЦЭМ!$J$34:$J$777,СВЦЭМ!$A$34:$A$777,$A360,СВЦЭМ!$B$34:$B$777,N$331)+'СЕТ СН'!$F$13-'СЕТ СН'!$F$21</f>
        <v>-210.77145467999998</v>
      </c>
      <c r="O360" s="37">
        <f>SUMIFS(СВЦЭМ!$J$34:$J$777,СВЦЭМ!$A$34:$A$777,$A360,СВЦЭМ!$B$34:$B$777,O$331)+'СЕТ СН'!$F$13-'СЕТ СН'!$F$21</f>
        <v>-205.37424956000001</v>
      </c>
      <c r="P360" s="37">
        <f>SUMIFS(СВЦЭМ!$J$34:$J$777,СВЦЭМ!$A$34:$A$777,$A360,СВЦЭМ!$B$34:$B$777,P$331)+'СЕТ СН'!$F$13-'СЕТ СН'!$F$21</f>
        <v>-207.51778388999998</v>
      </c>
      <c r="Q360" s="37">
        <f>SUMIFS(СВЦЭМ!$J$34:$J$777,СВЦЭМ!$A$34:$A$777,$A360,СВЦЭМ!$B$34:$B$777,Q$331)+'СЕТ СН'!$F$13-'СЕТ СН'!$F$21</f>
        <v>-211.34246123000003</v>
      </c>
      <c r="R360" s="37">
        <f>SUMIFS(СВЦЭМ!$J$34:$J$777,СВЦЭМ!$A$34:$A$777,$A360,СВЦЭМ!$B$34:$B$777,R$331)+'СЕТ СН'!$F$13-'СЕТ СН'!$F$21</f>
        <v>-207.63384408000002</v>
      </c>
      <c r="S360" s="37">
        <f>SUMIFS(СВЦЭМ!$J$34:$J$777,СВЦЭМ!$A$34:$A$777,$A360,СВЦЭМ!$B$34:$B$777,S$331)+'СЕТ СН'!$F$13-'СЕТ СН'!$F$21</f>
        <v>-211.78926838000001</v>
      </c>
      <c r="T360" s="37">
        <f>SUMIFS(СВЦЭМ!$J$34:$J$777,СВЦЭМ!$A$34:$A$777,$A360,СВЦЭМ!$B$34:$B$777,T$331)+'СЕТ СН'!$F$13-'СЕТ СН'!$F$21</f>
        <v>-223.40152381000001</v>
      </c>
      <c r="U360" s="37">
        <f>SUMIFS(СВЦЭМ!$J$34:$J$777,СВЦЭМ!$A$34:$A$777,$A360,СВЦЭМ!$B$34:$B$777,U$331)+'СЕТ СН'!$F$13-'СЕТ СН'!$F$21</f>
        <v>-243.71747488</v>
      </c>
      <c r="V360" s="37">
        <f>SUMIFS(СВЦЭМ!$J$34:$J$777,СВЦЭМ!$A$34:$A$777,$A360,СВЦЭМ!$B$34:$B$777,V$331)+'СЕТ СН'!$F$13-'СЕТ СН'!$F$21</f>
        <v>-231.97644141000001</v>
      </c>
      <c r="W360" s="37">
        <f>SUMIFS(СВЦЭМ!$J$34:$J$777,СВЦЭМ!$A$34:$A$777,$A360,СВЦЭМ!$B$34:$B$777,W$331)+'СЕТ СН'!$F$13-'СЕТ СН'!$F$21</f>
        <v>-204.89114737</v>
      </c>
      <c r="X360" s="37">
        <f>SUMIFS(СВЦЭМ!$J$34:$J$777,СВЦЭМ!$A$34:$A$777,$A360,СВЦЭМ!$B$34:$B$777,X$331)+'СЕТ СН'!$F$13-'СЕТ СН'!$F$21</f>
        <v>-169.33638135000001</v>
      </c>
      <c r="Y360" s="37">
        <f>SUMIFS(СВЦЭМ!$J$34:$J$777,СВЦЭМ!$A$34:$A$777,$A360,СВЦЭМ!$B$34:$B$777,Y$331)+'СЕТ СН'!$F$13-'СЕТ СН'!$F$21</f>
        <v>-153.08810692999998</v>
      </c>
    </row>
    <row r="361" spans="1:27" ht="15.75" x14ac:dyDescent="0.2">
      <c r="A361" s="36">
        <f t="shared" si="9"/>
        <v>43008</v>
      </c>
      <c r="B361" s="37">
        <f>SUMIFS(СВЦЭМ!$J$34:$J$777,СВЦЭМ!$A$34:$A$777,$A361,СВЦЭМ!$B$34:$B$777,B$331)+'СЕТ СН'!$F$13-'СЕТ СН'!$F$21</f>
        <v>-137.84626746999999</v>
      </c>
      <c r="C361" s="37">
        <f>SUMIFS(СВЦЭМ!$J$34:$J$777,СВЦЭМ!$A$34:$A$777,$A361,СВЦЭМ!$B$34:$B$777,C$331)+'СЕТ СН'!$F$13-'СЕТ СН'!$F$21</f>
        <v>-149.53315068000001</v>
      </c>
      <c r="D361" s="37">
        <f>SUMIFS(СВЦЭМ!$J$34:$J$777,СВЦЭМ!$A$34:$A$777,$A361,СВЦЭМ!$B$34:$B$777,D$331)+'СЕТ СН'!$F$13-'СЕТ СН'!$F$21</f>
        <v>-98.339194720000023</v>
      </c>
      <c r="E361" s="37">
        <f>SUMIFS(СВЦЭМ!$J$34:$J$777,СВЦЭМ!$A$34:$A$777,$A361,СВЦЭМ!$B$34:$B$777,E$331)+'СЕТ СН'!$F$13-'СЕТ СН'!$F$21</f>
        <v>-93.148225529999991</v>
      </c>
      <c r="F361" s="37">
        <f>SUMIFS(СВЦЭМ!$J$34:$J$777,СВЦЭМ!$A$34:$A$777,$A361,СВЦЭМ!$B$34:$B$777,F$331)+'СЕТ СН'!$F$13-'СЕТ СН'!$F$21</f>
        <v>-93.49072357</v>
      </c>
      <c r="G361" s="37">
        <f>SUMIFS(СВЦЭМ!$J$34:$J$777,СВЦЭМ!$A$34:$A$777,$A361,СВЦЭМ!$B$34:$B$777,G$331)+'СЕТ СН'!$F$13-'СЕТ СН'!$F$21</f>
        <v>-92.708863020000024</v>
      </c>
      <c r="H361" s="37">
        <f>SUMIFS(СВЦЭМ!$J$34:$J$777,СВЦЭМ!$A$34:$A$777,$A361,СВЦЭМ!$B$34:$B$777,H$331)+'СЕТ СН'!$F$13-'СЕТ СН'!$F$21</f>
        <v>-99.885101780000014</v>
      </c>
      <c r="I361" s="37">
        <f>SUMIFS(СВЦЭМ!$J$34:$J$777,СВЦЭМ!$A$34:$A$777,$A361,СВЦЭМ!$B$34:$B$777,I$331)+'СЕТ СН'!$F$13-'СЕТ СН'!$F$21</f>
        <v>-121.89609944</v>
      </c>
      <c r="J361" s="37">
        <f>SUMIFS(СВЦЭМ!$J$34:$J$777,СВЦЭМ!$A$34:$A$777,$A361,СВЦЭМ!$B$34:$B$777,J$331)+'СЕТ СН'!$F$13-'СЕТ СН'!$F$21</f>
        <v>-146.41633875999997</v>
      </c>
      <c r="K361" s="37">
        <f>SUMIFS(СВЦЭМ!$J$34:$J$777,СВЦЭМ!$A$34:$A$777,$A361,СВЦЭМ!$B$34:$B$777,K$331)+'СЕТ СН'!$F$13-'СЕТ СН'!$F$21</f>
        <v>-185.35240862000001</v>
      </c>
      <c r="L361" s="37">
        <f>SUMIFS(СВЦЭМ!$J$34:$J$777,СВЦЭМ!$A$34:$A$777,$A361,СВЦЭМ!$B$34:$B$777,L$331)+'СЕТ СН'!$F$13-'СЕТ СН'!$F$21</f>
        <v>-220.28876853999998</v>
      </c>
      <c r="M361" s="37">
        <f>SUMIFS(СВЦЭМ!$J$34:$J$777,СВЦЭМ!$A$34:$A$777,$A361,СВЦЭМ!$B$34:$B$777,M$331)+'СЕТ СН'!$F$13-'СЕТ СН'!$F$21</f>
        <v>-233.50366033</v>
      </c>
      <c r="N361" s="37">
        <f>SUMIFS(СВЦЭМ!$J$34:$J$777,СВЦЭМ!$A$34:$A$777,$A361,СВЦЭМ!$B$34:$B$777,N$331)+'СЕТ СН'!$F$13-'СЕТ СН'!$F$21</f>
        <v>-225.04332097000002</v>
      </c>
      <c r="O361" s="37">
        <f>SUMIFS(СВЦЭМ!$J$34:$J$777,СВЦЭМ!$A$34:$A$777,$A361,СВЦЭМ!$B$34:$B$777,O$331)+'СЕТ СН'!$F$13-'СЕТ СН'!$F$21</f>
        <v>-220.07059325</v>
      </c>
      <c r="P361" s="37">
        <f>SUMIFS(СВЦЭМ!$J$34:$J$777,СВЦЭМ!$A$34:$A$777,$A361,СВЦЭМ!$B$34:$B$777,P$331)+'СЕТ СН'!$F$13-'СЕТ СН'!$F$21</f>
        <v>-217.43519762</v>
      </c>
      <c r="Q361" s="37">
        <f>SUMIFS(СВЦЭМ!$J$34:$J$777,СВЦЭМ!$A$34:$A$777,$A361,СВЦЭМ!$B$34:$B$777,Q$331)+'СЕТ СН'!$F$13-'СЕТ СН'!$F$21</f>
        <v>-214.2886661</v>
      </c>
      <c r="R361" s="37">
        <f>SUMIFS(СВЦЭМ!$J$34:$J$777,СВЦЭМ!$A$34:$A$777,$A361,СВЦЭМ!$B$34:$B$777,R$331)+'СЕТ СН'!$F$13-'СЕТ СН'!$F$21</f>
        <v>-217.39872084000001</v>
      </c>
      <c r="S361" s="37">
        <f>SUMIFS(СВЦЭМ!$J$34:$J$777,СВЦЭМ!$A$34:$A$777,$A361,СВЦЭМ!$B$34:$B$777,S$331)+'СЕТ СН'!$F$13-'СЕТ СН'!$F$21</f>
        <v>-219.62162583000003</v>
      </c>
      <c r="T361" s="37">
        <f>SUMIFS(СВЦЭМ!$J$34:$J$777,СВЦЭМ!$A$34:$A$777,$A361,СВЦЭМ!$B$34:$B$777,T$331)+'СЕТ СН'!$F$13-'СЕТ СН'!$F$21</f>
        <v>-227.49000396000002</v>
      </c>
      <c r="U361" s="37">
        <f>SUMIFS(СВЦЭМ!$J$34:$J$777,СВЦЭМ!$A$34:$A$777,$A361,СВЦЭМ!$B$34:$B$777,U$331)+'СЕТ СН'!$F$13-'СЕТ СН'!$F$21</f>
        <v>-238.63516208999999</v>
      </c>
      <c r="V361" s="37">
        <f>SUMIFS(СВЦЭМ!$J$34:$J$777,СВЦЭМ!$A$34:$A$777,$A361,СВЦЭМ!$B$34:$B$777,V$331)+'СЕТ СН'!$F$13-'СЕТ СН'!$F$21</f>
        <v>-238.02411590999998</v>
      </c>
      <c r="W361" s="37">
        <f>SUMIFS(СВЦЭМ!$J$34:$J$777,СВЦЭМ!$A$34:$A$777,$A361,СВЦЭМ!$B$34:$B$777,W$331)+'СЕТ СН'!$F$13-'СЕТ СН'!$F$21</f>
        <v>-196.39441390000002</v>
      </c>
      <c r="X361" s="37">
        <f>SUMIFS(СВЦЭМ!$J$34:$J$777,СВЦЭМ!$A$34:$A$777,$A361,СВЦЭМ!$B$34:$B$777,X$331)+'СЕТ СН'!$F$13-'СЕТ СН'!$F$21</f>
        <v>-155.59618703000001</v>
      </c>
      <c r="Y361" s="37">
        <f>SUMIFS(СВЦЭМ!$J$34:$J$777,СВЦЭМ!$A$34:$A$777,$A361,СВЦЭМ!$B$34:$B$777,Y$331)+'СЕТ СН'!$F$13-'СЕТ СН'!$F$21</f>
        <v>-132.19805349000001</v>
      </c>
    </row>
    <row r="362" spans="1:27" ht="15.75" hidden="1" x14ac:dyDescent="0.2">
      <c r="A362" s="36">
        <f t="shared" si="9"/>
        <v>43009</v>
      </c>
      <c r="B362" s="37">
        <f>SUMIFS(СВЦЭМ!$J$34:$J$777,СВЦЭМ!$A$34:$A$777,$A362,СВЦЭМ!$B$34:$B$777,B$331)+'СЕТ СН'!$F$13-'СЕТ СН'!$F$21</f>
        <v>-578.75</v>
      </c>
      <c r="C362" s="37">
        <f>SUMIFS(СВЦЭМ!$J$34:$J$777,СВЦЭМ!$A$34:$A$777,$A362,СВЦЭМ!$B$34:$B$777,C$331)+'СЕТ СН'!$F$13-'СЕТ СН'!$F$21</f>
        <v>-578.75</v>
      </c>
      <c r="D362" s="37">
        <f>SUMIFS(СВЦЭМ!$J$34:$J$777,СВЦЭМ!$A$34:$A$777,$A362,СВЦЭМ!$B$34:$B$777,D$331)+'СЕТ СН'!$F$13-'СЕТ СН'!$F$21</f>
        <v>-578.75</v>
      </c>
      <c r="E362" s="37">
        <f>SUMIFS(СВЦЭМ!$J$34:$J$777,СВЦЭМ!$A$34:$A$777,$A362,СВЦЭМ!$B$34:$B$777,E$331)+'СЕТ СН'!$F$13-'СЕТ СН'!$F$21</f>
        <v>-578.75</v>
      </c>
      <c r="F362" s="37">
        <f>SUMIFS(СВЦЭМ!$J$34:$J$777,СВЦЭМ!$A$34:$A$777,$A362,СВЦЭМ!$B$34:$B$777,F$331)+'СЕТ СН'!$F$13-'СЕТ СН'!$F$21</f>
        <v>-578.75</v>
      </c>
      <c r="G362" s="37">
        <f>SUMIFS(СВЦЭМ!$J$34:$J$777,СВЦЭМ!$A$34:$A$777,$A362,СВЦЭМ!$B$34:$B$777,G$331)+'СЕТ СН'!$F$13-'СЕТ СН'!$F$21</f>
        <v>-578.75</v>
      </c>
      <c r="H362" s="37">
        <f>SUMIFS(СВЦЭМ!$J$34:$J$777,СВЦЭМ!$A$34:$A$777,$A362,СВЦЭМ!$B$34:$B$777,H$331)+'СЕТ СН'!$F$13-'СЕТ СН'!$F$21</f>
        <v>-578.75</v>
      </c>
      <c r="I362" s="37">
        <f>SUMIFS(СВЦЭМ!$J$34:$J$777,СВЦЭМ!$A$34:$A$777,$A362,СВЦЭМ!$B$34:$B$777,I$331)+'СЕТ СН'!$F$13-'СЕТ СН'!$F$21</f>
        <v>-578.75</v>
      </c>
      <c r="J362" s="37">
        <f>SUMIFS(СВЦЭМ!$J$34:$J$777,СВЦЭМ!$A$34:$A$777,$A362,СВЦЭМ!$B$34:$B$777,J$331)+'СЕТ СН'!$F$13-'СЕТ СН'!$F$21</f>
        <v>-578.75</v>
      </c>
      <c r="K362" s="37">
        <f>SUMIFS(СВЦЭМ!$J$34:$J$777,СВЦЭМ!$A$34:$A$777,$A362,СВЦЭМ!$B$34:$B$777,K$331)+'СЕТ СН'!$F$13-'СЕТ СН'!$F$21</f>
        <v>-578.75</v>
      </c>
      <c r="L362" s="37">
        <f>SUMIFS(СВЦЭМ!$J$34:$J$777,СВЦЭМ!$A$34:$A$777,$A362,СВЦЭМ!$B$34:$B$777,L$331)+'СЕТ СН'!$F$13-'СЕТ СН'!$F$21</f>
        <v>-578.75</v>
      </c>
      <c r="M362" s="37">
        <f>SUMIFS(СВЦЭМ!$J$34:$J$777,СВЦЭМ!$A$34:$A$777,$A362,СВЦЭМ!$B$34:$B$777,M$331)+'СЕТ СН'!$F$13-'СЕТ СН'!$F$21</f>
        <v>-578.75</v>
      </c>
      <c r="N362" s="37">
        <f>SUMIFS(СВЦЭМ!$J$34:$J$777,СВЦЭМ!$A$34:$A$777,$A362,СВЦЭМ!$B$34:$B$777,N$331)+'СЕТ СН'!$F$13-'СЕТ СН'!$F$21</f>
        <v>-578.75</v>
      </c>
      <c r="O362" s="37">
        <f>SUMIFS(СВЦЭМ!$J$34:$J$777,СВЦЭМ!$A$34:$A$777,$A362,СВЦЭМ!$B$34:$B$777,O$331)+'СЕТ СН'!$F$13-'СЕТ СН'!$F$21</f>
        <v>-578.75</v>
      </c>
      <c r="P362" s="37">
        <f>SUMIFS(СВЦЭМ!$J$34:$J$777,СВЦЭМ!$A$34:$A$777,$A362,СВЦЭМ!$B$34:$B$777,P$331)+'СЕТ СН'!$F$13-'СЕТ СН'!$F$21</f>
        <v>-578.75</v>
      </c>
      <c r="Q362" s="37">
        <f>SUMIFS(СВЦЭМ!$J$34:$J$777,СВЦЭМ!$A$34:$A$777,$A362,СВЦЭМ!$B$34:$B$777,Q$331)+'СЕТ СН'!$F$13-'СЕТ СН'!$F$21</f>
        <v>-578.75</v>
      </c>
      <c r="R362" s="37">
        <f>SUMIFS(СВЦЭМ!$J$34:$J$777,СВЦЭМ!$A$34:$A$777,$A362,СВЦЭМ!$B$34:$B$777,R$331)+'СЕТ СН'!$F$13-'СЕТ СН'!$F$21</f>
        <v>-578.75</v>
      </c>
      <c r="S362" s="37">
        <f>SUMIFS(СВЦЭМ!$J$34:$J$777,СВЦЭМ!$A$34:$A$777,$A362,СВЦЭМ!$B$34:$B$777,S$331)+'СЕТ СН'!$F$13-'СЕТ СН'!$F$21</f>
        <v>-578.75</v>
      </c>
      <c r="T362" s="37">
        <f>SUMIFS(СВЦЭМ!$J$34:$J$777,СВЦЭМ!$A$34:$A$777,$A362,СВЦЭМ!$B$34:$B$777,T$331)+'СЕТ СН'!$F$13-'СЕТ СН'!$F$21</f>
        <v>-578.75</v>
      </c>
      <c r="U362" s="37">
        <f>SUMIFS(СВЦЭМ!$J$34:$J$777,СВЦЭМ!$A$34:$A$777,$A362,СВЦЭМ!$B$34:$B$777,U$331)+'СЕТ СН'!$F$13-'СЕТ СН'!$F$21</f>
        <v>-578.75</v>
      </c>
      <c r="V362" s="37">
        <f>SUMIFS(СВЦЭМ!$J$34:$J$777,СВЦЭМ!$A$34:$A$777,$A362,СВЦЭМ!$B$34:$B$777,V$331)+'СЕТ СН'!$F$13-'СЕТ СН'!$F$21</f>
        <v>-578.75</v>
      </c>
      <c r="W362" s="37">
        <f>SUMIFS(СВЦЭМ!$J$34:$J$777,СВЦЭМ!$A$34:$A$777,$A362,СВЦЭМ!$B$34:$B$777,W$331)+'СЕТ СН'!$F$13-'СЕТ СН'!$F$21</f>
        <v>-578.75</v>
      </c>
      <c r="X362" s="37">
        <f>SUMIFS(СВЦЭМ!$J$34:$J$777,СВЦЭМ!$A$34:$A$777,$A362,СВЦЭМ!$B$34:$B$777,X$331)+'СЕТ СН'!$F$13-'СЕТ СН'!$F$21</f>
        <v>-578.75</v>
      </c>
      <c r="Y362" s="37">
        <f>SUMIFS(СВЦЭМ!$J$34:$J$777,СВЦЭМ!$A$34:$A$777,$A362,СВЦЭМ!$B$34:$B$777,Y$331)+'СЕТ СН'!$F$13-'СЕТ СН'!$F$21</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01.09.2017</v>
      </c>
      <c r="B367" s="37">
        <f>SUMIFS(СВЦЭМ!$K$34:$K$777,СВЦЭМ!$A$34:$A$777,$A367,СВЦЭМ!$B$34:$B$777,B$366)+'СЕТ СН'!$F$13-'СЕТ СН'!$F$21</f>
        <v>-49.287203960000056</v>
      </c>
      <c r="C367" s="37">
        <f>SUMIFS(СВЦЭМ!$K$34:$K$777,СВЦЭМ!$A$34:$A$777,$A367,СВЦЭМ!$B$34:$B$777,C$366)+'СЕТ СН'!$F$13-'СЕТ СН'!$F$21</f>
        <v>-22.145187409999949</v>
      </c>
      <c r="D367" s="37">
        <f>SUMIFS(СВЦЭМ!$K$34:$K$777,СВЦЭМ!$A$34:$A$777,$A367,СВЦЭМ!$B$34:$B$777,D$366)+'СЕТ СН'!$F$13-'СЕТ СН'!$F$21</f>
        <v>-6.0455143899999939</v>
      </c>
      <c r="E367" s="37">
        <f>SUMIFS(СВЦЭМ!$K$34:$K$777,СВЦЭМ!$A$34:$A$777,$A367,СВЦЭМ!$B$34:$B$777,E$366)+'СЕТ СН'!$F$13-'СЕТ СН'!$F$21</f>
        <v>-2.7681240199999593</v>
      </c>
      <c r="F367" s="37">
        <f>SUMIFS(СВЦЭМ!$K$34:$K$777,СВЦЭМ!$A$34:$A$777,$A367,СВЦЭМ!$B$34:$B$777,F$366)+'СЕТ СН'!$F$13-'СЕТ СН'!$F$21</f>
        <v>-4.9376337400000239</v>
      </c>
      <c r="G367" s="37">
        <f>SUMIFS(СВЦЭМ!$K$34:$K$777,СВЦЭМ!$A$34:$A$777,$A367,СВЦЭМ!$B$34:$B$777,G$366)+'СЕТ СН'!$F$13-'СЕТ СН'!$F$21</f>
        <v>-16.437857600000029</v>
      </c>
      <c r="H367" s="37">
        <f>SUMIFS(СВЦЭМ!$K$34:$K$777,СВЦЭМ!$A$34:$A$777,$A367,СВЦЭМ!$B$34:$B$777,H$366)+'СЕТ СН'!$F$13-'СЕТ СН'!$F$21</f>
        <v>-25.233607669999969</v>
      </c>
      <c r="I367" s="37">
        <f>SUMIFS(СВЦЭМ!$K$34:$K$777,СВЦЭМ!$A$34:$A$777,$A367,СВЦЭМ!$B$34:$B$777,I$366)+'СЕТ СН'!$F$13-'СЕТ СН'!$F$21</f>
        <v>-58.292287429999988</v>
      </c>
      <c r="J367" s="37">
        <f>SUMIFS(СВЦЭМ!$K$34:$K$777,СВЦЭМ!$A$34:$A$777,$A367,СВЦЭМ!$B$34:$B$777,J$366)+'СЕТ СН'!$F$13-'СЕТ СН'!$F$21</f>
        <v>-93.436635720000027</v>
      </c>
      <c r="K367" s="37">
        <f>SUMIFS(СВЦЭМ!$K$34:$K$777,СВЦЭМ!$A$34:$A$777,$A367,СВЦЭМ!$B$34:$B$777,K$366)+'СЕТ СН'!$F$13-'СЕТ СН'!$F$21</f>
        <v>-127.76223241999998</v>
      </c>
      <c r="L367" s="37">
        <f>SUMIFS(СВЦЭМ!$K$34:$K$777,СВЦЭМ!$A$34:$A$777,$A367,СВЦЭМ!$B$34:$B$777,L$366)+'СЕТ СН'!$F$13-'СЕТ СН'!$F$21</f>
        <v>-170.64584429000001</v>
      </c>
      <c r="M367" s="37">
        <f>SUMIFS(СВЦЭМ!$K$34:$K$777,СВЦЭМ!$A$34:$A$777,$A367,СВЦЭМ!$B$34:$B$777,M$366)+'СЕТ СН'!$F$13-'СЕТ СН'!$F$21</f>
        <v>-172.49894710000001</v>
      </c>
      <c r="N367" s="37">
        <f>SUMIFS(СВЦЭМ!$K$34:$K$777,СВЦЭМ!$A$34:$A$777,$A367,СВЦЭМ!$B$34:$B$777,N$366)+'СЕТ СН'!$F$13-'СЕТ СН'!$F$21</f>
        <v>-171.84792378999998</v>
      </c>
      <c r="O367" s="37">
        <f>SUMIFS(СВЦЭМ!$K$34:$K$777,СВЦЭМ!$A$34:$A$777,$A367,СВЦЭМ!$B$34:$B$777,O$366)+'СЕТ СН'!$F$13-'СЕТ СН'!$F$21</f>
        <v>-166.58903093999999</v>
      </c>
      <c r="P367" s="37">
        <f>SUMIFS(СВЦЭМ!$K$34:$K$777,СВЦЭМ!$A$34:$A$777,$A367,СВЦЭМ!$B$34:$B$777,P$366)+'СЕТ СН'!$F$13-'СЕТ СН'!$F$21</f>
        <v>-161.92466905999999</v>
      </c>
      <c r="Q367" s="37">
        <f>SUMIFS(СВЦЭМ!$K$34:$K$777,СВЦЭМ!$A$34:$A$777,$A367,СВЦЭМ!$B$34:$B$777,Q$366)+'СЕТ СН'!$F$13-'СЕТ СН'!$F$21</f>
        <v>-144.68123659000003</v>
      </c>
      <c r="R367" s="37">
        <f>SUMIFS(СВЦЭМ!$K$34:$K$777,СВЦЭМ!$A$34:$A$777,$A367,СВЦЭМ!$B$34:$B$777,R$366)+'СЕТ СН'!$F$13-'СЕТ СН'!$F$21</f>
        <v>-136.13115692000002</v>
      </c>
      <c r="S367" s="37">
        <f>SUMIFS(СВЦЭМ!$K$34:$K$777,СВЦЭМ!$A$34:$A$777,$A367,СВЦЭМ!$B$34:$B$777,S$366)+'СЕТ СН'!$F$13-'СЕТ СН'!$F$21</f>
        <v>-147.24083581999997</v>
      </c>
      <c r="T367" s="37">
        <f>SUMIFS(СВЦЭМ!$K$34:$K$777,СВЦЭМ!$A$34:$A$777,$A367,СВЦЭМ!$B$34:$B$777,T$366)+'СЕТ СН'!$F$13-'СЕТ СН'!$F$21</f>
        <v>-160.90361296999998</v>
      </c>
      <c r="U367" s="37">
        <f>SUMIFS(СВЦЭМ!$K$34:$K$777,СВЦЭМ!$A$34:$A$777,$A367,СВЦЭМ!$B$34:$B$777,U$366)+'СЕТ СН'!$F$13-'СЕТ СН'!$F$21</f>
        <v>-163.72268556</v>
      </c>
      <c r="V367" s="37">
        <f>SUMIFS(СВЦЭМ!$K$34:$K$777,СВЦЭМ!$A$34:$A$777,$A367,СВЦЭМ!$B$34:$B$777,V$366)+'СЕТ СН'!$F$13-'СЕТ СН'!$F$21</f>
        <v>-153.49763395000002</v>
      </c>
      <c r="W367" s="37">
        <f>SUMIFS(СВЦЭМ!$K$34:$K$777,СВЦЭМ!$A$34:$A$777,$A367,СВЦЭМ!$B$34:$B$777,W$366)+'СЕТ СН'!$F$13-'СЕТ СН'!$F$21</f>
        <v>-104.71957207000003</v>
      </c>
      <c r="X367" s="37">
        <f>SUMIFS(СВЦЭМ!$K$34:$K$777,СВЦЭМ!$A$34:$A$777,$A367,СВЦЭМ!$B$34:$B$777,X$366)+'СЕТ СН'!$F$13-'СЕТ СН'!$F$21</f>
        <v>-60.137812449999956</v>
      </c>
      <c r="Y367" s="37">
        <f>SUMIFS(СВЦЭМ!$K$34:$K$777,СВЦЭМ!$A$34:$A$777,$A367,СВЦЭМ!$B$34:$B$777,Y$366)+'СЕТ СН'!$F$13-'СЕТ СН'!$F$21</f>
        <v>-29.783002300000021</v>
      </c>
      <c r="AA367" s="46"/>
    </row>
    <row r="368" spans="1:27" ht="15.75" x14ac:dyDescent="0.2">
      <c r="A368" s="36">
        <f>A367+1</f>
        <v>42980</v>
      </c>
      <c r="B368" s="37">
        <f>SUMIFS(СВЦЭМ!$K$34:$K$777,СВЦЭМ!$A$34:$A$777,$A368,СВЦЭМ!$B$34:$B$777,B$366)+'СЕТ СН'!$F$13-'СЕТ СН'!$F$21</f>
        <v>-30.387010789999977</v>
      </c>
      <c r="C368" s="37">
        <f>SUMIFS(СВЦЭМ!$K$34:$K$777,СВЦЭМ!$A$34:$A$777,$A368,СВЦЭМ!$B$34:$B$777,C$366)+'СЕТ СН'!$F$13-'СЕТ СН'!$F$21</f>
        <v>-12.951931639999998</v>
      </c>
      <c r="D368" s="37">
        <f>SUMIFS(СВЦЭМ!$K$34:$K$777,СВЦЭМ!$A$34:$A$777,$A368,СВЦЭМ!$B$34:$B$777,D$366)+'СЕТ СН'!$F$13-'СЕТ СН'!$F$21</f>
        <v>9.2506865899999866</v>
      </c>
      <c r="E368" s="37">
        <f>SUMIFS(СВЦЭМ!$K$34:$K$777,СВЦЭМ!$A$34:$A$777,$A368,СВЦЭМ!$B$34:$B$777,E$366)+'СЕТ СН'!$F$13-'СЕТ СН'!$F$21</f>
        <v>17.625073609999959</v>
      </c>
      <c r="F368" s="37">
        <f>SUMIFS(СВЦЭМ!$K$34:$K$777,СВЦЭМ!$A$34:$A$777,$A368,СВЦЭМ!$B$34:$B$777,F$366)+'СЕТ СН'!$F$13-'СЕТ СН'!$F$21</f>
        <v>24.840209719999962</v>
      </c>
      <c r="G368" s="37">
        <f>SUMIFS(СВЦЭМ!$K$34:$K$777,СВЦЭМ!$A$34:$A$777,$A368,СВЦЭМ!$B$34:$B$777,G$366)+'СЕТ СН'!$F$13-'СЕТ СН'!$F$21</f>
        <v>16.607745860000023</v>
      </c>
      <c r="H368" s="37">
        <f>SUMIFS(СВЦЭМ!$K$34:$K$777,СВЦЭМ!$A$34:$A$777,$A368,СВЦЭМ!$B$34:$B$777,H$366)+'СЕТ СН'!$F$13-'СЕТ СН'!$F$21</f>
        <v>2.789535160000014</v>
      </c>
      <c r="I368" s="37">
        <f>SUMIFS(СВЦЭМ!$K$34:$K$777,СВЦЭМ!$A$34:$A$777,$A368,СВЦЭМ!$B$34:$B$777,I$366)+'СЕТ СН'!$F$13-'СЕТ СН'!$F$21</f>
        <v>-29.480831240000043</v>
      </c>
      <c r="J368" s="37">
        <f>SUMIFS(СВЦЭМ!$K$34:$K$777,СВЦЭМ!$A$34:$A$777,$A368,СВЦЭМ!$B$34:$B$777,J$366)+'СЕТ СН'!$F$13-'СЕТ СН'!$F$21</f>
        <v>-82.527952200000016</v>
      </c>
      <c r="K368" s="37">
        <f>SUMIFS(СВЦЭМ!$K$34:$K$777,СВЦЭМ!$A$34:$A$777,$A368,СВЦЭМ!$B$34:$B$777,K$366)+'СЕТ СН'!$F$13-'СЕТ СН'!$F$21</f>
        <v>-127.91123181</v>
      </c>
      <c r="L368" s="37">
        <f>SUMIFS(СВЦЭМ!$K$34:$K$777,СВЦЭМ!$A$34:$A$777,$A368,СВЦЭМ!$B$34:$B$777,L$366)+'СЕТ СН'!$F$13-'СЕТ СН'!$F$21</f>
        <v>-189.00304892999998</v>
      </c>
      <c r="M368" s="37">
        <f>SUMIFS(СВЦЭМ!$K$34:$K$777,СВЦЭМ!$A$34:$A$777,$A368,СВЦЭМ!$B$34:$B$777,M$366)+'СЕТ СН'!$F$13-'СЕТ СН'!$F$21</f>
        <v>-197.15006495</v>
      </c>
      <c r="N368" s="37">
        <f>SUMIFS(СВЦЭМ!$K$34:$K$777,СВЦЭМ!$A$34:$A$777,$A368,СВЦЭМ!$B$34:$B$777,N$366)+'СЕТ СН'!$F$13-'СЕТ СН'!$F$21</f>
        <v>-200.63573165000003</v>
      </c>
      <c r="O368" s="37">
        <f>SUMIFS(СВЦЭМ!$K$34:$K$777,СВЦЭМ!$A$34:$A$777,$A368,СВЦЭМ!$B$34:$B$777,O$366)+'СЕТ СН'!$F$13-'СЕТ СН'!$F$21</f>
        <v>-200.94266025000002</v>
      </c>
      <c r="P368" s="37">
        <f>SUMIFS(СВЦЭМ!$K$34:$K$777,СВЦЭМ!$A$34:$A$777,$A368,СВЦЭМ!$B$34:$B$777,P$366)+'СЕТ СН'!$F$13-'СЕТ СН'!$F$21</f>
        <v>-202.57869703</v>
      </c>
      <c r="Q368" s="37">
        <f>SUMIFS(СВЦЭМ!$K$34:$K$777,СВЦЭМ!$A$34:$A$777,$A368,СВЦЭМ!$B$34:$B$777,Q$366)+'СЕТ СН'!$F$13-'СЕТ СН'!$F$21</f>
        <v>-197.79138833000002</v>
      </c>
      <c r="R368" s="37">
        <f>SUMIFS(СВЦЭМ!$K$34:$K$777,СВЦЭМ!$A$34:$A$777,$A368,СВЦЭМ!$B$34:$B$777,R$366)+'СЕТ СН'!$F$13-'СЕТ СН'!$F$21</f>
        <v>-192.53464835</v>
      </c>
      <c r="S368" s="37">
        <f>SUMIFS(СВЦЭМ!$K$34:$K$777,СВЦЭМ!$A$34:$A$777,$A368,СВЦЭМ!$B$34:$B$777,S$366)+'СЕТ СН'!$F$13-'СЕТ СН'!$F$21</f>
        <v>-200.45864368000002</v>
      </c>
      <c r="T368" s="37">
        <f>SUMIFS(СВЦЭМ!$K$34:$K$777,СВЦЭМ!$A$34:$A$777,$A368,СВЦЭМ!$B$34:$B$777,T$366)+'СЕТ СН'!$F$13-'СЕТ СН'!$F$21</f>
        <v>-200.67073553</v>
      </c>
      <c r="U368" s="37">
        <f>SUMIFS(СВЦЭМ!$K$34:$K$777,СВЦЭМ!$A$34:$A$777,$A368,СВЦЭМ!$B$34:$B$777,U$366)+'СЕТ СН'!$F$13-'СЕТ СН'!$F$21</f>
        <v>-200.20337952</v>
      </c>
      <c r="V368" s="37">
        <f>SUMIFS(СВЦЭМ!$K$34:$K$777,СВЦЭМ!$A$34:$A$777,$A368,СВЦЭМ!$B$34:$B$777,V$366)+'СЕТ СН'!$F$13-'СЕТ СН'!$F$21</f>
        <v>-193.86875699000001</v>
      </c>
      <c r="W368" s="37">
        <f>SUMIFS(СВЦЭМ!$K$34:$K$777,СВЦЭМ!$A$34:$A$777,$A368,СВЦЭМ!$B$34:$B$777,W$366)+'СЕТ СН'!$F$13-'СЕТ СН'!$F$21</f>
        <v>-164.54611299999999</v>
      </c>
      <c r="X368" s="37">
        <f>SUMIFS(СВЦЭМ!$K$34:$K$777,СВЦЭМ!$A$34:$A$777,$A368,СВЦЭМ!$B$34:$B$777,X$366)+'СЕТ СН'!$F$13-'СЕТ СН'!$F$21</f>
        <v>-117.65149709999997</v>
      </c>
      <c r="Y368" s="37">
        <f>SUMIFS(СВЦЭМ!$K$34:$K$777,СВЦЭМ!$A$34:$A$777,$A368,СВЦЭМ!$B$34:$B$777,Y$366)+'СЕТ СН'!$F$13-'СЕТ СН'!$F$21</f>
        <v>-83.893444810000005</v>
      </c>
    </row>
    <row r="369" spans="1:25" ht="15.75" x14ac:dyDescent="0.2">
      <c r="A369" s="36">
        <f t="shared" ref="A369:A397" si="10">A368+1</f>
        <v>42981</v>
      </c>
      <c r="B369" s="37">
        <f>SUMIFS(СВЦЭМ!$K$34:$K$777,СВЦЭМ!$A$34:$A$777,$A369,СВЦЭМ!$B$34:$B$777,B$366)+'СЕТ СН'!$F$13-'СЕТ СН'!$F$21</f>
        <v>-45.009888690000025</v>
      </c>
      <c r="C369" s="37">
        <f>SUMIFS(СВЦЭМ!$K$34:$K$777,СВЦЭМ!$A$34:$A$777,$A369,СВЦЭМ!$B$34:$B$777,C$366)+'СЕТ СН'!$F$13-'СЕТ СН'!$F$21</f>
        <v>13.435845080000036</v>
      </c>
      <c r="D369" s="37">
        <f>SUMIFS(СВЦЭМ!$K$34:$K$777,СВЦЭМ!$A$34:$A$777,$A369,СВЦЭМ!$B$34:$B$777,D$366)+'СЕТ СН'!$F$13-'СЕТ СН'!$F$21</f>
        <v>31.774433039999963</v>
      </c>
      <c r="E369" s="37">
        <f>SUMIFS(СВЦЭМ!$K$34:$K$777,СВЦЭМ!$A$34:$A$777,$A369,СВЦЭМ!$B$34:$B$777,E$366)+'СЕТ СН'!$F$13-'СЕТ СН'!$F$21</f>
        <v>44.586064309999983</v>
      </c>
      <c r="F369" s="37">
        <f>SUMIFS(СВЦЭМ!$K$34:$K$777,СВЦЭМ!$A$34:$A$777,$A369,СВЦЭМ!$B$34:$B$777,F$366)+'СЕТ СН'!$F$13-'СЕТ СН'!$F$21</f>
        <v>51.967774490000011</v>
      </c>
      <c r="G369" s="37">
        <f>SUMIFS(СВЦЭМ!$K$34:$K$777,СВЦЭМ!$A$34:$A$777,$A369,СВЦЭМ!$B$34:$B$777,G$366)+'СЕТ СН'!$F$13-'СЕТ СН'!$F$21</f>
        <v>50.242099230000008</v>
      </c>
      <c r="H369" s="37">
        <f>SUMIFS(СВЦЭМ!$K$34:$K$777,СВЦЭМ!$A$34:$A$777,$A369,СВЦЭМ!$B$34:$B$777,H$366)+'СЕТ СН'!$F$13-'СЕТ СН'!$F$21</f>
        <v>34.036185260000025</v>
      </c>
      <c r="I369" s="37">
        <f>SUMIFS(СВЦЭМ!$K$34:$K$777,СВЦЭМ!$A$34:$A$777,$A369,СВЦЭМ!$B$34:$B$777,I$366)+'СЕТ СН'!$F$13-'СЕТ СН'!$F$21</f>
        <v>7.7358442900000455</v>
      </c>
      <c r="J369" s="37">
        <f>SUMIFS(СВЦЭМ!$K$34:$K$777,СВЦЭМ!$A$34:$A$777,$A369,СВЦЭМ!$B$34:$B$777,J$366)+'СЕТ СН'!$F$13-'СЕТ СН'!$F$21</f>
        <v>-73.782964079999999</v>
      </c>
      <c r="K369" s="37">
        <f>SUMIFS(СВЦЭМ!$K$34:$K$777,СВЦЭМ!$A$34:$A$777,$A369,СВЦЭМ!$B$34:$B$777,K$366)+'СЕТ СН'!$F$13-'СЕТ СН'!$F$21</f>
        <v>-84.287990359999981</v>
      </c>
      <c r="L369" s="37">
        <f>SUMIFS(СВЦЭМ!$K$34:$K$777,СВЦЭМ!$A$34:$A$777,$A369,СВЦЭМ!$B$34:$B$777,L$366)+'СЕТ СН'!$F$13-'СЕТ СН'!$F$21</f>
        <v>-153.72934157999998</v>
      </c>
      <c r="M369" s="37">
        <f>SUMIFS(СВЦЭМ!$K$34:$K$777,СВЦЭМ!$A$34:$A$777,$A369,СВЦЭМ!$B$34:$B$777,M$366)+'СЕТ СН'!$F$13-'СЕТ СН'!$F$21</f>
        <v>-173.85439959000001</v>
      </c>
      <c r="N369" s="37">
        <f>SUMIFS(СВЦЭМ!$K$34:$K$777,СВЦЭМ!$A$34:$A$777,$A369,СВЦЭМ!$B$34:$B$777,N$366)+'СЕТ СН'!$F$13-'СЕТ СН'!$F$21</f>
        <v>-170.81474902999997</v>
      </c>
      <c r="O369" s="37">
        <f>SUMIFS(СВЦЭМ!$K$34:$K$777,СВЦЭМ!$A$34:$A$777,$A369,СВЦЭМ!$B$34:$B$777,O$366)+'СЕТ СН'!$F$13-'СЕТ СН'!$F$21</f>
        <v>-171.49205088999997</v>
      </c>
      <c r="P369" s="37">
        <f>SUMIFS(СВЦЭМ!$K$34:$K$777,СВЦЭМ!$A$34:$A$777,$A369,СВЦЭМ!$B$34:$B$777,P$366)+'СЕТ СН'!$F$13-'СЕТ СН'!$F$21</f>
        <v>-168.57661913999999</v>
      </c>
      <c r="Q369" s="37">
        <f>SUMIFS(СВЦЭМ!$K$34:$K$777,СВЦЭМ!$A$34:$A$777,$A369,СВЦЭМ!$B$34:$B$777,Q$366)+'СЕТ СН'!$F$13-'СЕТ СН'!$F$21</f>
        <v>-164.99848407000002</v>
      </c>
      <c r="R369" s="37">
        <f>SUMIFS(СВЦЭМ!$K$34:$K$777,СВЦЭМ!$A$34:$A$777,$A369,СВЦЭМ!$B$34:$B$777,R$366)+'СЕТ СН'!$F$13-'СЕТ СН'!$F$21</f>
        <v>-164.66042868</v>
      </c>
      <c r="S369" s="37">
        <f>SUMIFS(СВЦЭМ!$K$34:$K$777,СВЦЭМ!$A$34:$A$777,$A369,СВЦЭМ!$B$34:$B$777,S$366)+'СЕТ СН'!$F$13-'СЕТ СН'!$F$21</f>
        <v>-166.64587767</v>
      </c>
      <c r="T369" s="37">
        <f>SUMIFS(СВЦЭМ!$K$34:$K$777,СВЦЭМ!$A$34:$A$777,$A369,СВЦЭМ!$B$34:$B$777,T$366)+'СЕТ СН'!$F$13-'СЕТ СН'!$F$21</f>
        <v>-172.62526028000002</v>
      </c>
      <c r="U369" s="37">
        <f>SUMIFS(СВЦЭМ!$K$34:$K$777,СВЦЭМ!$A$34:$A$777,$A369,СВЦЭМ!$B$34:$B$777,U$366)+'СЕТ СН'!$F$13-'СЕТ СН'!$F$21</f>
        <v>-174.74772424000003</v>
      </c>
      <c r="V369" s="37">
        <f>SUMIFS(СВЦЭМ!$K$34:$K$777,СВЦЭМ!$A$34:$A$777,$A369,СВЦЭМ!$B$34:$B$777,V$366)+'СЕТ СН'!$F$13-'СЕТ СН'!$F$21</f>
        <v>-171.30633115000001</v>
      </c>
      <c r="W369" s="37">
        <f>SUMIFS(СВЦЭМ!$K$34:$K$777,СВЦЭМ!$A$34:$A$777,$A369,СВЦЭМ!$B$34:$B$777,W$366)+'СЕТ СН'!$F$13-'СЕТ СН'!$F$21</f>
        <v>-125.89028089999999</v>
      </c>
      <c r="X369" s="37">
        <f>SUMIFS(СВЦЭМ!$K$34:$K$777,СВЦЭМ!$A$34:$A$777,$A369,СВЦЭМ!$B$34:$B$777,X$366)+'СЕТ СН'!$F$13-'СЕТ СН'!$F$21</f>
        <v>-84.858371840000018</v>
      </c>
      <c r="Y369" s="37">
        <f>SUMIFS(СВЦЭМ!$K$34:$K$777,СВЦЭМ!$A$34:$A$777,$A369,СВЦЭМ!$B$34:$B$777,Y$366)+'СЕТ СН'!$F$13-'СЕТ СН'!$F$21</f>
        <v>-65.06914512000003</v>
      </c>
    </row>
    <row r="370" spans="1:25" ht="15.75" x14ac:dyDescent="0.2">
      <c r="A370" s="36">
        <f t="shared" si="10"/>
        <v>42982</v>
      </c>
      <c r="B370" s="37">
        <f>SUMIFS(СВЦЭМ!$K$34:$K$777,СВЦЭМ!$A$34:$A$777,$A370,СВЦЭМ!$B$34:$B$777,B$366)+'СЕТ СН'!$F$13-'СЕТ СН'!$F$21</f>
        <v>-3.5742986799999699</v>
      </c>
      <c r="C370" s="37">
        <f>SUMIFS(СВЦЭМ!$K$34:$K$777,СВЦЭМ!$A$34:$A$777,$A370,СВЦЭМ!$B$34:$B$777,C$366)+'СЕТ СН'!$F$13-'СЕТ СН'!$F$21</f>
        <v>19.806063210000048</v>
      </c>
      <c r="D370" s="37">
        <f>SUMIFS(СВЦЭМ!$K$34:$K$777,СВЦЭМ!$A$34:$A$777,$A370,СВЦЭМ!$B$34:$B$777,D$366)+'СЕТ СН'!$F$13-'СЕТ СН'!$F$21</f>
        <v>40.682536199999959</v>
      </c>
      <c r="E370" s="37">
        <f>SUMIFS(СВЦЭМ!$K$34:$K$777,СВЦЭМ!$A$34:$A$777,$A370,СВЦЭМ!$B$34:$B$777,E$366)+'СЕТ СН'!$F$13-'СЕТ СН'!$F$21</f>
        <v>50.845774200000051</v>
      </c>
      <c r="F370" s="37">
        <f>SUMIFS(СВЦЭМ!$K$34:$K$777,СВЦЭМ!$A$34:$A$777,$A370,СВЦЭМ!$B$34:$B$777,F$366)+'СЕТ СН'!$F$13-'СЕТ СН'!$F$21</f>
        <v>56.883954679999988</v>
      </c>
      <c r="G370" s="37">
        <f>SUMIFS(СВЦЭМ!$K$34:$K$777,СВЦЭМ!$A$34:$A$777,$A370,СВЦЭМ!$B$34:$B$777,G$366)+'СЕТ СН'!$F$13-'СЕТ СН'!$F$21</f>
        <v>50.78514610000002</v>
      </c>
      <c r="H370" s="37">
        <f>SUMIFS(СВЦЭМ!$K$34:$K$777,СВЦЭМ!$A$34:$A$777,$A370,СВЦЭМ!$B$34:$B$777,H$366)+'СЕТ СН'!$F$13-'СЕТ СН'!$F$21</f>
        <v>22.043845759999954</v>
      </c>
      <c r="I370" s="37">
        <f>SUMIFS(СВЦЭМ!$K$34:$K$777,СВЦЭМ!$A$34:$A$777,$A370,СВЦЭМ!$B$34:$B$777,I$366)+'СЕТ СН'!$F$13-'СЕТ СН'!$F$21</f>
        <v>-17.645877779999978</v>
      </c>
      <c r="J370" s="37">
        <f>SUMIFS(СВЦЭМ!$K$34:$K$777,СВЦЭМ!$A$34:$A$777,$A370,СВЦЭМ!$B$34:$B$777,J$366)+'СЕТ СН'!$F$13-'СЕТ СН'!$F$21</f>
        <v>-49.56123690000004</v>
      </c>
      <c r="K370" s="37">
        <f>SUMIFS(СВЦЭМ!$K$34:$K$777,СВЦЭМ!$A$34:$A$777,$A370,СВЦЭМ!$B$34:$B$777,K$366)+'СЕТ СН'!$F$13-'СЕТ СН'!$F$21</f>
        <v>-87.694707139999991</v>
      </c>
      <c r="L370" s="37">
        <f>SUMIFS(СВЦЭМ!$K$34:$K$777,СВЦЭМ!$A$34:$A$777,$A370,СВЦЭМ!$B$34:$B$777,L$366)+'СЕТ СН'!$F$13-'СЕТ СН'!$F$21</f>
        <v>-146.65131300000002</v>
      </c>
      <c r="M370" s="37">
        <f>SUMIFS(СВЦЭМ!$K$34:$K$777,СВЦЭМ!$A$34:$A$777,$A370,СВЦЭМ!$B$34:$B$777,M$366)+'СЕТ СН'!$F$13-'СЕТ СН'!$F$21</f>
        <v>-165.77485481000002</v>
      </c>
      <c r="N370" s="37">
        <f>SUMIFS(СВЦЭМ!$K$34:$K$777,СВЦЭМ!$A$34:$A$777,$A370,СВЦЭМ!$B$34:$B$777,N$366)+'СЕТ СН'!$F$13-'СЕТ СН'!$F$21</f>
        <v>-160.29672471999999</v>
      </c>
      <c r="O370" s="37">
        <f>SUMIFS(СВЦЭМ!$K$34:$K$777,СВЦЭМ!$A$34:$A$777,$A370,СВЦЭМ!$B$34:$B$777,O$366)+'СЕТ СН'!$F$13-'СЕТ СН'!$F$21</f>
        <v>-161.10352805999997</v>
      </c>
      <c r="P370" s="37">
        <f>SUMIFS(СВЦЭМ!$K$34:$K$777,СВЦЭМ!$A$34:$A$777,$A370,СВЦЭМ!$B$34:$B$777,P$366)+'СЕТ СН'!$F$13-'СЕТ СН'!$F$21</f>
        <v>-158.12744156999997</v>
      </c>
      <c r="Q370" s="37">
        <f>SUMIFS(СВЦЭМ!$K$34:$K$777,СВЦЭМ!$A$34:$A$777,$A370,СВЦЭМ!$B$34:$B$777,Q$366)+'СЕТ СН'!$F$13-'СЕТ СН'!$F$21</f>
        <v>-153.63092589000001</v>
      </c>
      <c r="R370" s="37">
        <f>SUMIFS(СВЦЭМ!$K$34:$K$777,СВЦЭМ!$A$34:$A$777,$A370,СВЦЭМ!$B$34:$B$777,R$366)+'СЕТ СН'!$F$13-'СЕТ СН'!$F$21</f>
        <v>-151.84686119999998</v>
      </c>
      <c r="S370" s="37">
        <f>SUMIFS(СВЦЭМ!$K$34:$K$777,СВЦЭМ!$A$34:$A$777,$A370,СВЦЭМ!$B$34:$B$777,S$366)+'СЕТ СН'!$F$13-'СЕТ СН'!$F$21</f>
        <v>-155.16159295</v>
      </c>
      <c r="T370" s="37">
        <f>SUMIFS(СВЦЭМ!$K$34:$K$777,СВЦЭМ!$A$34:$A$777,$A370,СВЦЭМ!$B$34:$B$777,T$366)+'СЕТ СН'!$F$13-'СЕТ СН'!$F$21</f>
        <v>-163.11715170000002</v>
      </c>
      <c r="U370" s="37">
        <f>SUMIFS(СВЦЭМ!$K$34:$K$777,СВЦЭМ!$A$34:$A$777,$A370,СВЦЭМ!$B$34:$B$777,U$366)+'СЕТ СН'!$F$13-'СЕТ СН'!$F$21</f>
        <v>-156.19064808000002</v>
      </c>
      <c r="V370" s="37">
        <f>SUMIFS(СВЦЭМ!$K$34:$K$777,СВЦЭМ!$A$34:$A$777,$A370,СВЦЭМ!$B$34:$B$777,V$366)+'СЕТ СН'!$F$13-'СЕТ СН'!$F$21</f>
        <v>-149.35411747000001</v>
      </c>
      <c r="W370" s="37">
        <f>SUMIFS(СВЦЭМ!$K$34:$K$777,СВЦЭМ!$A$34:$A$777,$A370,СВЦЭМ!$B$34:$B$777,W$366)+'СЕТ СН'!$F$13-'СЕТ СН'!$F$21</f>
        <v>-95.642755369999975</v>
      </c>
      <c r="X370" s="37">
        <f>SUMIFS(СВЦЭМ!$K$34:$K$777,СВЦЭМ!$A$34:$A$777,$A370,СВЦЭМ!$B$34:$B$777,X$366)+'СЕТ СН'!$F$13-'СЕТ СН'!$F$21</f>
        <v>-51.188753919999954</v>
      </c>
      <c r="Y370" s="37">
        <f>SUMIFS(СВЦЭМ!$K$34:$K$777,СВЦЭМ!$A$34:$A$777,$A370,СВЦЭМ!$B$34:$B$777,Y$366)+'СЕТ СН'!$F$13-'СЕТ СН'!$F$21</f>
        <v>-23.013168889999974</v>
      </c>
    </row>
    <row r="371" spans="1:25" ht="15.75" x14ac:dyDescent="0.2">
      <c r="A371" s="36">
        <f t="shared" si="10"/>
        <v>42983</v>
      </c>
      <c r="B371" s="37">
        <f>SUMIFS(СВЦЭМ!$K$34:$K$777,СВЦЭМ!$A$34:$A$777,$A371,СВЦЭМ!$B$34:$B$777,B$366)+'СЕТ СН'!$F$13-'СЕТ СН'!$F$21</f>
        <v>-39.934708099999966</v>
      </c>
      <c r="C371" s="37">
        <f>SUMIFS(СВЦЭМ!$K$34:$K$777,СВЦЭМ!$A$34:$A$777,$A371,СВЦЭМ!$B$34:$B$777,C$366)+'СЕТ СН'!$F$13-'СЕТ СН'!$F$21</f>
        <v>-21.845468610000012</v>
      </c>
      <c r="D371" s="37">
        <f>SUMIFS(СВЦЭМ!$K$34:$K$777,СВЦЭМ!$A$34:$A$777,$A371,СВЦЭМ!$B$34:$B$777,D$366)+'СЕТ СН'!$F$13-'СЕТ СН'!$F$21</f>
        <v>-10.793588500000055</v>
      </c>
      <c r="E371" s="37">
        <f>SUMIFS(СВЦЭМ!$K$34:$K$777,СВЦЭМ!$A$34:$A$777,$A371,СВЦЭМ!$B$34:$B$777,E$366)+'СЕТ СН'!$F$13-'СЕТ СН'!$F$21</f>
        <v>13.345033049999984</v>
      </c>
      <c r="F371" s="37">
        <f>SUMIFS(СВЦЭМ!$K$34:$K$777,СВЦЭМ!$A$34:$A$777,$A371,СВЦЭМ!$B$34:$B$777,F$366)+'СЕТ СН'!$F$13-'СЕТ СН'!$F$21</f>
        <v>12.19258362000005</v>
      </c>
      <c r="G371" s="37">
        <f>SUMIFS(СВЦЭМ!$K$34:$K$777,СВЦЭМ!$A$34:$A$777,$A371,СВЦЭМ!$B$34:$B$777,G$366)+'СЕТ СН'!$F$13-'СЕТ СН'!$F$21</f>
        <v>-11.221510279999961</v>
      </c>
      <c r="H371" s="37">
        <f>SUMIFS(СВЦЭМ!$K$34:$K$777,СВЦЭМ!$A$34:$A$777,$A371,СВЦЭМ!$B$34:$B$777,H$366)+'СЕТ СН'!$F$13-'СЕТ СН'!$F$21</f>
        <v>-32.766354070000034</v>
      </c>
      <c r="I371" s="37">
        <f>SUMIFS(СВЦЭМ!$K$34:$K$777,СВЦЭМ!$A$34:$A$777,$A371,СВЦЭМ!$B$34:$B$777,I$366)+'СЕТ СН'!$F$13-'СЕТ СН'!$F$21</f>
        <v>-74.511223649999977</v>
      </c>
      <c r="J371" s="37">
        <f>SUMIFS(СВЦЭМ!$K$34:$K$777,СВЦЭМ!$A$34:$A$777,$A371,СВЦЭМ!$B$34:$B$777,J$366)+'СЕТ СН'!$F$13-'СЕТ СН'!$F$21</f>
        <v>-99.572471839999992</v>
      </c>
      <c r="K371" s="37">
        <f>SUMIFS(СВЦЭМ!$K$34:$K$777,СВЦЭМ!$A$34:$A$777,$A371,СВЦЭМ!$B$34:$B$777,K$366)+'СЕТ СН'!$F$13-'СЕТ СН'!$F$21</f>
        <v>-127.3643821</v>
      </c>
      <c r="L371" s="37">
        <f>SUMIFS(СВЦЭМ!$K$34:$K$777,СВЦЭМ!$A$34:$A$777,$A371,СВЦЭМ!$B$34:$B$777,L$366)+'СЕТ СН'!$F$13-'СЕТ СН'!$F$21</f>
        <v>-177.89368483999999</v>
      </c>
      <c r="M371" s="37">
        <f>SUMIFS(СВЦЭМ!$K$34:$K$777,СВЦЭМ!$A$34:$A$777,$A371,СВЦЭМ!$B$34:$B$777,M$366)+'СЕТ СН'!$F$13-'СЕТ СН'!$F$21</f>
        <v>-197.29361581000001</v>
      </c>
      <c r="N371" s="37">
        <f>SUMIFS(СВЦЭМ!$K$34:$K$777,СВЦЭМ!$A$34:$A$777,$A371,СВЦЭМ!$B$34:$B$777,N$366)+'СЕТ СН'!$F$13-'СЕТ СН'!$F$21</f>
        <v>-189.25020751</v>
      </c>
      <c r="O371" s="37">
        <f>SUMIFS(СВЦЭМ!$K$34:$K$777,СВЦЭМ!$A$34:$A$777,$A371,СВЦЭМ!$B$34:$B$777,O$366)+'СЕТ СН'!$F$13-'СЕТ СН'!$F$21</f>
        <v>-185.44145956</v>
      </c>
      <c r="P371" s="37">
        <f>SUMIFS(СВЦЭМ!$K$34:$K$777,СВЦЭМ!$A$34:$A$777,$A371,СВЦЭМ!$B$34:$B$777,P$366)+'СЕТ СН'!$F$13-'СЕТ СН'!$F$21</f>
        <v>-180.45334832999998</v>
      </c>
      <c r="Q371" s="37">
        <f>SUMIFS(СВЦЭМ!$K$34:$K$777,СВЦЭМ!$A$34:$A$777,$A371,СВЦЭМ!$B$34:$B$777,Q$366)+'СЕТ СН'!$F$13-'СЕТ СН'!$F$21</f>
        <v>-186.17428095000002</v>
      </c>
      <c r="R371" s="37">
        <f>SUMIFS(СВЦЭМ!$K$34:$K$777,СВЦЭМ!$A$34:$A$777,$A371,СВЦЭМ!$B$34:$B$777,R$366)+'СЕТ СН'!$F$13-'СЕТ СН'!$F$21</f>
        <v>-185.60419927999999</v>
      </c>
      <c r="S371" s="37">
        <f>SUMIFS(СВЦЭМ!$K$34:$K$777,СВЦЭМ!$A$34:$A$777,$A371,СВЦЭМ!$B$34:$B$777,S$366)+'СЕТ СН'!$F$13-'СЕТ СН'!$F$21</f>
        <v>-185.55848493000002</v>
      </c>
      <c r="T371" s="37">
        <f>SUMIFS(СВЦЭМ!$K$34:$K$777,СВЦЭМ!$A$34:$A$777,$A371,СВЦЭМ!$B$34:$B$777,T$366)+'СЕТ СН'!$F$13-'СЕТ СН'!$F$21</f>
        <v>-187.31334452999999</v>
      </c>
      <c r="U371" s="37">
        <f>SUMIFS(СВЦЭМ!$K$34:$K$777,СВЦЭМ!$A$34:$A$777,$A371,СВЦЭМ!$B$34:$B$777,U$366)+'СЕТ СН'!$F$13-'СЕТ СН'!$F$21</f>
        <v>-193.29241897999998</v>
      </c>
      <c r="V371" s="37">
        <f>SUMIFS(СВЦЭМ!$K$34:$K$777,СВЦЭМ!$A$34:$A$777,$A371,СВЦЭМ!$B$34:$B$777,V$366)+'СЕТ СН'!$F$13-'СЕТ СН'!$F$21</f>
        <v>-188.03123118000002</v>
      </c>
      <c r="W371" s="37">
        <f>SUMIFS(СВЦЭМ!$K$34:$K$777,СВЦЭМ!$A$34:$A$777,$A371,СВЦЭМ!$B$34:$B$777,W$366)+'СЕТ СН'!$F$13-'СЕТ СН'!$F$21</f>
        <v>-149.22359517000001</v>
      </c>
      <c r="X371" s="37">
        <f>SUMIFS(СВЦЭМ!$K$34:$K$777,СВЦЭМ!$A$34:$A$777,$A371,СВЦЭМ!$B$34:$B$777,X$366)+'СЕТ СН'!$F$13-'СЕТ СН'!$F$21</f>
        <v>-112.55726723999999</v>
      </c>
      <c r="Y371" s="37">
        <f>SUMIFS(СВЦЭМ!$K$34:$K$777,СВЦЭМ!$A$34:$A$777,$A371,СВЦЭМ!$B$34:$B$777,Y$366)+'СЕТ СН'!$F$13-'СЕТ СН'!$F$21</f>
        <v>-79.000569419999977</v>
      </c>
    </row>
    <row r="372" spans="1:25" ht="15.75" x14ac:dyDescent="0.2">
      <c r="A372" s="36">
        <f t="shared" si="10"/>
        <v>42984</v>
      </c>
      <c r="B372" s="37">
        <f>SUMIFS(СВЦЭМ!$K$34:$K$777,СВЦЭМ!$A$34:$A$777,$A372,СВЦЭМ!$B$34:$B$777,B$366)+'СЕТ СН'!$F$13-'СЕТ СН'!$F$21</f>
        <v>12.98323068000002</v>
      </c>
      <c r="C372" s="37">
        <f>SUMIFS(СВЦЭМ!$K$34:$K$777,СВЦЭМ!$A$34:$A$777,$A372,СВЦЭМ!$B$34:$B$777,C$366)+'СЕТ СН'!$F$13-'СЕТ СН'!$F$21</f>
        <v>38.627476069999943</v>
      </c>
      <c r="D372" s="37">
        <f>SUMIFS(СВЦЭМ!$K$34:$K$777,СВЦЭМ!$A$34:$A$777,$A372,СВЦЭМ!$B$34:$B$777,D$366)+'СЕТ СН'!$F$13-'СЕТ СН'!$F$21</f>
        <v>57.312129509999977</v>
      </c>
      <c r="E372" s="37">
        <f>SUMIFS(СВЦЭМ!$K$34:$K$777,СВЦЭМ!$A$34:$A$777,$A372,СВЦЭМ!$B$34:$B$777,E$366)+'СЕТ СН'!$F$13-'СЕТ СН'!$F$21</f>
        <v>63.634438150000051</v>
      </c>
      <c r="F372" s="37">
        <f>SUMIFS(СВЦЭМ!$K$34:$K$777,СВЦЭМ!$A$34:$A$777,$A372,СВЦЭМ!$B$34:$B$777,F$366)+'СЕТ СН'!$F$13-'СЕТ СН'!$F$21</f>
        <v>67.079463189999956</v>
      </c>
      <c r="G372" s="37">
        <f>SUMIFS(СВЦЭМ!$K$34:$K$777,СВЦЭМ!$A$34:$A$777,$A372,СВЦЭМ!$B$34:$B$777,G$366)+'СЕТ СН'!$F$13-'СЕТ СН'!$F$21</f>
        <v>54.362849510000046</v>
      </c>
      <c r="H372" s="37">
        <f>SUMIFS(СВЦЭМ!$K$34:$K$777,СВЦЭМ!$A$34:$A$777,$A372,СВЦЭМ!$B$34:$B$777,H$366)+'СЕТ СН'!$F$13-'СЕТ СН'!$F$21</f>
        <v>20.967341089999991</v>
      </c>
      <c r="I372" s="37">
        <f>SUMIFS(СВЦЭМ!$K$34:$K$777,СВЦЭМ!$A$34:$A$777,$A372,СВЦЭМ!$B$34:$B$777,I$366)+'СЕТ СН'!$F$13-'СЕТ СН'!$F$21</f>
        <v>-19.912831239999946</v>
      </c>
      <c r="J372" s="37">
        <f>SUMIFS(СВЦЭМ!$K$34:$K$777,СВЦЭМ!$A$34:$A$777,$A372,СВЦЭМ!$B$34:$B$777,J$366)+'СЕТ СН'!$F$13-'СЕТ СН'!$F$21</f>
        <v>-53.512147580000033</v>
      </c>
      <c r="K372" s="37">
        <f>SUMIFS(СВЦЭМ!$K$34:$K$777,СВЦЭМ!$A$34:$A$777,$A372,СВЦЭМ!$B$34:$B$777,K$366)+'СЕТ СН'!$F$13-'СЕТ СН'!$F$21</f>
        <v>-100.14673434999997</v>
      </c>
      <c r="L372" s="37">
        <f>SUMIFS(СВЦЭМ!$K$34:$K$777,СВЦЭМ!$A$34:$A$777,$A372,СВЦЭМ!$B$34:$B$777,L$366)+'СЕТ СН'!$F$13-'СЕТ СН'!$F$21</f>
        <v>-160.65264299</v>
      </c>
      <c r="M372" s="37">
        <f>SUMIFS(СВЦЭМ!$K$34:$K$777,СВЦЭМ!$A$34:$A$777,$A372,СВЦЭМ!$B$34:$B$777,M$366)+'СЕТ СН'!$F$13-'СЕТ СН'!$F$21</f>
        <v>-169.03094238</v>
      </c>
      <c r="N372" s="37">
        <f>SUMIFS(СВЦЭМ!$K$34:$K$777,СВЦЭМ!$A$34:$A$777,$A372,СВЦЭМ!$B$34:$B$777,N$366)+'СЕТ СН'!$F$13-'СЕТ СН'!$F$21</f>
        <v>-169.62899755000001</v>
      </c>
      <c r="O372" s="37">
        <f>SUMIFS(СВЦЭМ!$K$34:$K$777,СВЦЭМ!$A$34:$A$777,$A372,СВЦЭМ!$B$34:$B$777,O$366)+'СЕТ СН'!$F$13-'СЕТ СН'!$F$21</f>
        <v>-163.72708323000001</v>
      </c>
      <c r="P372" s="37">
        <f>SUMIFS(СВЦЭМ!$K$34:$K$777,СВЦЭМ!$A$34:$A$777,$A372,СВЦЭМ!$B$34:$B$777,P$366)+'СЕТ СН'!$F$13-'СЕТ СН'!$F$21</f>
        <v>-161.91483426999997</v>
      </c>
      <c r="Q372" s="37">
        <f>SUMIFS(СВЦЭМ!$K$34:$K$777,СВЦЭМ!$A$34:$A$777,$A372,СВЦЭМ!$B$34:$B$777,Q$366)+'СЕТ СН'!$F$13-'СЕТ СН'!$F$21</f>
        <v>-157.59471004</v>
      </c>
      <c r="R372" s="37">
        <f>SUMIFS(СВЦЭМ!$K$34:$K$777,СВЦЭМ!$A$34:$A$777,$A372,СВЦЭМ!$B$34:$B$777,R$366)+'СЕТ СН'!$F$13-'СЕТ СН'!$F$21</f>
        <v>-154.62554069999999</v>
      </c>
      <c r="S372" s="37">
        <f>SUMIFS(СВЦЭМ!$K$34:$K$777,СВЦЭМ!$A$34:$A$777,$A372,СВЦЭМ!$B$34:$B$777,S$366)+'СЕТ СН'!$F$13-'СЕТ СН'!$F$21</f>
        <v>-154.91737274000002</v>
      </c>
      <c r="T372" s="37">
        <f>SUMIFS(СВЦЭМ!$K$34:$K$777,СВЦЭМ!$A$34:$A$777,$A372,СВЦЭМ!$B$34:$B$777,T$366)+'СЕТ СН'!$F$13-'СЕТ СН'!$F$21</f>
        <v>-158.58802259999999</v>
      </c>
      <c r="U372" s="37">
        <f>SUMIFS(СВЦЭМ!$K$34:$K$777,СВЦЭМ!$A$34:$A$777,$A372,СВЦЭМ!$B$34:$B$777,U$366)+'СЕТ СН'!$F$13-'СЕТ СН'!$F$21</f>
        <v>-166.20445453000002</v>
      </c>
      <c r="V372" s="37">
        <f>SUMIFS(СВЦЭМ!$K$34:$K$777,СВЦЭМ!$A$34:$A$777,$A372,СВЦЭМ!$B$34:$B$777,V$366)+'СЕТ СН'!$F$13-'СЕТ СН'!$F$21</f>
        <v>-162.93592663999999</v>
      </c>
      <c r="W372" s="37">
        <f>SUMIFS(СВЦЭМ!$K$34:$K$777,СВЦЭМ!$A$34:$A$777,$A372,СВЦЭМ!$B$34:$B$777,W$366)+'СЕТ СН'!$F$13-'СЕТ СН'!$F$21</f>
        <v>-113.54150411000001</v>
      </c>
      <c r="X372" s="37">
        <f>SUMIFS(СВЦЭМ!$K$34:$K$777,СВЦЭМ!$A$34:$A$777,$A372,СВЦЭМ!$B$34:$B$777,X$366)+'СЕТ СН'!$F$13-'СЕТ СН'!$F$21</f>
        <v>-68.247833979999996</v>
      </c>
      <c r="Y372" s="37">
        <f>SUMIFS(СВЦЭМ!$K$34:$K$777,СВЦЭМ!$A$34:$A$777,$A372,СВЦЭМ!$B$34:$B$777,Y$366)+'СЕТ СН'!$F$13-'СЕТ СН'!$F$21</f>
        <v>-32.403619970000022</v>
      </c>
    </row>
    <row r="373" spans="1:25" ht="15.75" x14ac:dyDescent="0.2">
      <c r="A373" s="36">
        <f t="shared" si="10"/>
        <v>42985</v>
      </c>
      <c r="B373" s="37">
        <f>SUMIFS(СВЦЭМ!$K$34:$K$777,СВЦЭМ!$A$34:$A$777,$A373,СВЦЭМ!$B$34:$B$777,B$366)+'СЕТ СН'!$F$13-'СЕТ СН'!$F$21</f>
        <v>-18.147728179999945</v>
      </c>
      <c r="C373" s="37">
        <f>SUMIFS(СВЦЭМ!$K$34:$K$777,СВЦЭМ!$A$34:$A$777,$A373,СВЦЭМ!$B$34:$B$777,C$366)+'СЕТ СН'!$F$13-'СЕТ СН'!$F$21</f>
        <v>16.62752181999997</v>
      </c>
      <c r="D373" s="37">
        <f>SUMIFS(СВЦЭМ!$K$34:$K$777,СВЦЭМ!$A$34:$A$777,$A373,СВЦЭМ!$B$34:$B$777,D$366)+'СЕТ СН'!$F$13-'СЕТ СН'!$F$21</f>
        <v>19.137986479999995</v>
      </c>
      <c r="E373" s="37">
        <f>SUMIFS(СВЦЭМ!$K$34:$K$777,СВЦЭМ!$A$34:$A$777,$A373,СВЦЭМ!$B$34:$B$777,E$366)+'СЕТ СН'!$F$13-'СЕТ СН'!$F$21</f>
        <v>23.646593080000002</v>
      </c>
      <c r="F373" s="37">
        <f>SUMIFS(СВЦЭМ!$K$34:$K$777,СВЦЭМ!$A$34:$A$777,$A373,СВЦЭМ!$B$34:$B$777,F$366)+'СЕТ СН'!$F$13-'СЕТ СН'!$F$21</f>
        <v>22.247580940000034</v>
      </c>
      <c r="G373" s="37">
        <f>SUMIFS(СВЦЭМ!$K$34:$K$777,СВЦЭМ!$A$34:$A$777,$A373,СВЦЭМ!$B$34:$B$777,G$366)+'СЕТ СН'!$F$13-'СЕТ СН'!$F$21</f>
        <v>19.212504670000044</v>
      </c>
      <c r="H373" s="37">
        <f>SUMIFS(СВЦЭМ!$K$34:$K$777,СВЦЭМ!$A$34:$A$777,$A373,СВЦЭМ!$B$34:$B$777,H$366)+'СЕТ СН'!$F$13-'СЕТ СН'!$F$21</f>
        <v>-0.12137883000002603</v>
      </c>
      <c r="I373" s="37">
        <f>SUMIFS(СВЦЭМ!$K$34:$K$777,СВЦЭМ!$A$34:$A$777,$A373,СВЦЭМ!$B$34:$B$777,I$366)+'СЕТ СН'!$F$13-'СЕТ СН'!$F$21</f>
        <v>-77.976175179999984</v>
      </c>
      <c r="J373" s="37">
        <f>SUMIFS(СВЦЭМ!$K$34:$K$777,СВЦЭМ!$A$34:$A$777,$A373,СВЦЭМ!$B$34:$B$777,J$366)+'СЕТ СН'!$F$13-'СЕТ СН'!$F$21</f>
        <v>-73.92322790999998</v>
      </c>
      <c r="K373" s="37">
        <f>SUMIFS(СВЦЭМ!$K$34:$K$777,СВЦЭМ!$A$34:$A$777,$A373,СВЦЭМ!$B$34:$B$777,K$366)+'СЕТ СН'!$F$13-'СЕТ СН'!$F$21</f>
        <v>-106.45551239999998</v>
      </c>
      <c r="L373" s="37">
        <f>SUMIFS(СВЦЭМ!$K$34:$K$777,СВЦЭМ!$A$34:$A$777,$A373,СВЦЭМ!$B$34:$B$777,L$366)+'СЕТ СН'!$F$13-'СЕТ СН'!$F$21</f>
        <v>-163.69195665000001</v>
      </c>
      <c r="M373" s="37">
        <f>SUMIFS(СВЦЭМ!$K$34:$K$777,СВЦЭМ!$A$34:$A$777,$A373,СВЦЭМ!$B$34:$B$777,M$366)+'СЕТ СН'!$F$13-'СЕТ СН'!$F$21</f>
        <v>-181.50748081</v>
      </c>
      <c r="N373" s="37">
        <f>SUMIFS(СВЦЭМ!$K$34:$K$777,СВЦЭМ!$A$34:$A$777,$A373,СВЦЭМ!$B$34:$B$777,N$366)+'СЕТ СН'!$F$13-'СЕТ СН'!$F$21</f>
        <v>-173.80943882999998</v>
      </c>
      <c r="O373" s="37">
        <f>SUMIFS(СВЦЭМ!$K$34:$K$777,СВЦЭМ!$A$34:$A$777,$A373,СВЦЭМ!$B$34:$B$777,O$366)+'СЕТ СН'!$F$13-'СЕТ СН'!$F$21</f>
        <v>-174.12991653</v>
      </c>
      <c r="P373" s="37">
        <f>SUMIFS(СВЦЭМ!$K$34:$K$777,СВЦЭМ!$A$34:$A$777,$A373,СВЦЭМ!$B$34:$B$777,P$366)+'СЕТ СН'!$F$13-'СЕТ СН'!$F$21</f>
        <v>-171.68642352000001</v>
      </c>
      <c r="Q373" s="37">
        <f>SUMIFS(СВЦЭМ!$K$34:$K$777,СВЦЭМ!$A$34:$A$777,$A373,СВЦЭМ!$B$34:$B$777,Q$366)+'СЕТ СН'!$F$13-'СЕТ СН'!$F$21</f>
        <v>-171.06961385</v>
      </c>
      <c r="R373" s="37">
        <f>SUMIFS(СВЦЭМ!$K$34:$K$777,СВЦЭМ!$A$34:$A$777,$A373,СВЦЭМ!$B$34:$B$777,R$366)+'СЕТ СН'!$F$13-'СЕТ СН'!$F$21</f>
        <v>-165.87521498000001</v>
      </c>
      <c r="S373" s="37">
        <f>SUMIFS(СВЦЭМ!$K$34:$K$777,СВЦЭМ!$A$34:$A$777,$A373,СВЦЭМ!$B$34:$B$777,S$366)+'СЕТ СН'!$F$13-'СЕТ СН'!$F$21</f>
        <v>-168.07668985999999</v>
      </c>
      <c r="T373" s="37">
        <f>SUMIFS(СВЦЭМ!$K$34:$K$777,СВЦЭМ!$A$34:$A$777,$A373,СВЦЭМ!$B$34:$B$777,T$366)+'СЕТ СН'!$F$13-'СЕТ СН'!$F$21</f>
        <v>-173.77128942000002</v>
      </c>
      <c r="U373" s="37">
        <f>SUMIFS(СВЦЭМ!$K$34:$K$777,СВЦЭМ!$A$34:$A$777,$A373,СВЦЭМ!$B$34:$B$777,U$366)+'СЕТ СН'!$F$13-'СЕТ СН'!$F$21</f>
        <v>-182.53381055</v>
      </c>
      <c r="V373" s="37">
        <f>SUMIFS(СВЦЭМ!$K$34:$K$777,СВЦЭМ!$A$34:$A$777,$A373,СВЦЭМ!$B$34:$B$777,V$366)+'СЕТ СН'!$F$13-'СЕТ СН'!$F$21</f>
        <v>-176.16182623999998</v>
      </c>
      <c r="W373" s="37">
        <f>SUMIFS(СВЦЭМ!$K$34:$K$777,СВЦЭМ!$A$34:$A$777,$A373,СВЦЭМ!$B$34:$B$777,W$366)+'СЕТ СН'!$F$13-'СЕТ СН'!$F$21</f>
        <v>-129.85492167000001</v>
      </c>
      <c r="X373" s="37">
        <f>SUMIFS(СВЦЭМ!$K$34:$K$777,СВЦЭМ!$A$34:$A$777,$A373,СВЦЭМ!$B$34:$B$777,X$366)+'СЕТ СН'!$F$13-'СЕТ СН'!$F$21</f>
        <v>-88.578504370000019</v>
      </c>
      <c r="Y373" s="37">
        <f>SUMIFS(СВЦЭМ!$K$34:$K$777,СВЦЭМ!$A$34:$A$777,$A373,СВЦЭМ!$B$34:$B$777,Y$366)+'СЕТ СН'!$F$13-'СЕТ СН'!$F$21</f>
        <v>-65.952763689999983</v>
      </c>
    </row>
    <row r="374" spans="1:25" ht="15.75" x14ac:dyDescent="0.2">
      <c r="A374" s="36">
        <f t="shared" si="10"/>
        <v>42986</v>
      </c>
      <c r="B374" s="37">
        <f>SUMIFS(СВЦЭМ!$K$34:$K$777,СВЦЭМ!$A$34:$A$777,$A374,СВЦЭМ!$B$34:$B$777,B$366)+'СЕТ СН'!$F$13-'СЕТ СН'!$F$21</f>
        <v>-59.600772730000017</v>
      </c>
      <c r="C374" s="37">
        <f>SUMIFS(СВЦЭМ!$K$34:$K$777,СВЦЭМ!$A$34:$A$777,$A374,СВЦЭМ!$B$34:$B$777,C$366)+'СЕТ СН'!$F$13-'СЕТ СН'!$F$21</f>
        <v>-44.058087580000006</v>
      </c>
      <c r="D374" s="37">
        <f>SUMIFS(СВЦЭМ!$K$34:$K$777,СВЦЭМ!$A$34:$A$777,$A374,СВЦЭМ!$B$34:$B$777,D$366)+'СЕТ СН'!$F$13-'СЕТ СН'!$F$21</f>
        <v>-38.223105479999958</v>
      </c>
      <c r="E374" s="37">
        <f>SUMIFS(СВЦЭМ!$K$34:$K$777,СВЦЭМ!$A$34:$A$777,$A374,СВЦЭМ!$B$34:$B$777,E$366)+'СЕТ СН'!$F$13-'СЕТ СН'!$F$21</f>
        <v>1.9512988799999675</v>
      </c>
      <c r="F374" s="37">
        <f>SUMIFS(СВЦЭМ!$K$34:$K$777,СВЦЭМ!$A$34:$A$777,$A374,СВЦЭМ!$B$34:$B$777,F$366)+'СЕТ СН'!$F$13-'СЕТ СН'!$F$21</f>
        <v>7.1669323900000563</v>
      </c>
      <c r="G374" s="37">
        <f>SUMIFS(СВЦЭМ!$K$34:$K$777,СВЦЭМ!$A$34:$A$777,$A374,СВЦЭМ!$B$34:$B$777,G$366)+'СЕТ СН'!$F$13-'СЕТ СН'!$F$21</f>
        <v>-24.494834040000001</v>
      </c>
      <c r="H374" s="37">
        <f>SUMIFS(СВЦЭМ!$K$34:$K$777,СВЦЭМ!$A$34:$A$777,$A374,СВЦЭМ!$B$34:$B$777,H$366)+'СЕТ СН'!$F$13-'СЕТ СН'!$F$21</f>
        <v>-50.992192879999948</v>
      </c>
      <c r="I374" s="37">
        <f>SUMIFS(СВЦЭМ!$K$34:$K$777,СВЦЭМ!$A$34:$A$777,$A374,СВЦЭМ!$B$34:$B$777,I$366)+'СЕТ СН'!$F$13-'СЕТ СН'!$F$21</f>
        <v>-83.035372740000014</v>
      </c>
      <c r="J374" s="37">
        <f>SUMIFS(СВЦЭМ!$K$34:$K$777,СВЦЭМ!$A$34:$A$777,$A374,СВЦЭМ!$B$34:$B$777,J$366)+'СЕТ СН'!$F$13-'СЕТ СН'!$F$21</f>
        <v>-96.268861319999985</v>
      </c>
      <c r="K374" s="37">
        <f>SUMIFS(СВЦЭМ!$K$34:$K$777,СВЦЭМ!$A$34:$A$777,$A374,СВЦЭМ!$B$34:$B$777,K$366)+'СЕТ СН'!$F$13-'СЕТ СН'!$F$21</f>
        <v>-108.04582952999999</v>
      </c>
      <c r="L374" s="37">
        <f>SUMIFS(СВЦЭМ!$K$34:$K$777,СВЦЭМ!$A$34:$A$777,$A374,СВЦЭМ!$B$34:$B$777,L$366)+'СЕТ СН'!$F$13-'СЕТ СН'!$F$21</f>
        <v>-149.97296057</v>
      </c>
      <c r="M374" s="37">
        <f>SUMIFS(СВЦЭМ!$K$34:$K$777,СВЦЭМ!$A$34:$A$777,$A374,СВЦЭМ!$B$34:$B$777,M$366)+'СЕТ СН'!$F$13-'СЕТ СН'!$F$21</f>
        <v>-168.48282843999999</v>
      </c>
      <c r="N374" s="37">
        <f>SUMIFS(СВЦЭМ!$K$34:$K$777,СВЦЭМ!$A$34:$A$777,$A374,СВЦЭМ!$B$34:$B$777,N$366)+'СЕТ СН'!$F$13-'СЕТ СН'!$F$21</f>
        <v>-165.08356035000003</v>
      </c>
      <c r="O374" s="37">
        <f>SUMIFS(СВЦЭМ!$K$34:$K$777,СВЦЭМ!$A$34:$A$777,$A374,СВЦЭМ!$B$34:$B$777,O$366)+'СЕТ СН'!$F$13-'СЕТ СН'!$F$21</f>
        <v>-166.78436067000001</v>
      </c>
      <c r="P374" s="37">
        <f>SUMIFS(СВЦЭМ!$K$34:$K$777,СВЦЭМ!$A$34:$A$777,$A374,СВЦЭМ!$B$34:$B$777,P$366)+'СЕТ СН'!$F$13-'СЕТ СН'!$F$21</f>
        <v>-162.37988149</v>
      </c>
      <c r="Q374" s="37">
        <f>SUMIFS(СВЦЭМ!$K$34:$K$777,СВЦЭМ!$A$34:$A$777,$A374,СВЦЭМ!$B$34:$B$777,Q$366)+'СЕТ СН'!$F$13-'СЕТ СН'!$F$21</f>
        <v>-159.50485097000001</v>
      </c>
      <c r="R374" s="37">
        <f>SUMIFS(СВЦЭМ!$K$34:$K$777,СВЦЭМ!$A$34:$A$777,$A374,СВЦЭМ!$B$34:$B$777,R$366)+'СЕТ СН'!$F$13-'СЕТ СН'!$F$21</f>
        <v>-158.76648404999997</v>
      </c>
      <c r="S374" s="37">
        <f>SUMIFS(СВЦЭМ!$K$34:$K$777,СВЦЭМ!$A$34:$A$777,$A374,СВЦЭМ!$B$34:$B$777,S$366)+'СЕТ СН'!$F$13-'СЕТ СН'!$F$21</f>
        <v>-159.05173080999998</v>
      </c>
      <c r="T374" s="37">
        <f>SUMIFS(СВЦЭМ!$K$34:$K$777,СВЦЭМ!$A$34:$A$777,$A374,СВЦЭМ!$B$34:$B$777,T$366)+'СЕТ СН'!$F$13-'СЕТ СН'!$F$21</f>
        <v>-167.84975092000002</v>
      </c>
      <c r="U374" s="37">
        <f>SUMIFS(СВЦЭМ!$K$34:$K$777,СВЦЭМ!$A$34:$A$777,$A374,СВЦЭМ!$B$34:$B$777,U$366)+'СЕТ СН'!$F$13-'СЕТ СН'!$F$21</f>
        <v>-167.66467139999997</v>
      </c>
      <c r="V374" s="37">
        <f>SUMIFS(СВЦЭМ!$K$34:$K$777,СВЦЭМ!$A$34:$A$777,$A374,СВЦЭМ!$B$34:$B$777,V$366)+'СЕТ СН'!$F$13-'СЕТ СН'!$F$21</f>
        <v>-163.30846638999998</v>
      </c>
      <c r="W374" s="37">
        <f>SUMIFS(СВЦЭМ!$K$34:$K$777,СВЦЭМ!$A$34:$A$777,$A374,СВЦЭМ!$B$34:$B$777,W$366)+'СЕТ СН'!$F$13-'СЕТ СН'!$F$21</f>
        <v>-111.61966911000002</v>
      </c>
      <c r="X374" s="37">
        <f>SUMIFS(СВЦЭМ!$K$34:$K$777,СВЦЭМ!$A$34:$A$777,$A374,СВЦЭМ!$B$34:$B$777,X$366)+'СЕТ СН'!$F$13-'СЕТ СН'!$F$21</f>
        <v>-67.946912279999992</v>
      </c>
      <c r="Y374" s="37">
        <f>SUMIFS(СВЦЭМ!$K$34:$K$777,СВЦЭМ!$A$34:$A$777,$A374,СВЦЭМ!$B$34:$B$777,Y$366)+'СЕТ СН'!$F$13-'СЕТ СН'!$F$21</f>
        <v>-29.838498999999956</v>
      </c>
    </row>
    <row r="375" spans="1:25" ht="15.75" x14ac:dyDescent="0.2">
      <c r="A375" s="36">
        <f t="shared" si="10"/>
        <v>42987</v>
      </c>
      <c r="B375" s="37">
        <f>SUMIFS(СВЦЭМ!$K$34:$K$777,СВЦЭМ!$A$34:$A$777,$A375,СВЦЭМ!$B$34:$B$777,B$366)+'СЕТ СН'!$F$13-'СЕТ СН'!$F$21</f>
        <v>-16.412220260000026</v>
      </c>
      <c r="C375" s="37">
        <f>SUMIFS(СВЦЭМ!$K$34:$K$777,СВЦЭМ!$A$34:$A$777,$A375,СВЦЭМ!$B$34:$B$777,C$366)+'СЕТ СН'!$F$13-'СЕТ СН'!$F$21</f>
        <v>4.0188588800000389</v>
      </c>
      <c r="D375" s="37">
        <f>SUMIFS(СВЦЭМ!$K$34:$K$777,СВЦЭМ!$A$34:$A$777,$A375,СВЦЭМ!$B$34:$B$777,D$366)+'СЕТ СН'!$F$13-'СЕТ СН'!$F$21</f>
        <v>30.174396809999962</v>
      </c>
      <c r="E375" s="37">
        <f>SUMIFS(СВЦЭМ!$K$34:$K$777,СВЦЭМ!$A$34:$A$777,$A375,СВЦЭМ!$B$34:$B$777,E$366)+'СЕТ СН'!$F$13-'СЕТ СН'!$F$21</f>
        <v>39.940700650000053</v>
      </c>
      <c r="F375" s="37">
        <f>SUMIFS(СВЦЭМ!$K$34:$K$777,СВЦЭМ!$A$34:$A$777,$A375,СВЦЭМ!$B$34:$B$777,F$366)+'СЕТ СН'!$F$13-'СЕТ СН'!$F$21</f>
        <v>43.639053030000014</v>
      </c>
      <c r="G375" s="37">
        <f>SUMIFS(СВЦЭМ!$K$34:$K$777,СВЦЭМ!$A$34:$A$777,$A375,СВЦЭМ!$B$34:$B$777,G$366)+'СЕТ СН'!$F$13-'СЕТ СН'!$F$21</f>
        <v>31.942960829999947</v>
      </c>
      <c r="H375" s="37">
        <f>SUMIFS(СВЦЭМ!$K$34:$K$777,СВЦЭМ!$A$34:$A$777,$A375,СВЦЭМ!$B$34:$B$777,H$366)+'СЕТ СН'!$F$13-'СЕТ СН'!$F$21</f>
        <v>22.61632874999998</v>
      </c>
      <c r="I375" s="37">
        <f>SUMIFS(СВЦЭМ!$K$34:$K$777,СВЦЭМ!$A$34:$A$777,$A375,СВЦЭМ!$B$34:$B$777,I$366)+'СЕТ СН'!$F$13-'СЕТ СН'!$F$21</f>
        <v>-16.950295750000009</v>
      </c>
      <c r="J375" s="37">
        <f>SUMIFS(СВЦЭМ!$K$34:$K$777,СВЦЭМ!$A$34:$A$777,$A375,СВЦЭМ!$B$34:$B$777,J$366)+'СЕТ СН'!$F$13-'СЕТ СН'!$F$21</f>
        <v>-72.057226370000024</v>
      </c>
      <c r="K375" s="37">
        <f>SUMIFS(СВЦЭМ!$K$34:$K$777,СВЦЭМ!$A$34:$A$777,$A375,СВЦЭМ!$B$34:$B$777,K$366)+'СЕТ СН'!$F$13-'СЕТ СН'!$F$21</f>
        <v>-109.98417241999999</v>
      </c>
      <c r="L375" s="37">
        <f>SUMIFS(СВЦЭМ!$K$34:$K$777,СВЦЭМ!$A$34:$A$777,$A375,СВЦЭМ!$B$34:$B$777,L$366)+'СЕТ СН'!$F$13-'СЕТ СН'!$F$21</f>
        <v>-168.95213957999999</v>
      </c>
      <c r="M375" s="37">
        <f>SUMIFS(СВЦЭМ!$K$34:$K$777,СВЦЭМ!$A$34:$A$777,$A375,СВЦЭМ!$B$34:$B$777,M$366)+'СЕТ СН'!$F$13-'СЕТ СН'!$F$21</f>
        <v>-186.97226348999999</v>
      </c>
      <c r="N375" s="37">
        <f>SUMIFS(СВЦЭМ!$K$34:$K$777,СВЦЭМ!$A$34:$A$777,$A375,СВЦЭМ!$B$34:$B$777,N$366)+'СЕТ СН'!$F$13-'СЕТ СН'!$F$21</f>
        <v>-185.73363788</v>
      </c>
      <c r="O375" s="37">
        <f>SUMIFS(СВЦЭМ!$K$34:$K$777,СВЦЭМ!$A$34:$A$777,$A375,СВЦЭМ!$B$34:$B$777,O$366)+'СЕТ СН'!$F$13-'СЕТ СН'!$F$21</f>
        <v>-184.11496506999998</v>
      </c>
      <c r="P375" s="37">
        <f>SUMIFS(СВЦЭМ!$K$34:$K$777,СВЦЭМ!$A$34:$A$777,$A375,СВЦЭМ!$B$34:$B$777,P$366)+'СЕТ СН'!$F$13-'СЕТ СН'!$F$21</f>
        <v>-180.99402665000002</v>
      </c>
      <c r="Q375" s="37">
        <f>SUMIFS(СВЦЭМ!$K$34:$K$777,СВЦЭМ!$A$34:$A$777,$A375,СВЦЭМ!$B$34:$B$777,Q$366)+'СЕТ СН'!$F$13-'СЕТ СН'!$F$21</f>
        <v>-178.53329378000001</v>
      </c>
      <c r="R375" s="37">
        <f>SUMIFS(СВЦЭМ!$K$34:$K$777,СВЦЭМ!$A$34:$A$777,$A375,СВЦЭМ!$B$34:$B$777,R$366)+'СЕТ СН'!$F$13-'СЕТ СН'!$F$21</f>
        <v>-175.70496295999999</v>
      </c>
      <c r="S375" s="37">
        <f>SUMIFS(СВЦЭМ!$K$34:$K$777,СВЦЭМ!$A$34:$A$777,$A375,СВЦЭМ!$B$34:$B$777,S$366)+'СЕТ СН'!$F$13-'СЕТ СН'!$F$21</f>
        <v>-175.78132664999998</v>
      </c>
      <c r="T375" s="37">
        <f>SUMIFS(СВЦЭМ!$K$34:$K$777,СВЦЭМ!$A$34:$A$777,$A375,СВЦЭМ!$B$34:$B$777,T$366)+'СЕТ СН'!$F$13-'СЕТ СН'!$F$21</f>
        <v>-181.59843135</v>
      </c>
      <c r="U375" s="37">
        <f>SUMIFS(СВЦЭМ!$K$34:$K$777,СВЦЭМ!$A$34:$A$777,$A375,СВЦЭМ!$B$34:$B$777,U$366)+'СЕТ СН'!$F$13-'СЕТ СН'!$F$21</f>
        <v>-185.58984801999998</v>
      </c>
      <c r="V375" s="37">
        <f>SUMIFS(СВЦЭМ!$K$34:$K$777,СВЦЭМ!$A$34:$A$777,$A375,СВЦЭМ!$B$34:$B$777,V$366)+'СЕТ СН'!$F$13-'СЕТ СН'!$F$21</f>
        <v>-178.28393394</v>
      </c>
      <c r="W375" s="37">
        <f>SUMIFS(СВЦЭМ!$K$34:$K$777,СВЦЭМ!$A$34:$A$777,$A375,СВЦЭМ!$B$34:$B$777,W$366)+'СЕТ СН'!$F$13-'СЕТ СН'!$F$21</f>
        <v>-132.42198292</v>
      </c>
      <c r="X375" s="37">
        <f>SUMIFS(СВЦЭМ!$K$34:$K$777,СВЦЭМ!$A$34:$A$777,$A375,СВЦЭМ!$B$34:$B$777,X$366)+'СЕТ СН'!$F$13-'СЕТ СН'!$F$21</f>
        <v>-81.434064840000019</v>
      </c>
      <c r="Y375" s="37">
        <f>SUMIFS(СВЦЭМ!$K$34:$K$777,СВЦЭМ!$A$34:$A$777,$A375,СВЦЭМ!$B$34:$B$777,Y$366)+'СЕТ СН'!$F$13-'СЕТ СН'!$F$21</f>
        <v>-47.813981249999983</v>
      </c>
    </row>
    <row r="376" spans="1:25" ht="15.75" x14ac:dyDescent="0.2">
      <c r="A376" s="36">
        <f t="shared" si="10"/>
        <v>42988</v>
      </c>
      <c r="B376" s="37">
        <f>SUMIFS(СВЦЭМ!$K$34:$K$777,СВЦЭМ!$A$34:$A$777,$A376,СВЦЭМ!$B$34:$B$777,B$366)+'СЕТ СН'!$F$13-'СЕТ СН'!$F$21</f>
        <v>-24.622511659999986</v>
      </c>
      <c r="C376" s="37">
        <f>SUMIFS(СВЦЭМ!$K$34:$K$777,СВЦЭМ!$A$34:$A$777,$A376,СВЦЭМ!$B$34:$B$777,C$366)+'СЕТ СН'!$F$13-'СЕТ СН'!$F$21</f>
        <v>5.2835306900000205</v>
      </c>
      <c r="D376" s="37">
        <f>SUMIFS(СВЦЭМ!$K$34:$K$777,СВЦЭМ!$A$34:$A$777,$A376,СВЦЭМ!$B$34:$B$777,D$366)+'СЕТ СН'!$F$13-'СЕТ СН'!$F$21</f>
        <v>25.83913278</v>
      </c>
      <c r="E376" s="37">
        <f>SUMIFS(СВЦЭМ!$K$34:$K$777,СВЦЭМ!$A$34:$A$777,$A376,СВЦЭМ!$B$34:$B$777,E$366)+'СЕТ СН'!$F$13-'СЕТ СН'!$F$21</f>
        <v>33.263010300000019</v>
      </c>
      <c r="F376" s="37">
        <f>SUMIFS(СВЦЭМ!$K$34:$K$777,СВЦЭМ!$A$34:$A$777,$A376,СВЦЭМ!$B$34:$B$777,F$366)+'СЕТ СН'!$F$13-'СЕТ СН'!$F$21</f>
        <v>42.426447919999987</v>
      </c>
      <c r="G376" s="37">
        <f>SUMIFS(СВЦЭМ!$K$34:$K$777,СВЦЭМ!$A$34:$A$777,$A376,СВЦЭМ!$B$34:$B$777,G$366)+'СЕТ СН'!$F$13-'СЕТ СН'!$F$21</f>
        <v>37.911073829999964</v>
      </c>
      <c r="H376" s="37">
        <f>SUMIFS(СВЦЭМ!$K$34:$K$777,СВЦЭМ!$A$34:$A$777,$A376,СВЦЭМ!$B$34:$B$777,H$366)+'СЕТ СН'!$F$13-'СЕТ СН'!$F$21</f>
        <v>22.635285339999996</v>
      </c>
      <c r="I376" s="37">
        <f>SUMIFS(СВЦЭМ!$K$34:$K$777,СВЦЭМ!$A$34:$A$777,$A376,СВЦЭМ!$B$34:$B$777,I$366)+'СЕТ СН'!$F$13-'СЕТ СН'!$F$21</f>
        <v>-11.050737440000034</v>
      </c>
      <c r="J376" s="37">
        <f>SUMIFS(СВЦЭМ!$K$34:$K$777,СВЦЭМ!$A$34:$A$777,$A376,СВЦЭМ!$B$34:$B$777,J$366)+'СЕТ СН'!$F$13-'СЕТ СН'!$F$21</f>
        <v>-54.017907390000005</v>
      </c>
      <c r="K376" s="37">
        <f>SUMIFS(СВЦЭМ!$K$34:$K$777,СВЦЭМ!$A$34:$A$777,$A376,СВЦЭМ!$B$34:$B$777,K$366)+'СЕТ СН'!$F$13-'СЕТ СН'!$F$21</f>
        <v>-106.09541832999997</v>
      </c>
      <c r="L376" s="37">
        <f>SUMIFS(СВЦЭМ!$K$34:$K$777,СВЦЭМ!$A$34:$A$777,$A376,СВЦЭМ!$B$34:$B$777,L$366)+'СЕТ СН'!$F$13-'СЕТ СН'!$F$21</f>
        <v>-170.79455933999998</v>
      </c>
      <c r="M376" s="37">
        <f>SUMIFS(СВЦЭМ!$K$34:$K$777,СВЦЭМ!$A$34:$A$777,$A376,СВЦЭМ!$B$34:$B$777,M$366)+'СЕТ СН'!$F$13-'СЕТ СН'!$F$21</f>
        <v>-188.55565879</v>
      </c>
      <c r="N376" s="37">
        <f>SUMIFS(СВЦЭМ!$K$34:$K$777,СВЦЭМ!$A$34:$A$777,$A376,СВЦЭМ!$B$34:$B$777,N$366)+'СЕТ СН'!$F$13-'СЕТ СН'!$F$21</f>
        <v>-186.67022305</v>
      </c>
      <c r="O376" s="37">
        <f>SUMIFS(СВЦЭМ!$K$34:$K$777,СВЦЭМ!$A$34:$A$777,$A376,СВЦЭМ!$B$34:$B$777,O$366)+'СЕТ СН'!$F$13-'СЕТ СН'!$F$21</f>
        <v>-194.4233327</v>
      </c>
      <c r="P376" s="37">
        <f>SUMIFS(СВЦЭМ!$K$34:$K$777,СВЦЭМ!$A$34:$A$777,$A376,СВЦЭМ!$B$34:$B$777,P$366)+'СЕТ СН'!$F$13-'СЕТ СН'!$F$21</f>
        <v>-189.56412671999999</v>
      </c>
      <c r="Q376" s="37">
        <f>SUMIFS(СВЦЭМ!$K$34:$K$777,СВЦЭМ!$A$34:$A$777,$A376,СВЦЭМ!$B$34:$B$777,Q$366)+'СЕТ СН'!$F$13-'СЕТ СН'!$F$21</f>
        <v>-186.48429349999998</v>
      </c>
      <c r="R376" s="37">
        <f>SUMIFS(СВЦЭМ!$K$34:$K$777,СВЦЭМ!$A$34:$A$777,$A376,СВЦЭМ!$B$34:$B$777,R$366)+'СЕТ СН'!$F$13-'СЕТ СН'!$F$21</f>
        <v>-184.74907108000002</v>
      </c>
      <c r="S376" s="37">
        <f>SUMIFS(СВЦЭМ!$K$34:$K$777,СВЦЭМ!$A$34:$A$777,$A376,СВЦЭМ!$B$34:$B$777,S$366)+'СЕТ СН'!$F$13-'СЕТ СН'!$F$21</f>
        <v>-186.89381873999997</v>
      </c>
      <c r="T376" s="37">
        <f>SUMIFS(СВЦЭМ!$K$34:$K$777,СВЦЭМ!$A$34:$A$777,$A376,СВЦЭМ!$B$34:$B$777,T$366)+'СЕТ СН'!$F$13-'СЕТ СН'!$F$21</f>
        <v>-195.78372543</v>
      </c>
      <c r="U376" s="37">
        <f>SUMIFS(СВЦЭМ!$K$34:$K$777,СВЦЭМ!$A$34:$A$777,$A376,СВЦЭМ!$B$34:$B$777,U$366)+'СЕТ СН'!$F$13-'СЕТ СН'!$F$21</f>
        <v>-202.39372100999998</v>
      </c>
      <c r="V376" s="37">
        <f>SUMIFS(СВЦЭМ!$K$34:$K$777,СВЦЭМ!$A$34:$A$777,$A376,СВЦЭМ!$B$34:$B$777,V$366)+'СЕТ СН'!$F$13-'СЕТ СН'!$F$21</f>
        <v>-199.64904089999999</v>
      </c>
      <c r="W376" s="37">
        <f>SUMIFS(СВЦЭМ!$K$34:$K$777,СВЦЭМ!$A$34:$A$777,$A376,СВЦЭМ!$B$34:$B$777,W$366)+'СЕТ СН'!$F$13-'СЕТ СН'!$F$21</f>
        <v>-153.90434377000003</v>
      </c>
      <c r="X376" s="37">
        <f>SUMIFS(СВЦЭМ!$K$34:$K$777,СВЦЭМ!$A$34:$A$777,$A376,СВЦЭМ!$B$34:$B$777,X$366)+'СЕТ СН'!$F$13-'СЕТ СН'!$F$21</f>
        <v>-119.38693411000003</v>
      </c>
      <c r="Y376" s="37">
        <f>SUMIFS(СВЦЭМ!$K$34:$K$777,СВЦЭМ!$A$34:$A$777,$A376,СВЦЭМ!$B$34:$B$777,Y$366)+'СЕТ СН'!$F$13-'СЕТ СН'!$F$21</f>
        <v>-81.490248810000026</v>
      </c>
    </row>
    <row r="377" spans="1:25" ht="15.75" x14ac:dyDescent="0.2">
      <c r="A377" s="36">
        <f t="shared" si="10"/>
        <v>42989</v>
      </c>
      <c r="B377" s="37">
        <f>SUMIFS(СВЦЭМ!$K$34:$K$777,СВЦЭМ!$A$34:$A$777,$A377,СВЦЭМ!$B$34:$B$777,B$366)+'СЕТ СН'!$F$13-'СЕТ СН'!$F$21</f>
        <v>-48.15063568000005</v>
      </c>
      <c r="C377" s="37">
        <f>SUMIFS(СВЦЭМ!$K$34:$K$777,СВЦЭМ!$A$34:$A$777,$A377,СВЦЭМ!$B$34:$B$777,C$366)+'СЕТ СН'!$F$13-'СЕТ СН'!$F$21</f>
        <v>-8.5840559399999847</v>
      </c>
      <c r="D377" s="37">
        <f>SUMIFS(СВЦЭМ!$K$34:$K$777,СВЦЭМ!$A$34:$A$777,$A377,СВЦЭМ!$B$34:$B$777,D$366)+'СЕТ СН'!$F$13-'СЕТ СН'!$F$21</f>
        <v>5.9670564599999807</v>
      </c>
      <c r="E377" s="37">
        <f>SUMIFS(СВЦЭМ!$K$34:$K$777,СВЦЭМ!$A$34:$A$777,$A377,СВЦЭМ!$B$34:$B$777,E$366)+'СЕТ СН'!$F$13-'СЕТ СН'!$F$21</f>
        <v>11.763320939999971</v>
      </c>
      <c r="F377" s="37">
        <f>SUMIFS(СВЦЭМ!$K$34:$K$777,СВЦЭМ!$A$34:$A$777,$A377,СВЦЭМ!$B$34:$B$777,F$366)+'СЕТ СН'!$F$13-'СЕТ СН'!$F$21</f>
        <v>14.86827882</v>
      </c>
      <c r="G377" s="37">
        <f>SUMIFS(СВЦЭМ!$K$34:$K$777,СВЦЭМ!$A$34:$A$777,$A377,СВЦЭМ!$B$34:$B$777,G$366)+'СЕТ СН'!$F$13-'СЕТ СН'!$F$21</f>
        <v>7.40649628999995</v>
      </c>
      <c r="H377" s="37">
        <f>SUMIFS(СВЦЭМ!$K$34:$K$777,СВЦЭМ!$A$34:$A$777,$A377,СВЦЭМ!$B$34:$B$777,H$366)+'СЕТ СН'!$F$13-'СЕТ СН'!$F$21</f>
        <v>-30.322987929999954</v>
      </c>
      <c r="I377" s="37">
        <f>SUMIFS(СВЦЭМ!$K$34:$K$777,СВЦЭМ!$A$34:$A$777,$A377,СВЦЭМ!$B$34:$B$777,I$366)+'СЕТ СН'!$F$13-'СЕТ СН'!$F$21</f>
        <v>-67.934099119999985</v>
      </c>
      <c r="J377" s="37">
        <f>SUMIFS(СВЦЭМ!$K$34:$K$777,СВЦЭМ!$A$34:$A$777,$A377,СВЦЭМ!$B$34:$B$777,J$366)+'СЕТ СН'!$F$13-'СЕТ СН'!$F$21</f>
        <v>-100.01165882999999</v>
      </c>
      <c r="K377" s="37">
        <f>SUMIFS(СВЦЭМ!$K$34:$K$777,СВЦЭМ!$A$34:$A$777,$A377,СВЦЭМ!$B$34:$B$777,K$366)+'СЕТ СН'!$F$13-'СЕТ СН'!$F$21</f>
        <v>-121.72880348000001</v>
      </c>
      <c r="L377" s="37">
        <f>SUMIFS(СВЦЭМ!$K$34:$K$777,СВЦЭМ!$A$34:$A$777,$A377,СВЦЭМ!$B$34:$B$777,L$366)+'СЕТ СН'!$F$13-'СЕТ СН'!$F$21</f>
        <v>-164.76826384999998</v>
      </c>
      <c r="M377" s="37">
        <f>SUMIFS(СВЦЭМ!$K$34:$K$777,СВЦЭМ!$A$34:$A$777,$A377,СВЦЭМ!$B$34:$B$777,M$366)+'СЕТ СН'!$F$13-'СЕТ СН'!$F$21</f>
        <v>-175.59088258999998</v>
      </c>
      <c r="N377" s="37">
        <f>SUMIFS(СВЦЭМ!$K$34:$K$777,СВЦЭМ!$A$34:$A$777,$A377,СВЦЭМ!$B$34:$B$777,N$366)+'СЕТ СН'!$F$13-'СЕТ СН'!$F$21</f>
        <v>-158.40289956999999</v>
      </c>
      <c r="O377" s="37">
        <f>SUMIFS(СВЦЭМ!$K$34:$K$777,СВЦЭМ!$A$34:$A$777,$A377,СВЦЭМ!$B$34:$B$777,O$366)+'СЕТ СН'!$F$13-'СЕТ СН'!$F$21</f>
        <v>-148.77112862000001</v>
      </c>
      <c r="P377" s="37">
        <f>SUMIFS(СВЦЭМ!$K$34:$K$777,СВЦЭМ!$A$34:$A$777,$A377,СВЦЭМ!$B$34:$B$777,P$366)+'СЕТ СН'!$F$13-'СЕТ СН'!$F$21</f>
        <v>-142.09332573</v>
      </c>
      <c r="Q377" s="37">
        <f>SUMIFS(СВЦЭМ!$K$34:$K$777,СВЦЭМ!$A$34:$A$777,$A377,СВЦЭМ!$B$34:$B$777,Q$366)+'СЕТ СН'!$F$13-'СЕТ СН'!$F$21</f>
        <v>-139.93846436000001</v>
      </c>
      <c r="R377" s="37">
        <f>SUMIFS(СВЦЭМ!$K$34:$K$777,СВЦЭМ!$A$34:$A$777,$A377,СВЦЭМ!$B$34:$B$777,R$366)+'СЕТ СН'!$F$13-'СЕТ СН'!$F$21</f>
        <v>-140.73617455999999</v>
      </c>
      <c r="S377" s="37">
        <f>SUMIFS(СВЦЭМ!$K$34:$K$777,СВЦЭМ!$A$34:$A$777,$A377,СВЦЭМ!$B$34:$B$777,S$366)+'СЕТ СН'!$F$13-'СЕТ СН'!$F$21</f>
        <v>-142.02215169999999</v>
      </c>
      <c r="T377" s="37">
        <f>SUMIFS(СВЦЭМ!$K$34:$K$777,СВЦЭМ!$A$34:$A$777,$A377,СВЦЭМ!$B$34:$B$777,T$366)+'СЕТ СН'!$F$13-'СЕТ СН'!$F$21</f>
        <v>-142.49532541999997</v>
      </c>
      <c r="U377" s="37">
        <f>SUMIFS(СВЦЭМ!$K$34:$K$777,СВЦЭМ!$A$34:$A$777,$A377,СВЦЭМ!$B$34:$B$777,U$366)+'СЕТ СН'!$F$13-'СЕТ СН'!$F$21</f>
        <v>-148.79415777000003</v>
      </c>
      <c r="V377" s="37">
        <f>SUMIFS(СВЦЭМ!$K$34:$K$777,СВЦЭМ!$A$34:$A$777,$A377,СВЦЭМ!$B$34:$B$777,V$366)+'СЕТ СН'!$F$13-'СЕТ СН'!$F$21</f>
        <v>-141.88083010999998</v>
      </c>
      <c r="W377" s="37">
        <f>SUMIFS(СВЦЭМ!$K$34:$K$777,СВЦЭМ!$A$34:$A$777,$A377,СВЦЭМ!$B$34:$B$777,W$366)+'СЕТ СН'!$F$13-'СЕТ СН'!$F$21</f>
        <v>-85.208207029999983</v>
      </c>
      <c r="X377" s="37">
        <f>SUMIFS(СВЦЭМ!$K$34:$K$777,СВЦЭМ!$A$34:$A$777,$A377,СВЦЭМ!$B$34:$B$777,X$366)+'СЕТ СН'!$F$13-'СЕТ СН'!$F$21</f>
        <v>-67.472544649999975</v>
      </c>
      <c r="Y377" s="37">
        <f>SUMIFS(СВЦЭМ!$K$34:$K$777,СВЦЭМ!$A$34:$A$777,$A377,СВЦЭМ!$B$34:$B$777,Y$366)+'СЕТ СН'!$F$13-'СЕТ СН'!$F$21</f>
        <v>-47.974731440000028</v>
      </c>
    </row>
    <row r="378" spans="1:25" ht="15.75" x14ac:dyDescent="0.2">
      <c r="A378" s="36">
        <f t="shared" si="10"/>
        <v>42990</v>
      </c>
      <c r="B378" s="37">
        <f>SUMIFS(СВЦЭМ!$K$34:$K$777,СВЦЭМ!$A$34:$A$777,$A378,СВЦЭМ!$B$34:$B$777,B$366)+'СЕТ СН'!$F$13-'СЕТ СН'!$F$21</f>
        <v>-26.568495890000008</v>
      </c>
      <c r="C378" s="37">
        <f>SUMIFS(СВЦЭМ!$K$34:$K$777,СВЦЭМ!$A$34:$A$777,$A378,СВЦЭМ!$B$34:$B$777,C$366)+'СЕТ СН'!$F$13-'СЕТ СН'!$F$21</f>
        <v>3.6612055900000087</v>
      </c>
      <c r="D378" s="37">
        <f>SUMIFS(СВЦЭМ!$K$34:$K$777,СВЦЭМ!$A$34:$A$777,$A378,СВЦЭМ!$B$34:$B$777,D$366)+'СЕТ СН'!$F$13-'СЕТ СН'!$F$21</f>
        <v>23.478252259999977</v>
      </c>
      <c r="E378" s="37">
        <f>SUMIFS(СВЦЭМ!$K$34:$K$777,СВЦЭМ!$A$34:$A$777,$A378,СВЦЭМ!$B$34:$B$777,E$366)+'СЕТ СН'!$F$13-'СЕТ СН'!$F$21</f>
        <v>23.537312369999995</v>
      </c>
      <c r="F378" s="37">
        <f>SUMIFS(СВЦЭМ!$K$34:$K$777,СВЦЭМ!$A$34:$A$777,$A378,СВЦЭМ!$B$34:$B$777,F$366)+'СЕТ СН'!$F$13-'СЕТ СН'!$F$21</f>
        <v>24.249596959999963</v>
      </c>
      <c r="G378" s="37">
        <f>SUMIFS(СВЦЭМ!$K$34:$K$777,СВЦЭМ!$A$34:$A$777,$A378,СВЦЭМ!$B$34:$B$777,G$366)+'СЕТ СН'!$F$13-'СЕТ СН'!$F$21</f>
        <v>22.395888050000053</v>
      </c>
      <c r="H378" s="37">
        <f>SUMIFS(СВЦЭМ!$K$34:$K$777,СВЦЭМ!$A$34:$A$777,$A378,СВЦЭМ!$B$34:$B$777,H$366)+'СЕТ СН'!$F$13-'СЕТ СН'!$F$21</f>
        <v>-15.08373709</v>
      </c>
      <c r="I378" s="37">
        <f>SUMIFS(СВЦЭМ!$K$34:$K$777,СВЦЭМ!$A$34:$A$777,$A378,СВЦЭМ!$B$34:$B$777,I$366)+'СЕТ СН'!$F$13-'СЕТ СН'!$F$21</f>
        <v>-56.824648890000049</v>
      </c>
      <c r="J378" s="37">
        <f>SUMIFS(СВЦЭМ!$K$34:$K$777,СВЦЭМ!$A$34:$A$777,$A378,СВЦЭМ!$B$34:$B$777,J$366)+'СЕТ СН'!$F$13-'СЕТ СН'!$F$21</f>
        <v>-77.420118500000001</v>
      </c>
      <c r="K378" s="37">
        <f>SUMIFS(СВЦЭМ!$K$34:$K$777,СВЦЭМ!$A$34:$A$777,$A378,СВЦЭМ!$B$34:$B$777,K$366)+'СЕТ СН'!$F$13-'СЕТ СН'!$F$21</f>
        <v>-107.36851582000003</v>
      </c>
      <c r="L378" s="37">
        <f>SUMIFS(СВЦЭМ!$K$34:$K$777,СВЦЭМ!$A$34:$A$777,$A378,СВЦЭМ!$B$34:$B$777,L$366)+'СЕТ СН'!$F$13-'СЕТ СН'!$F$21</f>
        <v>-161.71465742999999</v>
      </c>
      <c r="M378" s="37">
        <f>SUMIFS(СВЦЭМ!$K$34:$K$777,СВЦЭМ!$A$34:$A$777,$A378,СВЦЭМ!$B$34:$B$777,M$366)+'СЕТ СН'!$F$13-'СЕТ СН'!$F$21</f>
        <v>-175.05273337</v>
      </c>
      <c r="N378" s="37">
        <f>SUMIFS(СВЦЭМ!$K$34:$K$777,СВЦЭМ!$A$34:$A$777,$A378,СВЦЭМ!$B$34:$B$777,N$366)+'СЕТ СН'!$F$13-'СЕТ СН'!$F$21</f>
        <v>-171.71904483999998</v>
      </c>
      <c r="O378" s="37">
        <f>SUMIFS(СВЦЭМ!$K$34:$K$777,СВЦЭМ!$A$34:$A$777,$A378,СВЦЭМ!$B$34:$B$777,O$366)+'СЕТ СН'!$F$13-'СЕТ СН'!$F$21</f>
        <v>-167.42204514999997</v>
      </c>
      <c r="P378" s="37">
        <f>SUMIFS(СВЦЭМ!$K$34:$K$777,СВЦЭМ!$A$34:$A$777,$A378,СВЦЭМ!$B$34:$B$777,P$366)+'СЕТ СН'!$F$13-'СЕТ СН'!$F$21</f>
        <v>-166.90808784000001</v>
      </c>
      <c r="Q378" s="37">
        <f>SUMIFS(СВЦЭМ!$K$34:$K$777,СВЦЭМ!$A$34:$A$777,$A378,СВЦЭМ!$B$34:$B$777,Q$366)+'СЕТ СН'!$F$13-'СЕТ СН'!$F$21</f>
        <v>-162.45130053000003</v>
      </c>
      <c r="R378" s="37">
        <f>SUMIFS(СВЦЭМ!$K$34:$K$777,СВЦЭМ!$A$34:$A$777,$A378,СВЦЭМ!$B$34:$B$777,R$366)+'СЕТ СН'!$F$13-'СЕТ СН'!$F$21</f>
        <v>-163.74401489000002</v>
      </c>
      <c r="S378" s="37">
        <f>SUMIFS(СВЦЭМ!$K$34:$K$777,СВЦЭМ!$A$34:$A$777,$A378,СВЦЭМ!$B$34:$B$777,S$366)+'СЕТ СН'!$F$13-'СЕТ СН'!$F$21</f>
        <v>-164.56939786999999</v>
      </c>
      <c r="T378" s="37">
        <f>SUMIFS(СВЦЭМ!$K$34:$K$777,СВЦЭМ!$A$34:$A$777,$A378,СВЦЭМ!$B$34:$B$777,T$366)+'СЕТ СН'!$F$13-'СЕТ СН'!$F$21</f>
        <v>-170.88615729999998</v>
      </c>
      <c r="U378" s="37">
        <f>SUMIFS(СВЦЭМ!$K$34:$K$777,СВЦЭМ!$A$34:$A$777,$A378,СВЦЭМ!$B$34:$B$777,U$366)+'СЕТ СН'!$F$13-'СЕТ СН'!$F$21</f>
        <v>-180.37086708999999</v>
      </c>
      <c r="V378" s="37">
        <f>SUMIFS(СВЦЭМ!$K$34:$K$777,СВЦЭМ!$A$34:$A$777,$A378,СВЦЭМ!$B$34:$B$777,V$366)+'СЕТ СН'!$F$13-'СЕТ СН'!$F$21</f>
        <v>-170.78975437999998</v>
      </c>
      <c r="W378" s="37">
        <f>SUMIFS(СВЦЭМ!$K$34:$K$777,СВЦЭМ!$A$34:$A$777,$A378,СВЦЭМ!$B$34:$B$777,W$366)+'СЕТ СН'!$F$13-'СЕТ СН'!$F$21</f>
        <v>-120.01108026999998</v>
      </c>
      <c r="X378" s="37">
        <f>SUMIFS(СВЦЭМ!$K$34:$K$777,СВЦЭМ!$A$34:$A$777,$A378,СВЦЭМ!$B$34:$B$777,X$366)+'СЕТ СН'!$F$13-'СЕТ СН'!$F$21</f>
        <v>-70.74998235999999</v>
      </c>
      <c r="Y378" s="37">
        <f>SUMIFS(СВЦЭМ!$K$34:$K$777,СВЦЭМ!$A$34:$A$777,$A378,СВЦЭМ!$B$34:$B$777,Y$366)+'СЕТ СН'!$F$13-'СЕТ СН'!$F$21</f>
        <v>-22.56754847000002</v>
      </c>
    </row>
    <row r="379" spans="1:25" ht="15.75" x14ac:dyDescent="0.2">
      <c r="A379" s="36">
        <f t="shared" si="10"/>
        <v>42991</v>
      </c>
      <c r="B379" s="37">
        <f>SUMIFS(СВЦЭМ!$K$34:$K$777,СВЦЭМ!$A$34:$A$777,$A379,СВЦЭМ!$B$34:$B$777,B$366)+'СЕТ СН'!$F$13-'СЕТ СН'!$F$21</f>
        <v>-21.68084065000005</v>
      </c>
      <c r="C379" s="37">
        <f>SUMIFS(СВЦЭМ!$K$34:$K$777,СВЦЭМ!$A$34:$A$777,$A379,СВЦЭМ!$B$34:$B$777,C$366)+'СЕТ СН'!$F$13-'СЕТ СН'!$F$21</f>
        <v>13.945155340000042</v>
      </c>
      <c r="D379" s="37">
        <f>SUMIFS(СВЦЭМ!$K$34:$K$777,СВЦЭМ!$A$34:$A$777,$A379,СВЦЭМ!$B$34:$B$777,D$366)+'СЕТ СН'!$F$13-'СЕТ СН'!$F$21</f>
        <v>15.232197710000037</v>
      </c>
      <c r="E379" s="37">
        <f>SUMIFS(СВЦЭМ!$K$34:$K$777,СВЦЭМ!$A$34:$A$777,$A379,СВЦЭМ!$B$34:$B$777,E$366)+'СЕТ СН'!$F$13-'СЕТ СН'!$F$21</f>
        <v>14.194303089999948</v>
      </c>
      <c r="F379" s="37">
        <f>SUMIFS(СВЦЭМ!$K$34:$K$777,СВЦЭМ!$A$34:$A$777,$A379,СВЦЭМ!$B$34:$B$777,F$366)+'СЕТ СН'!$F$13-'СЕТ СН'!$F$21</f>
        <v>13.551869059999945</v>
      </c>
      <c r="G379" s="37">
        <f>SUMIFS(СВЦЭМ!$K$34:$K$777,СВЦЭМ!$A$34:$A$777,$A379,СВЦЭМ!$B$34:$B$777,G$366)+'СЕТ СН'!$F$13-'СЕТ СН'!$F$21</f>
        <v>7.3403676299999461</v>
      </c>
      <c r="H379" s="37">
        <f>SUMIFS(СВЦЭМ!$K$34:$K$777,СВЦЭМ!$A$34:$A$777,$A379,СВЦЭМ!$B$34:$B$777,H$366)+'СЕТ СН'!$F$13-'СЕТ СН'!$F$21</f>
        <v>-35.930486719999976</v>
      </c>
      <c r="I379" s="37">
        <f>SUMIFS(СВЦЭМ!$K$34:$K$777,СВЦЭМ!$A$34:$A$777,$A379,СВЦЭМ!$B$34:$B$777,I$366)+'СЕТ СН'!$F$13-'СЕТ СН'!$F$21</f>
        <v>-74.340274360000024</v>
      </c>
      <c r="J379" s="37">
        <f>SUMIFS(СВЦЭМ!$K$34:$K$777,СВЦЭМ!$A$34:$A$777,$A379,СВЦЭМ!$B$34:$B$777,J$366)+'СЕТ СН'!$F$13-'СЕТ СН'!$F$21</f>
        <v>-91.656157959999973</v>
      </c>
      <c r="K379" s="37">
        <f>SUMIFS(СВЦЭМ!$K$34:$K$777,СВЦЭМ!$A$34:$A$777,$A379,СВЦЭМ!$B$34:$B$777,K$366)+'СЕТ СН'!$F$13-'СЕТ СН'!$F$21</f>
        <v>-102.05515244999998</v>
      </c>
      <c r="L379" s="37">
        <f>SUMIFS(СВЦЭМ!$K$34:$K$777,СВЦЭМ!$A$34:$A$777,$A379,СВЦЭМ!$B$34:$B$777,L$366)+'СЕТ СН'!$F$13-'СЕТ СН'!$F$21</f>
        <v>-160.63552850000002</v>
      </c>
      <c r="M379" s="37">
        <f>SUMIFS(СВЦЭМ!$K$34:$K$777,СВЦЭМ!$A$34:$A$777,$A379,СВЦЭМ!$B$34:$B$777,M$366)+'СЕТ СН'!$F$13-'СЕТ СН'!$F$21</f>
        <v>-182.62249091000001</v>
      </c>
      <c r="N379" s="37">
        <f>SUMIFS(СВЦЭМ!$K$34:$K$777,СВЦЭМ!$A$34:$A$777,$A379,СВЦЭМ!$B$34:$B$777,N$366)+'СЕТ СН'!$F$13-'СЕТ СН'!$F$21</f>
        <v>-180.66674877999998</v>
      </c>
      <c r="O379" s="37">
        <f>SUMIFS(СВЦЭМ!$K$34:$K$777,СВЦЭМ!$A$34:$A$777,$A379,СВЦЭМ!$B$34:$B$777,O$366)+'СЕТ СН'!$F$13-'СЕТ СН'!$F$21</f>
        <v>-180.86079756999999</v>
      </c>
      <c r="P379" s="37">
        <f>SUMIFS(СВЦЭМ!$K$34:$K$777,СВЦЭМ!$A$34:$A$777,$A379,СВЦЭМ!$B$34:$B$777,P$366)+'СЕТ СН'!$F$13-'СЕТ СН'!$F$21</f>
        <v>-181.15996447999999</v>
      </c>
      <c r="Q379" s="37">
        <f>SUMIFS(СВЦЭМ!$K$34:$K$777,СВЦЭМ!$A$34:$A$777,$A379,СВЦЭМ!$B$34:$B$777,Q$366)+'СЕТ СН'!$F$13-'СЕТ СН'!$F$21</f>
        <v>-180.61490319000001</v>
      </c>
      <c r="R379" s="37">
        <f>SUMIFS(СВЦЭМ!$K$34:$K$777,СВЦЭМ!$A$34:$A$777,$A379,СВЦЭМ!$B$34:$B$777,R$366)+'СЕТ СН'!$F$13-'СЕТ СН'!$F$21</f>
        <v>-181.64747646000001</v>
      </c>
      <c r="S379" s="37">
        <f>SUMIFS(СВЦЭМ!$K$34:$K$777,СВЦЭМ!$A$34:$A$777,$A379,СВЦЭМ!$B$34:$B$777,S$366)+'СЕТ СН'!$F$13-'СЕТ СН'!$F$21</f>
        <v>-180.79037092999999</v>
      </c>
      <c r="T379" s="37">
        <f>SUMIFS(СВЦЭМ!$K$34:$K$777,СВЦЭМ!$A$34:$A$777,$A379,СВЦЭМ!$B$34:$B$777,T$366)+'СЕТ СН'!$F$13-'СЕТ СН'!$F$21</f>
        <v>-183.09517571999999</v>
      </c>
      <c r="U379" s="37">
        <f>SUMIFS(СВЦЭМ!$K$34:$K$777,СВЦЭМ!$A$34:$A$777,$A379,СВЦЭМ!$B$34:$B$777,U$366)+'СЕТ СН'!$F$13-'СЕТ СН'!$F$21</f>
        <v>-174.04121888999998</v>
      </c>
      <c r="V379" s="37">
        <f>SUMIFS(СВЦЭМ!$K$34:$K$777,СВЦЭМ!$A$34:$A$777,$A379,СВЦЭМ!$B$34:$B$777,V$366)+'СЕТ СН'!$F$13-'СЕТ СН'!$F$21</f>
        <v>-163.54894227</v>
      </c>
      <c r="W379" s="37">
        <f>SUMIFS(СВЦЭМ!$K$34:$K$777,СВЦЭМ!$A$34:$A$777,$A379,СВЦЭМ!$B$34:$B$777,W$366)+'СЕТ СН'!$F$13-'СЕТ СН'!$F$21</f>
        <v>-123.86913754</v>
      </c>
      <c r="X379" s="37">
        <f>SUMIFS(СВЦЭМ!$K$34:$K$777,СВЦЭМ!$A$34:$A$777,$A379,СВЦЭМ!$B$34:$B$777,X$366)+'СЕТ СН'!$F$13-'СЕТ СН'!$F$21</f>
        <v>-94.79550101000001</v>
      </c>
      <c r="Y379" s="37">
        <f>SUMIFS(СВЦЭМ!$K$34:$K$777,СВЦЭМ!$A$34:$A$777,$A379,СВЦЭМ!$B$34:$B$777,Y$366)+'СЕТ СН'!$F$13-'СЕТ СН'!$F$21</f>
        <v>-56.992305220000048</v>
      </c>
    </row>
    <row r="380" spans="1:25" ht="15.75" x14ac:dyDescent="0.2">
      <c r="A380" s="36">
        <f t="shared" si="10"/>
        <v>42992</v>
      </c>
      <c r="B380" s="37">
        <f>SUMIFS(СВЦЭМ!$K$34:$K$777,СВЦЭМ!$A$34:$A$777,$A380,СВЦЭМ!$B$34:$B$777,B$366)+'СЕТ СН'!$F$13-'СЕТ СН'!$F$21</f>
        <v>-15.53696031000004</v>
      </c>
      <c r="C380" s="37">
        <f>SUMIFS(СВЦЭМ!$K$34:$K$777,СВЦЭМ!$A$34:$A$777,$A380,СВЦЭМ!$B$34:$B$777,C$366)+'СЕТ СН'!$F$13-'СЕТ СН'!$F$21</f>
        <v>10.67153645999997</v>
      </c>
      <c r="D380" s="37">
        <f>SUMIFS(СВЦЭМ!$K$34:$K$777,СВЦЭМ!$A$34:$A$777,$A380,СВЦЭМ!$B$34:$B$777,D$366)+'СЕТ СН'!$F$13-'СЕТ СН'!$F$21</f>
        <v>18.611256570000023</v>
      </c>
      <c r="E380" s="37">
        <f>SUMIFS(СВЦЭМ!$K$34:$K$777,СВЦЭМ!$A$34:$A$777,$A380,СВЦЭМ!$B$34:$B$777,E$366)+'СЕТ СН'!$F$13-'СЕТ СН'!$F$21</f>
        <v>13.585552570000004</v>
      </c>
      <c r="F380" s="37">
        <f>SUMIFS(СВЦЭМ!$K$34:$K$777,СВЦЭМ!$A$34:$A$777,$A380,СВЦЭМ!$B$34:$B$777,F$366)+'СЕТ СН'!$F$13-'СЕТ СН'!$F$21</f>
        <v>14.752905140000053</v>
      </c>
      <c r="G380" s="37">
        <f>SUMIFS(СВЦЭМ!$K$34:$K$777,СВЦЭМ!$A$34:$A$777,$A380,СВЦЭМ!$B$34:$B$777,G$366)+'СЕТ СН'!$F$13-'СЕТ СН'!$F$21</f>
        <v>19.642966079999951</v>
      </c>
      <c r="H380" s="37">
        <f>SUMIFS(СВЦЭМ!$K$34:$K$777,СВЦЭМ!$A$34:$A$777,$A380,СВЦЭМ!$B$34:$B$777,H$366)+'СЕТ СН'!$F$13-'СЕТ СН'!$F$21</f>
        <v>-12.693383209999979</v>
      </c>
      <c r="I380" s="37">
        <f>SUMIFS(СВЦЭМ!$K$34:$K$777,СВЦЭМ!$A$34:$A$777,$A380,СВЦЭМ!$B$34:$B$777,I$366)+'СЕТ СН'!$F$13-'СЕТ СН'!$F$21</f>
        <v>-64.33087267999997</v>
      </c>
      <c r="J380" s="37">
        <f>SUMIFS(СВЦЭМ!$K$34:$K$777,СВЦЭМ!$A$34:$A$777,$A380,СВЦЭМ!$B$34:$B$777,J$366)+'СЕТ СН'!$F$13-'СЕТ СН'!$F$21</f>
        <v>-87.485848260000012</v>
      </c>
      <c r="K380" s="37">
        <f>SUMIFS(СВЦЭМ!$K$34:$K$777,СВЦЭМ!$A$34:$A$777,$A380,СВЦЭМ!$B$34:$B$777,K$366)+'СЕТ СН'!$F$13-'СЕТ СН'!$F$21</f>
        <v>-109.87194467</v>
      </c>
      <c r="L380" s="37">
        <f>SUMIFS(СВЦЭМ!$K$34:$K$777,СВЦЭМ!$A$34:$A$777,$A380,СВЦЭМ!$B$34:$B$777,L$366)+'СЕТ СН'!$F$13-'СЕТ СН'!$F$21</f>
        <v>-165.81938998999999</v>
      </c>
      <c r="M380" s="37">
        <f>SUMIFS(СВЦЭМ!$K$34:$K$777,СВЦЭМ!$A$34:$A$777,$A380,СВЦЭМ!$B$34:$B$777,M$366)+'СЕТ СН'!$F$13-'СЕТ СН'!$F$21</f>
        <v>-186.85991136000001</v>
      </c>
      <c r="N380" s="37">
        <f>SUMIFS(СВЦЭМ!$K$34:$K$777,СВЦЭМ!$A$34:$A$777,$A380,СВЦЭМ!$B$34:$B$777,N$366)+'СЕТ СН'!$F$13-'СЕТ СН'!$F$21</f>
        <v>-180.46921853999999</v>
      </c>
      <c r="O380" s="37">
        <f>SUMIFS(СВЦЭМ!$K$34:$K$777,СВЦЭМ!$A$34:$A$777,$A380,СВЦЭМ!$B$34:$B$777,O$366)+'СЕТ СН'!$F$13-'СЕТ СН'!$F$21</f>
        <v>-182.01479713999998</v>
      </c>
      <c r="P380" s="37">
        <f>SUMIFS(СВЦЭМ!$K$34:$K$777,СВЦЭМ!$A$34:$A$777,$A380,СВЦЭМ!$B$34:$B$777,P$366)+'СЕТ СН'!$F$13-'СЕТ СН'!$F$21</f>
        <v>-183.84781669</v>
      </c>
      <c r="Q380" s="37">
        <f>SUMIFS(СВЦЭМ!$K$34:$K$777,СВЦЭМ!$A$34:$A$777,$A380,СВЦЭМ!$B$34:$B$777,Q$366)+'СЕТ СН'!$F$13-'СЕТ СН'!$F$21</f>
        <v>-181.34400370999998</v>
      </c>
      <c r="R380" s="37">
        <f>SUMIFS(СВЦЭМ!$K$34:$K$777,СВЦЭМ!$A$34:$A$777,$A380,СВЦЭМ!$B$34:$B$777,R$366)+'СЕТ СН'!$F$13-'СЕТ СН'!$F$21</f>
        <v>-181.47720048000002</v>
      </c>
      <c r="S380" s="37">
        <f>SUMIFS(СВЦЭМ!$K$34:$K$777,СВЦЭМ!$A$34:$A$777,$A380,СВЦЭМ!$B$34:$B$777,S$366)+'СЕТ СН'!$F$13-'СЕТ СН'!$F$21</f>
        <v>-184.04097318999999</v>
      </c>
      <c r="T380" s="37">
        <f>SUMIFS(СВЦЭМ!$K$34:$K$777,СВЦЭМ!$A$34:$A$777,$A380,СВЦЭМ!$B$34:$B$777,T$366)+'СЕТ СН'!$F$13-'СЕТ СН'!$F$21</f>
        <v>-185.76930498000002</v>
      </c>
      <c r="U380" s="37">
        <f>SUMIFS(СВЦЭМ!$K$34:$K$777,СВЦЭМ!$A$34:$A$777,$A380,СВЦЭМ!$B$34:$B$777,U$366)+'СЕТ СН'!$F$13-'СЕТ СН'!$F$21</f>
        <v>-176.62127057999999</v>
      </c>
      <c r="V380" s="37">
        <f>SUMIFS(СВЦЭМ!$K$34:$K$777,СВЦЭМ!$A$34:$A$777,$A380,СВЦЭМ!$B$34:$B$777,V$366)+'СЕТ СН'!$F$13-'СЕТ СН'!$F$21</f>
        <v>-159.71382514999999</v>
      </c>
      <c r="W380" s="37">
        <f>SUMIFS(СВЦЭМ!$K$34:$K$777,СВЦЭМ!$A$34:$A$777,$A380,СВЦЭМ!$B$34:$B$777,W$366)+'СЕТ СН'!$F$13-'СЕТ СН'!$F$21</f>
        <v>-124.44202983999998</v>
      </c>
      <c r="X380" s="37">
        <f>SUMIFS(СВЦЭМ!$K$34:$K$777,СВЦЭМ!$A$34:$A$777,$A380,СВЦЭМ!$B$34:$B$777,X$366)+'СЕТ СН'!$F$13-'СЕТ СН'!$F$21</f>
        <v>-91.960790239999994</v>
      </c>
      <c r="Y380" s="37">
        <f>SUMIFS(СВЦЭМ!$K$34:$K$777,СВЦЭМ!$A$34:$A$777,$A380,СВЦЭМ!$B$34:$B$777,Y$366)+'СЕТ СН'!$F$13-'СЕТ СН'!$F$21</f>
        <v>-50.710701979999953</v>
      </c>
    </row>
    <row r="381" spans="1:25" ht="15.75" x14ac:dyDescent="0.2">
      <c r="A381" s="36">
        <f t="shared" si="10"/>
        <v>42993</v>
      </c>
      <c r="B381" s="37">
        <f>SUMIFS(СВЦЭМ!$K$34:$K$777,СВЦЭМ!$A$34:$A$777,$A381,СВЦЭМ!$B$34:$B$777,B$366)+'СЕТ СН'!$F$13-'СЕТ СН'!$F$21</f>
        <v>14.075301240000044</v>
      </c>
      <c r="C381" s="37">
        <f>SUMIFS(СВЦЭМ!$K$34:$K$777,СВЦЭМ!$A$34:$A$777,$A381,СВЦЭМ!$B$34:$B$777,C$366)+'СЕТ СН'!$F$13-'СЕТ СН'!$F$21</f>
        <v>9.9766544399999475</v>
      </c>
      <c r="D381" s="37">
        <f>SUMIFS(СВЦЭМ!$K$34:$K$777,СВЦЭМ!$A$34:$A$777,$A381,СВЦЭМ!$B$34:$B$777,D$366)+'СЕТ СН'!$F$13-'СЕТ СН'!$F$21</f>
        <v>-2.62137002999998</v>
      </c>
      <c r="E381" s="37">
        <f>SUMIFS(СВЦЭМ!$K$34:$K$777,СВЦЭМ!$A$34:$A$777,$A381,СВЦЭМ!$B$34:$B$777,E$366)+'СЕТ СН'!$F$13-'СЕТ СН'!$F$21</f>
        <v>-7.1496694100000013</v>
      </c>
      <c r="F381" s="37">
        <f>SUMIFS(СВЦЭМ!$K$34:$K$777,СВЦЭМ!$A$34:$A$777,$A381,СВЦЭМ!$B$34:$B$777,F$366)+'СЕТ СН'!$F$13-'СЕТ СН'!$F$21</f>
        <v>-7.0076253800000359</v>
      </c>
      <c r="G381" s="37">
        <f>SUMIFS(СВЦЭМ!$K$34:$K$777,СВЦЭМ!$A$34:$A$777,$A381,СВЦЭМ!$B$34:$B$777,G$366)+'СЕТ СН'!$F$13-'СЕТ СН'!$F$21</f>
        <v>-7.5761830300000383</v>
      </c>
      <c r="H381" s="37">
        <f>SUMIFS(СВЦЭМ!$K$34:$K$777,СВЦЭМ!$A$34:$A$777,$A381,СВЦЭМ!$B$34:$B$777,H$366)+'СЕТ СН'!$F$13-'СЕТ СН'!$F$21</f>
        <v>0.33734680999998545</v>
      </c>
      <c r="I381" s="37">
        <f>SUMIFS(СВЦЭМ!$K$34:$K$777,СВЦЭМ!$A$34:$A$777,$A381,СВЦЭМ!$B$34:$B$777,I$366)+'СЕТ СН'!$F$13-'СЕТ СН'!$F$21</f>
        <v>-43.963152609999952</v>
      </c>
      <c r="J381" s="37">
        <f>SUMIFS(СВЦЭМ!$K$34:$K$777,СВЦЭМ!$A$34:$A$777,$A381,СВЦЭМ!$B$34:$B$777,J$366)+'СЕТ СН'!$F$13-'СЕТ СН'!$F$21</f>
        <v>-57.277778109999986</v>
      </c>
      <c r="K381" s="37">
        <f>SUMIFS(СВЦЭМ!$K$34:$K$777,СВЦЭМ!$A$34:$A$777,$A381,СВЦЭМ!$B$34:$B$777,K$366)+'СЕТ СН'!$F$13-'СЕТ СН'!$F$21</f>
        <v>-88.015036669999972</v>
      </c>
      <c r="L381" s="37">
        <f>SUMIFS(СВЦЭМ!$K$34:$K$777,СВЦЭМ!$A$34:$A$777,$A381,СВЦЭМ!$B$34:$B$777,L$366)+'СЕТ СН'!$F$13-'СЕТ СН'!$F$21</f>
        <v>-143.51102265999998</v>
      </c>
      <c r="M381" s="37">
        <f>SUMIFS(СВЦЭМ!$K$34:$K$777,СВЦЭМ!$A$34:$A$777,$A381,СВЦЭМ!$B$34:$B$777,M$366)+'СЕТ СН'!$F$13-'СЕТ СН'!$F$21</f>
        <v>-161.02456893999999</v>
      </c>
      <c r="N381" s="37">
        <f>SUMIFS(СВЦЭМ!$K$34:$K$777,СВЦЭМ!$A$34:$A$777,$A381,СВЦЭМ!$B$34:$B$777,N$366)+'СЕТ СН'!$F$13-'СЕТ СН'!$F$21</f>
        <v>-161.54370248999999</v>
      </c>
      <c r="O381" s="37">
        <f>SUMIFS(СВЦЭМ!$K$34:$K$777,СВЦЭМ!$A$34:$A$777,$A381,СВЦЭМ!$B$34:$B$777,O$366)+'СЕТ СН'!$F$13-'СЕТ СН'!$F$21</f>
        <v>-163.52629582999998</v>
      </c>
      <c r="P381" s="37">
        <f>SUMIFS(СВЦЭМ!$K$34:$K$777,СВЦЭМ!$A$34:$A$777,$A381,СВЦЭМ!$B$34:$B$777,P$366)+'СЕТ СН'!$F$13-'СЕТ СН'!$F$21</f>
        <v>-159.29571741000001</v>
      </c>
      <c r="Q381" s="37">
        <f>SUMIFS(СВЦЭМ!$K$34:$K$777,СВЦЭМ!$A$34:$A$777,$A381,СВЦЭМ!$B$34:$B$777,Q$366)+'СЕТ СН'!$F$13-'СЕТ СН'!$F$21</f>
        <v>-154.01464164999999</v>
      </c>
      <c r="R381" s="37">
        <f>SUMIFS(СВЦЭМ!$K$34:$K$777,СВЦЭМ!$A$34:$A$777,$A381,СВЦЭМ!$B$34:$B$777,R$366)+'СЕТ СН'!$F$13-'СЕТ СН'!$F$21</f>
        <v>-153.57630204999998</v>
      </c>
      <c r="S381" s="37">
        <f>SUMIFS(СВЦЭМ!$K$34:$K$777,СВЦЭМ!$A$34:$A$777,$A381,СВЦЭМ!$B$34:$B$777,S$366)+'СЕТ СН'!$F$13-'СЕТ СН'!$F$21</f>
        <v>-155.17317088999999</v>
      </c>
      <c r="T381" s="37">
        <f>SUMIFS(СВЦЭМ!$K$34:$K$777,СВЦЭМ!$A$34:$A$777,$A381,СВЦЭМ!$B$34:$B$777,T$366)+'СЕТ СН'!$F$13-'СЕТ СН'!$F$21</f>
        <v>-154.40447183999999</v>
      </c>
      <c r="U381" s="37">
        <f>SUMIFS(СВЦЭМ!$K$34:$K$777,СВЦЭМ!$A$34:$A$777,$A381,СВЦЭМ!$B$34:$B$777,U$366)+'СЕТ СН'!$F$13-'СЕТ СН'!$F$21</f>
        <v>-159.01260130999998</v>
      </c>
      <c r="V381" s="37">
        <f>SUMIFS(СВЦЭМ!$K$34:$K$777,СВЦЭМ!$A$34:$A$777,$A381,СВЦЭМ!$B$34:$B$777,V$366)+'СЕТ СН'!$F$13-'СЕТ СН'!$F$21</f>
        <v>-150.87403182000003</v>
      </c>
      <c r="W381" s="37">
        <f>SUMIFS(СВЦЭМ!$K$34:$K$777,СВЦЭМ!$A$34:$A$777,$A381,СВЦЭМ!$B$34:$B$777,W$366)+'СЕТ СН'!$F$13-'СЕТ СН'!$F$21</f>
        <v>-92.323777730000018</v>
      </c>
      <c r="X381" s="37">
        <f>SUMIFS(СВЦЭМ!$K$34:$K$777,СВЦЭМ!$A$34:$A$777,$A381,СВЦЭМ!$B$34:$B$777,X$366)+'СЕТ СН'!$F$13-'СЕТ СН'!$F$21</f>
        <v>-51.268561770000019</v>
      </c>
      <c r="Y381" s="37">
        <f>SUMIFS(СВЦЭМ!$K$34:$K$777,СВЦЭМ!$A$34:$A$777,$A381,СВЦЭМ!$B$34:$B$777,Y$366)+'СЕТ СН'!$F$13-'СЕТ СН'!$F$21</f>
        <v>-14.594843829999945</v>
      </c>
    </row>
    <row r="382" spans="1:25" ht="15.75" x14ac:dyDescent="0.2">
      <c r="A382" s="36">
        <f t="shared" si="10"/>
        <v>42994</v>
      </c>
      <c r="B382" s="37">
        <f>SUMIFS(СВЦЭМ!$K$34:$K$777,СВЦЭМ!$A$34:$A$777,$A382,СВЦЭМ!$B$34:$B$777,B$366)+'СЕТ СН'!$F$13-'СЕТ СН'!$F$21</f>
        <v>-12.503394350000008</v>
      </c>
      <c r="C382" s="37">
        <f>SUMIFS(СВЦЭМ!$K$34:$K$777,СВЦЭМ!$A$34:$A$777,$A382,СВЦЭМ!$B$34:$B$777,C$366)+'СЕТ СН'!$F$13-'СЕТ СН'!$F$21</f>
        <v>-14.795093530000031</v>
      </c>
      <c r="D382" s="37">
        <f>SUMIFS(СВЦЭМ!$K$34:$K$777,СВЦЭМ!$A$34:$A$777,$A382,СВЦЭМ!$B$34:$B$777,D$366)+'СЕТ СН'!$F$13-'СЕТ СН'!$F$21</f>
        <v>-6.5550231800000347</v>
      </c>
      <c r="E382" s="37">
        <f>SUMIFS(СВЦЭМ!$K$34:$K$777,СВЦЭМ!$A$34:$A$777,$A382,СВЦЭМ!$B$34:$B$777,E$366)+'СЕТ СН'!$F$13-'СЕТ СН'!$F$21</f>
        <v>-13.999433849999946</v>
      </c>
      <c r="F382" s="37">
        <f>SUMIFS(СВЦЭМ!$K$34:$K$777,СВЦЭМ!$A$34:$A$777,$A382,СВЦЭМ!$B$34:$B$777,F$366)+'СЕТ СН'!$F$13-'СЕТ СН'!$F$21</f>
        <v>-16.098842070000046</v>
      </c>
      <c r="G382" s="37">
        <f>SUMIFS(СВЦЭМ!$K$34:$K$777,СВЦЭМ!$A$34:$A$777,$A382,СВЦЭМ!$B$34:$B$777,G$366)+'СЕТ СН'!$F$13-'СЕТ СН'!$F$21</f>
        <v>-12.898020169999995</v>
      </c>
      <c r="H382" s="37">
        <f>SUMIFS(СВЦЭМ!$K$34:$K$777,СВЦЭМ!$A$34:$A$777,$A382,СВЦЭМ!$B$34:$B$777,H$366)+'СЕТ СН'!$F$13-'СЕТ СН'!$F$21</f>
        <v>-11.972145810000029</v>
      </c>
      <c r="I382" s="37">
        <f>SUMIFS(СВЦЭМ!$K$34:$K$777,СВЦЭМ!$A$34:$A$777,$A382,СВЦЭМ!$B$34:$B$777,I$366)+'СЕТ СН'!$F$13-'СЕТ СН'!$F$21</f>
        <v>-25.87369142</v>
      </c>
      <c r="J382" s="37">
        <f>SUMIFS(СВЦЭМ!$K$34:$K$777,СВЦЭМ!$A$34:$A$777,$A382,СВЦЭМ!$B$34:$B$777,J$366)+'СЕТ СН'!$F$13-'СЕТ СН'!$F$21</f>
        <v>-58.760226940000052</v>
      </c>
      <c r="K382" s="37">
        <f>SUMIFS(СВЦЭМ!$K$34:$K$777,СВЦЭМ!$A$34:$A$777,$A382,СВЦЭМ!$B$34:$B$777,K$366)+'СЕТ СН'!$F$13-'СЕТ СН'!$F$21</f>
        <v>-84.908439069999986</v>
      </c>
      <c r="L382" s="37">
        <f>SUMIFS(СВЦЭМ!$K$34:$K$777,СВЦЭМ!$A$34:$A$777,$A382,СВЦЭМ!$B$34:$B$777,L$366)+'СЕТ СН'!$F$13-'СЕТ СН'!$F$21</f>
        <v>-145.67099009999998</v>
      </c>
      <c r="M382" s="37">
        <f>SUMIFS(СВЦЭМ!$K$34:$K$777,СВЦЭМ!$A$34:$A$777,$A382,СВЦЭМ!$B$34:$B$777,M$366)+'СЕТ СН'!$F$13-'СЕТ СН'!$F$21</f>
        <v>-163.78440202000002</v>
      </c>
      <c r="N382" s="37">
        <f>SUMIFS(СВЦЭМ!$K$34:$K$777,СВЦЭМ!$A$34:$A$777,$A382,СВЦЭМ!$B$34:$B$777,N$366)+'СЕТ СН'!$F$13-'СЕТ СН'!$F$21</f>
        <v>-159.40702807000002</v>
      </c>
      <c r="O382" s="37">
        <f>SUMIFS(СВЦЭМ!$K$34:$K$777,СВЦЭМ!$A$34:$A$777,$A382,СВЦЭМ!$B$34:$B$777,O$366)+'СЕТ СН'!$F$13-'СЕТ СН'!$F$21</f>
        <v>-159.49074218999999</v>
      </c>
      <c r="P382" s="37">
        <f>SUMIFS(СВЦЭМ!$K$34:$K$777,СВЦЭМ!$A$34:$A$777,$A382,СВЦЭМ!$B$34:$B$777,P$366)+'СЕТ СН'!$F$13-'СЕТ СН'!$F$21</f>
        <v>-154.56584283000001</v>
      </c>
      <c r="Q382" s="37">
        <f>SUMIFS(СВЦЭМ!$K$34:$K$777,СВЦЭМ!$A$34:$A$777,$A382,СВЦЭМ!$B$34:$B$777,Q$366)+'СЕТ СН'!$F$13-'СЕТ СН'!$F$21</f>
        <v>-152.95266624999999</v>
      </c>
      <c r="R382" s="37">
        <f>SUMIFS(СВЦЭМ!$K$34:$K$777,СВЦЭМ!$A$34:$A$777,$A382,СВЦЭМ!$B$34:$B$777,R$366)+'СЕТ СН'!$F$13-'СЕТ СН'!$F$21</f>
        <v>-154.63594190999999</v>
      </c>
      <c r="S382" s="37">
        <f>SUMIFS(СВЦЭМ!$K$34:$K$777,СВЦЭМ!$A$34:$A$777,$A382,СВЦЭМ!$B$34:$B$777,S$366)+'СЕТ СН'!$F$13-'СЕТ СН'!$F$21</f>
        <v>-156.31755729000002</v>
      </c>
      <c r="T382" s="37">
        <f>SUMIFS(СВЦЭМ!$K$34:$K$777,СВЦЭМ!$A$34:$A$777,$A382,СВЦЭМ!$B$34:$B$777,T$366)+'СЕТ СН'!$F$13-'СЕТ СН'!$F$21</f>
        <v>-157.19539429999998</v>
      </c>
      <c r="U382" s="37">
        <f>SUMIFS(СВЦЭМ!$K$34:$K$777,СВЦЭМ!$A$34:$A$777,$A382,СВЦЭМ!$B$34:$B$777,U$366)+'СЕТ СН'!$F$13-'СЕТ СН'!$F$21</f>
        <v>-162.54054251999997</v>
      </c>
      <c r="V382" s="37">
        <f>SUMIFS(СВЦЭМ!$K$34:$K$777,СВЦЭМ!$A$34:$A$777,$A382,СВЦЭМ!$B$34:$B$777,V$366)+'СЕТ СН'!$F$13-'СЕТ СН'!$F$21</f>
        <v>-154.25650554999999</v>
      </c>
      <c r="W382" s="37">
        <f>SUMIFS(СВЦЭМ!$K$34:$K$777,СВЦЭМ!$A$34:$A$777,$A382,СВЦЭМ!$B$34:$B$777,W$366)+'СЕТ СН'!$F$13-'СЕТ СН'!$F$21</f>
        <v>-106.05628716000001</v>
      </c>
      <c r="X382" s="37">
        <f>SUMIFS(СВЦЭМ!$K$34:$K$777,СВЦЭМ!$A$34:$A$777,$A382,СВЦЭМ!$B$34:$B$777,X$366)+'СЕТ СН'!$F$13-'СЕТ СН'!$F$21</f>
        <v>-63.89456180000002</v>
      </c>
      <c r="Y382" s="37">
        <f>SUMIFS(СВЦЭМ!$K$34:$K$777,СВЦЭМ!$A$34:$A$777,$A382,СВЦЭМ!$B$34:$B$777,Y$366)+'СЕТ СН'!$F$13-'СЕТ СН'!$F$21</f>
        <v>-37.862405510000031</v>
      </c>
    </row>
    <row r="383" spans="1:25" ht="15.75" x14ac:dyDescent="0.2">
      <c r="A383" s="36">
        <f t="shared" si="10"/>
        <v>42995</v>
      </c>
      <c r="B383" s="37">
        <f>SUMIFS(СВЦЭМ!$K$34:$K$777,СВЦЭМ!$A$34:$A$777,$A383,СВЦЭМ!$B$34:$B$777,B$366)+'СЕТ СН'!$F$13-'СЕТ СН'!$F$21</f>
        <v>-52.832711519999975</v>
      </c>
      <c r="C383" s="37">
        <f>SUMIFS(СВЦЭМ!$K$34:$K$777,СВЦЭМ!$A$34:$A$777,$A383,СВЦЭМ!$B$34:$B$777,C$366)+'СЕТ СН'!$F$13-'СЕТ СН'!$F$21</f>
        <v>-20.696192190000033</v>
      </c>
      <c r="D383" s="37">
        <f>SUMIFS(СВЦЭМ!$K$34:$K$777,СВЦЭМ!$A$34:$A$777,$A383,СВЦЭМ!$B$34:$B$777,D$366)+'СЕТ СН'!$F$13-'СЕТ СН'!$F$21</f>
        <v>-8.6318965200000548</v>
      </c>
      <c r="E383" s="37">
        <f>SUMIFS(СВЦЭМ!$K$34:$K$777,СВЦЭМ!$A$34:$A$777,$A383,СВЦЭМ!$B$34:$B$777,E$366)+'СЕТ СН'!$F$13-'СЕТ СН'!$F$21</f>
        <v>-14.53526118000002</v>
      </c>
      <c r="F383" s="37">
        <f>SUMIFS(СВЦЭМ!$K$34:$K$777,СВЦЭМ!$A$34:$A$777,$A383,СВЦЭМ!$B$34:$B$777,F$366)+'СЕТ СН'!$F$13-'СЕТ СН'!$F$21</f>
        <v>-18.544781059999991</v>
      </c>
      <c r="G383" s="37">
        <f>SUMIFS(СВЦЭМ!$K$34:$K$777,СВЦЭМ!$A$34:$A$777,$A383,СВЦЭМ!$B$34:$B$777,G$366)+'СЕТ СН'!$F$13-'СЕТ СН'!$F$21</f>
        <v>-13.652039370000011</v>
      </c>
      <c r="H383" s="37">
        <f>SUMIFS(СВЦЭМ!$K$34:$K$777,СВЦЭМ!$A$34:$A$777,$A383,СВЦЭМ!$B$34:$B$777,H$366)+'СЕТ СН'!$F$13-'СЕТ СН'!$F$21</f>
        <v>-17.163786240000036</v>
      </c>
      <c r="I383" s="37">
        <f>SUMIFS(СВЦЭМ!$K$34:$K$777,СВЦЭМ!$A$34:$A$777,$A383,СВЦЭМ!$B$34:$B$777,I$366)+'СЕТ СН'!$F$13-'СЕТ СН'!$F$21</f>
        <v>-29.470598819999964</v>
      </c>
      <c r="J383" s="37">
        <f>SUMIFS(СВЦЭМ!$K$34:$K$777,СВЦЭМ!$A$34:$A$777,$A383,СВЦЭМ!$B$34:$B$777,J$366)+'СЕТ СН'!$F$13-'СЕТ СН'!$F$21</f>
        <v>-61.47209491000001</v>
      </c>
      <c r="K383" s="37">
        <f>SUMIFS(СВЦЭМ!$K$34:$K$777,СВЦЭМ!$A$34:$A$777,$A383,СВЦЭМ!$B$34:$B$777,K$366)+'СЕТ СН'!$F$13-'СЕТ СН'!$F$21</f>
        <v>-82.453742610000006</v>
      </c>
      <c r="L383" s="37">
        <f>SUMIFS(СВЦЭМ!$K$34:$K$777,СВЦЭМ!$A$34:$A$777,$A383,СВЦЭМ!$B$34:$B$777,L$366)+'СЕТ СН'!$F$13-'СЕТ СН'!$F$21</f>
        <v>-141.66401682999998</v>
      </c>
      <c r="M383" s="37">
        <f>SUMIFS(СВЦЭМ!$K$34:$K$777,СВЦЭМ!$A$34:$A$777,$A383,СВЦЭМ!$B$34:$B$777,M$366)+'СЕТ СН'!$F$13-'СЕТ СН'!$F$21</f>
        <v>-158.85444839000002</v>
      </c>
      <c r="N383" s="37">
        <f>SUMIFS(СВЦЭМ!$K$34:$K$777,СВЦЭМ!$A$34:$A$777,$A383,СВЦЭМ!$B$34:$B$777,N$366)+'СЕТ СН'!$F$13-'СЕТ СН'!$F$21</f>
        <v>-159.76442538999999</v>
      </c>
      <c r="O383" s="37">
        <f>SUMIFS(СВЦЭМ!$K$34:$K$777,СВЦЭМ!$A$34:$A$777,$A383,СВЦЭМ!$B$34:$B$777,O$366)+'СЕТ СН'!$F$13-'СЕТ СН'!$F$21</f>
        <v>-160.27742821999999</v>
      </c>
      <c r="P383" s="37">
        <f>SUMIFS(СВЦЭМ!$K$34:$K$777,СВЦЭМ!$A$34:$A$777,$A383,СВЦЭМ!$B$34:$B$777,P$366)+'СЕТ СН'!$F$13-'СЕТ СН'!$F$21</f>
        <v>-160.51628134999999</v>
      </c>
      <c r="Q383" s="37">
        <f>SUMIFS(СВЦЭМ!$K$34:$K$777,СВЦЭМ!$A$34:$A$777,$A383,СВЦЭМ!$B$34:$B$777,Q$366)+'СЕТ СН'!$F$13-'СЕТ СН'!$F$21</f>
        <v>-160.75372499000002</v>
      </c>
      <c r="R383" s="37">
        <f>SUMIFS(СВЦЭМ!$K$34:$K$777,СВЦЭМ!$A$34:$A$777,$A383,СВЦЭМ!$B$34:$B$777,R$366)+'СЕТ СН'!$F$13-'СЕТ СН'!$F$21</f>
        <v>-162.67794517999999</v>
      </c>
      <c r="S383" s="37">
        <f>SUMIFS(СВЦЭМ!$K$34:$K$777,СВЦЭМ!$A$34:$A$777,$A383,СВЦЭМ!$B$34:$B$777,S$366)+'СЕТ СН'!$F$13-'СЕТ СН'!$F$21</f>
        <v>-163.03235083999999</v>
      </c>
      <c r="T383" s="37">
        <f>SUMIFS(СВЦЭМ!$K$34:$K$777,СВЦЭМ!$A$34:$A$777,$A383,СВЦЭМ!$B$34:$B$777,T$366)+'СЕТ СН'!$F$13-'СЕТ СН'!$F$21</f>
        <v>-164.54799577</v>
      </c>
      <c r="U383" s="37">
        <f>SUMIFS(СВЦЭМ!$K$34:$K$777,СВЦЭМ!$A$34:$A$777,$A383,СВЦЭМ!$B$34:$B$777,U$366)+'СЕТ СН'!$F$13-'СЕТ СН'!$F$21</f>
        <v>-166.67164251999998</v>
      </c>
      <c r="V383" s="37">
        <f>SUMIFS(СВЦЭМ!$K$34:$K$777,СВЦЭМ!$A$34:$A$777,$A383,СВЦЭМ!$B$34:$B$777,V$366)+'СЕТ СН'!$F$13-'СЕТ СН'!$F$21</f>
        <v>-159.38796919999999</v>
      </c>
      <c r="W383" s="37">
        <f>SUMIFS(СВЦЭМ!$K$34:$K$777,СВЦЭМ!$A$34:$A$777,$A383,СВЦЭМ!$B$34:$B$777,W$366)+'СЕТ СН'!$F$13-'СЕТ СН'!$F$21</f>
        <v>-111.80253837999999</v>
      </c>
      <c r="X383" s="37">
        <f>SUMIFS(СВЦЭМ!$K$34:$K$777,СВЦЭМ!$A$34:$A$777,$A383,СВЦЭМ!$B$34:$B$777,X$366)+'СЕТ СН'!$F$13-'СЕТ СН'!$F$21</f>
        <v>-76.346742389999974</v>
      </c>
      <c r="Y383" s="37">
        <f>SUMIFS(СВЦЭМ!$K$34:$K$777,СВЦЭМ!$A$34:$A$777,$A383,СВЦЭМ!$B$34:$B$777,Y$366)+'СЕТ СН'!$F$13-'СЕТ СН'!$F$21</f>
        <v>-78.350226630000009</v>
      </c>
    </row>
    <row r="384" spans="1:25" ht="15.75" x14ac:dyDescent="0.2">
      <c r="A384" s="36">
        <f t="shared" si="10"/>
        <v>42996</v>
      </c>
      <c r="B384" s="37">
        <f>SUMIFS(СВЦЭМ!$K$34:$K$777,СВЦЭМ!$A$34:$A$777,$A384,СВЦЭМ!$B$34:$B$777,B$366)+'СЕТ СН'!$F$13-'СЕТ СН'!$F$21</f>
        <v>-63.038483609999957</v>
      </c>
      <c r="C384" s="37">
        <f>SUMIFS(СВЦЭМ!$K$34:$K$777,СВЦЭМ!$A$34:$A$777,$A384,СВЦЭМ!$B$34:$B$777,C$366)+'СЕТ СН'!$F$13-'СЕТ СН'!$F$21</f>
        <v>-11.872464179999952</v>
      </c>
      <c r="D384" s="37">
        <f>SUMIFS(СВЦЭМ!$K$34:$K$777,СВЦЭМ!$A$34:$A$777,$A384,СВЦЭМ!$B$34:$B$777,D$366)+'СЕТ СН'!$F$13-'СЕТ СН'!$F$21</f>
        <v>10.493024549999973</v>
      </c>
      <c r="E384" s="37">
        <f>SUMIFS(СВЦЭМ!$K$34:$K$777,СВЦЭМ!$A$34:$A$777,$A384,СВЦЭМ!$B$34:$B$777,E$366)+'СЕТ СН'!$F$13-'СЕТ СН'!$F$21</f>
        <v>16.461790449999967</v>
      </c>
      <c r="F384" s="37">
        <f>SUMIFS(СВЦЭМ!$K$34:$K$777,СВЦЭМ!$A$34:$A$777,$A384,СВЦЭМ!$B$34:$B$777,F$366)+'СЕТ СН'!$F$13-'СЕТ СН'!$F$21</f>
        <v>16.462622789999955</v>
      </c>
      <c r="G384" s="37">
        <f>SUMIFS(СВЦЭМ!$K$34:$K$777,СВЦЭМ!$A$34:$A$777,$A384,СВЦЭМ!$B$34:$B$777,G$366)+'СЕТ СН'!$F$13-'СЕТ СН'!$F$21</f>
        <v>6.2656226300000526</v>
      </c>
      <c r="H384" s="37">
        <f>SUMIFS(СВЦЭМ!$K$34:$K$777,СВЦЭМ!$A$34:$A$777,$A384,СВЦЭМ!$B$34:$B$777,H$366)+'СЕТ СН'!$F$13-'СЕТ СН'!$F$21</f>
        <v>-23.384486359999983</v>
      </c>
      <c r="I384" s="37">
        <f>SUMIFS(СВЦЭМ!$K$34:$K$777,СВЦЭМ!$A$34:$A$777,$A384,СВЦЭМ!$B$34:$B$777,I$366)+'СЕТ СН'!$F$13-'СЕТ СН'!$F$21</f>
        <v>-43.003199450000011</v>
      </c>
      <c r="J384" s="37">
        <f>SUMIFS(СВЦЭМ!$K$34:$K$777,СВЦЭМ!$A$34:$A$777,$A384,СВЦЭМ!$B$34:$B$777,J$366)+'СЕТ СН'!$F$13-'СЕТ СН'!$F$21</f>
        <v>-65.875179069999945</v>
      </c>
      <c r="K384" s="37">
        <f>SUMIFS(СВЦЭМ!$K$34:$K$777,СВЦЭМ!$A$34:$A$777,$A384,СВЦЭМ!$B$34:$B$777,K$366)+'СЕТ СН'!$F$13-'СЕТ СН'!$F$21</f>
        <v>-107.66570651000001</v>
      </c>
      <c r="L384" s="37">
        <f>SUMIFS(СВЦЭМ!$K$34:$K$777,СВЦЭМ!$A$34:$A$777,$A384,СВЦЭМ!$B$34:$B$777,L$366)+'СЕТ СН'!$F$13-'СЕТ СН'!$F$21</f>
        <v>-146.45899344999998</v>
      </c>
      <c r="M384" s="37">
        <f>SUMIFS(СВЦЭМ!$K$34:$K$777,СВЦЭМ!$A$34:$A$777,$A384,СВЦЭМ!$B$34:$B$777,M$366)+'СЕТ СН'!$F$13-'СЕТ СН'!$F$21</f>
        <v>-160.03962823000001</v>
      </c>
      <c r="N384" s="37">
        <f>SUMIFS(СВЦЭМ!$K$34:$K$777,СВЦЭМ!$A$34:$A$777,$A384,СВЦЭМ!$B$34:$B$777,N$366)+'СЕТ СН'!$F$13-'СЕТ СН'!$F$21</f>
        <v>-158.01706981000001</v>
      </c>
      <c r="O384" s="37">
        <f>SUMIFS(СВЦЭМ!$K$34:$K$777,СВЦЭМ!$A$34:$A$777,$A384,СВЦЭМ!$B$34:$B$777,O$366)+'СЕТ СН'!$F$13-'СЕТ СН'!$F$21</f>
        <v>-159.55369103999999</v>
      </c>
      <c r="P384" s="37">
        <f>SUMIFS(СВЦЭМ!$K$34:$K$777,СВЦЭМ!$A$34:$A$777,$A384,СВЦЭМ!$B$34:$B$777,P$366)+'СЕТ СН'!$F$13-'СЕТ СН'!$F$21</f>
        <v>-158.48312914000002</v>
      </c>
      <c r="Q384" s="37">
        <f>SUMIFS(СВЦЭМ!$K$34:$K$777,СВЦЭМ!$A$34:$A$777,$A384,СВЦЭМ!$B$34:$B$777,Q$366)+'СЕТ СН'!$F$13-'СЕТ СН'!$F$21</f>
        <v>-159.75871590999998</v>
      </c>
      <c r="R384" s="37">
        <f>SUMIFS(СВЦЭМ!$K$34:$K$777,СВЦЭМ!$A$34:$A$777,$A384,СВЦЭМ!$B$34:$B$777,R$366)+'СЕТ СН'!$F$13-'СЕТ СН'!$F$21</f>
        <v>-160.83071031999998</v>
      </c>
      <c r="S384" s="37">
        <f>SUMIFS(СВЦЭМ!$K$34:$K$777,СВЦЭМ!$A$34:$A$777,$A384,СВЦЭМ!$B$34:$B$777,S$366)+'СЕТ СН'!$F$13-'СЕТ СН'!$F$21</f>
        <v>-161.30029809000001</v>
      </c>
      <c r="T384" s="37">
        <f>SUMIFS(СВЦЭМ!$K$34:$K$777,СВЦЭМ!$A$34:$A$777,$A384,СВЦЭМ!$B$34:$B$777,T$366)+'СЕТ СН'!$F$13-'СЕТ СН'!$F$21</f>
        <v>-164.31761182000002</v>
      </c>
      <c r="U384" s="37">
        <f>SUMIFS(СВЦЭМ!$K$34:$K$777,СВЦЭМ!$A$34:$A$777,$A384,СВЦЭМ!$B$34:$B$777,U$366)+'СЕТ СН'!$F$13-'СЕТ СН'!$F$21</f>
        <v>-159.92068197999998</v>
      </c>
      <c r="V384" s="37">
        <f>SUMIFS(СВЦЭМ!$K$34:$K$777,СВЦЭМ!$A$34:$A$777,$A384,СВЦЭМ!$B$34:$B$777,V$366)+'СЕТ СН'!$F$13-'СЕТ СН'!$F$21</f>
        <v>-155.75270009000002</v>
      </c>
      <c r="W384" s="37">
        <f>SUMIFS(СВЦЭМ!$K$34:$K$777,СВЦЭМ!$A$34:$A$777,$A384,СВЦЭМ!$B$34:$B$777,W$366)+'СЕТ СН'!$F$13-'СЕТ СН'!$F$21</f>
        <v>-115.79815268999999</v>
      </c>
      <c r="X384" s="37">
        <f>SUMIFS(СВЦЭМ!$K$34:$K$777,СВЦЭМ!$A$34:$A$777,$A384,СВЦЭМ!$B$34:$B$777,X$366)+'СЕТ СН'!$F$13-'СЕТ СН'!$F$21</f>
        <v>-73.954581759999996</v>
      </c>
      <c r="Y384" s="37">
        <f>SUMIFS(СВЦЭМ!$K$34:$K$777,СВЦЭМ!$A$34:$A$777,$A384,СВЦЭМ!$B$34:$B$777,Y$366)+'СЕТ СН'!$F$13-'СЕТ СН'!$F$21</f>
        <v>-69.665870509999991</v>
      </c>
    </row>
    <row r="385" spans="1:26" ht="15.75" x14ac:dyDescent="0.2">
      <c r="A385" s="36">
        <f t="shared" si="10"/>
        <v>42997</v>
      </c>
      <c r="B385" s="37">
        <f>SUMIFS(СВЦЭМ!$K$34:$K$777,СВЦЭМ!$A$34:$A$777,$A385,СВЦЭМ!$B$34:$B$777,B$366)+'СЕТ СН'!$F$13-'СЕТ СН'!$F$21</f>
        <v>-10.733752190000018</v>
      </c>
      <c r="C385" s="37">
        <f>SUMIFS(СВЦЭМ!$K$34:$K$777,СВЦЭМ!$A$34:$A$777,$A385,СВЦЭМ!$B$34:$B$777,C$366)+'СЕТ СН'!$F$13-'СЕТ СН'!$F$21</f>
        <v>33.214616190000015</v>
      </c>
      <c r="D385" s="37">
        <f>SUMIFS(СВЦЭМ!$K$34:$K$777,СВЦЭМ!$A$34:$A$777,$A385,СВЦЭМ!$B$34:$B$777,D$366)+'СЕТ СН'!$F$13-'СЕТ СН'!$F$21</f>
        <v>41.640478030000054</v>
      </c>
      <c r="E385" s="37">
        <f>SUMIFS(СВЦЭМ!$K$34:$K$777,СВЦЭМ!$A$34:$A$777,$A385,СВЦЭМ!$B$34:$B$777,E$366)+'СЕТ СН'!$F$13-'СЕТ СН'!$F$21</f>
        <v>40.113168800000039</v>
      </c>
      <c r="F385" s="37">
        <f>SUMIFS(СВЦЭМ!$K$34:$K$777,СВЦЭМ!$A$34:$A$777,$A385,СВЦЭМ!$B$34:$B$777,F$366)+'СЕТ СН'!$F$13-'СЕТ СН'!$F$21</f>
        <v>39.99363151</v>
      </c>
      <c r="G385" s="37">
        <f>SUMIFS(СВЦЭМ!$K$34:$K$777,СВЦЭМ!$A$34:$A$777,$A385,СВЦЭМ!$B$34:$B$777,G$366)+'СЕТ СН'!$F$13-'СЕТ СН'!$F$21</f>
        <v>40.137963460000037</v>
      </c>
      <c r="H385" s="37">
        <f>SUMIFS(СВЦЭМ!$K$34:$K$777,СВЦЭМ!$A$34:$A$777,$A385,СВЦЭМ!$B$34:$B$777,H$366)+'СЕТ СН'!$F$13-'СЕТ СН'!$F$21</f>
        <v>14.751929959999984</v>
      </c>
      <c r="I385" s="37">
        <f>SUMIFS(СВЦЭМ!$K$34:$K$777,СВЦЭМ!$A$34:$A$777,$A385,СВЦЭМ!$B$34:$B$777,I$366)+'СЕТ СН'!$F$13-'СЕТ СН'!$F$21</f>
        <v>-47.728642820000005</v>
      </c>
      <c r="J385" s="37">
        <f>SUMIFS(СВЦЭМ!$K$34:$K$777,СВЦЭМ!$A$34:$A$777,$A385,СВЦЭМ!$B$34:$B$777,J$366)+'СЕТ СН'!$F$13-'СЕТ СН'!$F$21</f>
        <v>-71.302101610000022</v>
      </c>
      <c r="K385" s="37">
        <f>SUMIFS(СВЦЭМ!$K$34:$K$777,СВЦЭМ!$A$34:$A$777,$A385,СВЦЭМ!$B$34:$B$777,K$366)+'СЕТ СН'!$F$13-'СЕТ СН'!$F$21</f>
        <v>-103.28622761000003</v>
      </c>
      <c r="L385" s="37">
        <f>SUMIFS(СВЦЭМ!$K$34:$K$777,СВЦЭМ!$A$34:$A$777,$A385,СВЦЭМ!$B$34:$B$777,L$366)+'СЕТ СН'!$F$13-'СЕТ СН'!$F$21</f>
        <v>-156.18809377000002</v>
      </c>
      <c r="M385" s="37">
        <f>SUMIFS(СВЦЭМ!$K$34:$K$777,СВЦЭМ!$A$34:$A$777,$A385,СВЦЭМ!$B$34:$B$777,M$366)+'СЕТ СН'!$F$13-'СЕТ СН'!$F$21</f>
        <v>-170.81487257999999</v>
      </c>
      <c r="N385" s="37">
        <f>SUMIFS(СВЦЭМ!$K$34:$K$777,СВЦЭМ!$A$34:$A$777,$A385,СВЦЭМ!$B$34:$B$777,N$366)+'СЕТ СН'!$F$13-'СЕТ СН'!$F$21</f>
        <v>-164.51323277</v>
      </c>
      <c r="O385" s="37">
        <f>SUMIFS(СВЦЭМ!$K$34:$K$777,СВЦЭМ!$A$34:$A$777,$A385,СВЦЭМ!$B$34:$B$777,O$366)+'СЕТ СН'!$F$13-'СЕТ СН'!$F$21</f>
        <v>-165.95599440000001</v>
      </c>
      <c r="P385" s="37">
        <f>SUMIFS(СВЦЭМ!$K$34:$K$777,СВЦЭМ!$A$34:$A$777,$A385,СВЦЭМ!$B$34:$B$777,P$366)+'СЕТ СН'!$F$13-'СЕТ СН'!$F$21</f>
        <v>-164.06329606000003</v>
      </c>
      <c r="Q385" s="37">
        <f>SUMIFS(СВЦЭМ!$K$34:$K$777,СВЦЭМ!$A$34:$A$777,$A385,СВЦЭМ!$B$34:$B$777,Q$366)+'СЕТ СН'!$F$13-'СЕТ СН'!$F$21</f>
        <v>-148.69140826</v>
      </c>
      <c r="R385" s="37">
        <f>SUMIFS(СВЦЭМ!$K$34:$K$777,СВЦЭМ!$A$34:$A$777,$A385,СВЦЭМ!$B$34:$B$777,R$366)+'СЕТ СН'!$F$13-'СЕТ СН'!$F$21</f>
        <v>-132.52292552</v>
      </c>
      <c r="S385" s="37">
        <f>SUMIFS(СВЦЭМ!$K$34:$K$777,СВЦЭМ!$A$34:$A$777,$A385,СВЦЭМ!$B$34:$B$777,S$366)+'СЕТ СН'!$F$13-'СЕТ СН'!$F$21</f>
        <v>-129.78486869</v>
      </c>
      <c r="T385" s="37">
        <f>SUMIFS(СВЦЭМ!$K$34:$K$777,СВЦЭМ!$A$34:$A$777,$A385,СВЦЭМ!$B$34:$B$777,T$366)+'СЕТ СН'!$F$13-'СЕТ СН'!$F$21</f>
        <v>-155.33977386999999</v>
      </c>
      <c r="U385" s="37">
        <f>SUMIFS(СВЦЭМ!$K$34:$K$777,СВЦЭМ!$A$34:$A$777,$A385,СВЦЭМ!$B$34:$B$777,U$366)+'СЕТ СН'!$F$13-'СЕТ СН'!$F$21</f>
        <v>-159.24540853000002</v>
      </c>
      <c r="V385" s="37">
        <f>SUMIFS(СВЦЭМ!$K$34:$K$777,СВЦЭМ!$A$34:$A$777,$A385,СВЦЭМ!$B$34:$B$777,V$366)+'СЕТ СН'!$F$13-'СЕТ СН'!$F$21</f>
        <v>-140.68162333999999</v>
      </c>
      <c r="W385" s="37">
        <f>SUMIFS(СВЦЭМ!$K$34:$K$777,СВЦЭМ!$A$34:$A$777,$A385,СВЦЭМ!$B$34:$B$777,W$366)+'СЕТ СН'!$F$13-'СЕТ СН'!$F$21</f>
        <v>-79.119140159999972</v>
      </c>
      <c r="X385" s="37">
        <f>SUMIFS(СВЦЭМ!$K$34:$K$777,СВЦЭМ!$A$34:$A$777,$A385,СВЦЭМ!$B$34:$B$777,X$366)+'СЕТ СН'!$F$13-'СЕТ СН'!$F$21</f>
        <v>-77.250378940000019</v>
      </c>
      <c r="Y385" s="37">
        <f>SUMIFS(СВЦЭМ!$K$34:$K$777,СВЦЭМ!$A$34:$A$777,$A385,СВЦЭМ!$B$34:$B$777,Y$366)+'СЕТ СН'!$F$13-'СЕТ СН'!$F$21</f>
        <v>-65.136658839999996</v>
      </c>
    </row>
    <row r="386" spans="1:26" ht="15.75" x14ac:dyDescent="0.2">
      <c r="A386" s="36">
        <f t="shared" si="10"/>
        <v>42998</v>
      </c>
      <c r="B386" s="37">
        <f>SUMIFS(СВЦЭМ!$K$34:$K$777,СВЦЭМ!$A$34:$A$777,$A386,СВЦЭМ!$B$34:$B$777,B$366)+'СЕТ СН'!$F$13-'СЕТ СН'!$F$21</f>
        <v>5.3507046199999877</v>
      </c>
      <c r="C386" s="37">
        <f>SUMIFS(СВЦЭМ!$K$34:$K$777,СВЦЭМ!$A$34:$A$777,$A386,СВЦЭМ!$B$34:$B$777,C$366)+'СЕТ СН'!$F$13-'СЕТ СН'!$F$21</f>
        <v>36.461186819999966</v>
      </c>
      <c r="D386" s="37">
        <f>SUMIFS(СВЦЭМ!$K$34:$K$777,СВЦЭМ!$A$34:$A$777,$A386,СВЦЭМ!$B$34:$B$777,D$366)+'СЕТ СН'!$F$13-'СЕТ СН'!$F$21</f>
        <v>53.039918469999975</v>
      </c>
      <c r="E386" s="37">
        <f>SUMIFS(СВЦЭМ!$K$34:$K$777,СВЦЭМ!$A$34:$A$777,$A386,СВЦЭМ!$B$34:$B$777,E$366)+'СЕТ СН'!$F$13-'СЕТ СН'!$F$21</f>
        <v>51.216227239999967</v>
      </c>
      <c r="F386" s="37">
        <f>SUMIFS(СВЦЭМ!$K$34:$K$777,СВЦЭМ!$A$34:$A$777,$A386,СВЦЭМ!$B$34:$B$777,F$366)+'СЕТ СН'!$F$13-'СЕТ СН'!$F$21</f>
        <v>51.172727409999993</v>
      </c>
      <c r="G386" s="37">
        <f>SUMIFS(СВЦЭМ!$K$34:$K$777,СВЦЭМ!$A$34:$A$777,$A386,СВЦЭМ!$B$34:$B$777,G$366)+'СЕТ СН'!$F$13-'СЕТ СН'!$F$21</f>
        <v>55.179354340000032</v>
      </c>
      <c r="H386" s="37">
        <f>SUMIFS(СВЦЭМ!$K$34:$K$777,СВЦЭМ!$A$34:$A$777,$A386,СВЦЭМ!$B$34:$B$777,H$366)+'СЕТ СН'!$F$13-'СЕТ СН'!$F$21</f>
        <v>11.814394450000009</v>
      </c>
      <c r="I386" s="37">
        <f>SUMIFS(СВЦЭМ!$K$34:$K$777,СВЦЭМ!$A$34:$A$777,$A386,СВЦЭМ!$B$34:$B$777,I$366)+'СЕТ СН'!$F$13-'СЕТ СН'!$F$21</f>
        <v>-29.454599619999954</v>
      </c>
      <c r="J386" s="37">
        <f>SUMIFS(СВЦЭМ!$K$34:$K$777,СВЦЭМ!$A$34:$A$777,$A386,СВЦЭМ!$B$34:$B$777,J$366)+'СЕТ СН'!$F$13-'СЕТ СН'!$F$21</f>
        <v>-61.751697580000041</v>
      </c>
      <c r="K386" s="37">
        <f>SUMIFS(СВЦЭМ!$K$34:$K$777,СВЦЭМ!$A$34:$A$777,$A386,СВЦЭМ!$B$34:$B$777,K$366)+'СЕТ СН'!$F$13-'СЕТ СН'!$F$21</f>
        <v>-89.453282590000015</v>
      </c>
      <c r="L386" s="37">
        <f>SUMIFS(СВЦЭМ!$K$34:$K$777,СВЦЭМ!$A$34:$A$777,$A386,СВЦЭМ!$B$34:$B$777,L$366)+'СЕТ СН'!$F$13-'СЕТ СН'!$F$21</f>
        <v>-144.88465273000003</v>
      </c>
      <c r="M386" s="37">
        <f>SUMIFS(СВЦЭМ!$K$34:$K$777,СВЦЭМ!$A$34:$A$777,$A386,СВЦЭМ!$B$34:$B$777,M$366)+'СЕТ СН'!$F$13-'СЕТ СН'!$F$21</f>
        <v>-158.63702893999999</v>
      </c>
      <c r="N386" s="37">
        <f>SUMIFS(СВЦЭМ!$K$34:$K$777,СВЦЭМ!$A$34:$A$777,$A386,СВЦЭМ!$B$34:$B$777,N$366)+'СЕТ СН'!$F$13-'СЕТ СН'!$F$21</f>
        <v>-154.66316879999999</v>
      </c>
      <c r="O386" s="37">
        <f>SUMIFS(СВЦЭМ!$K$34:$K$777,СВЦЭМ!$A$34:$A$777,$A386,СВЦЭМ!$B$34:$B$777,O$366)+'СЕТ СН'!$F$13-'СЕТ СН'!$F$21</f>
        <v>-160.60808021000003</v>
      </c>
      <c r="P386" s="37">
        <f>SUMIFS(СВЦЭМ!$K$34:$K$777,СВЦЭМ!$A$34:$A$777,$A386,СВЦЭМ!$B$34:$B$777,P$366)+'СЕТ СН'!$F$13-'СЕТ СН'!$F$21</f>
        <v>-156.65128553</v>
      </c>
      <c r="Q386" s="37">
        <f>SUMIFS(СВЦЭМ!$K$34:$K$777,СВЦЭМ!$A$34:$A$777,$A386,СВЦЭМ!$B$34:$B$777,Q$366)+'СЕТ СН'!$F$13-'СЕТ СН'!$F$21</f>
        <v>-153.81017728</v>
      </c>
      <c r="R386" s="37">
        <f>SUMIFS(СВЦЭМ!$K$34:$K$777,СВЦЭМ!$A$34:$A$777,$A386,СВЦЭМ!$B$34:$B$777,R$366)+'СЕТ СН'!$F$13-'СЕТ СН'!$F$21</f>
        <v>-140.28609003999998</v>
      </c>
      <c r="S386" s="37">
        <f>SUMIFS(СВЦЭМ!$K$34:$K$777,СВЦЭМ!$A$34:$A$777,$A386,СВЦЭМ!$B$34:$B$777,S$366)+'СЕТ СН'!$F$13-'СЕТ СН'!$F$21</f>
        <v>-144.85883917000001</v>
      </c>
      <c r="T386" s="37">
        <f>SUMIFS(СВЦЭМ!$K$34:$K$777,СВЦЭМ!$A$34:$A$777,$A386,СВЦЭМ!$B$34:$B$777,T$366)+'СЕТ СН'!$F$13-'СЕТ СН'!$F$21</f>
        <v>-155.88878971999998</v>
      </c>
      <c r="U386" s="37">
        <f>SUMIFS(СВЦЭМ!$K$34:$K$777,СВЦЭМ!$A$34:$A$777,$A386,СВЦЭМ!$B$34:$B$777,U$366)+'СЕТ СН'!$F$13-'СЕТ СН'!$F$21</f>
        <v>-156.33240876999997</v>
      </c>
      <c r="V386" s="37">
        <f>SUMIFS(СВЦЭМ!$K$34:$K$777,СВЦЭМ!$A$34:$A$777,$A386,СВЦЭМ!$B$34:$B$777,V$366)+'СЕТ СН'!$F$13-'СЕТ СН'!$F$21</f>
        <v>-147.63019529000002</v>
      </c>
      <c r="W386" s="37">
        <f>SUMIFS(СВЦЭМ!$K$34:$K$777,СВЦЭМ!$A$34:$A$777,$A386,СВЦЭМ!$B$34:$B$777,W$366)+'СЕТ СН'!$F$13-'СЕТ СН'!$F$21</f>
        <v>-107.42895537999999</v>
      </c>
      <c r="X386" s="37">
        <f>SUMIFS(СВЦЭМ!$K$34:$K$777,СВЦЭМ!$A$34:$A$777,$A386,СВЦЭМ!$B$34:$B$777,X$366)+'СЕТ СН'!$F$13-'СЕТ СН'!$F$21</f>
        <v>-74.81596509000002</v>
      </c>
      <c r="Y386" s="37">
        <f>SUMIFS(СВЦЭМ!$K$34:$K$777,СВЦЭМ!$A$34:$A$777,$A386,СВЦЭМ!$B$34:$B$777,Y$366)+'СЕТ СН'!$F$13-'СЕТ СН'!$F$21</f>
        <v>-37.954949280000051</v>
      </c>
    </row>
    <row r="387" spans="1:26" ht="15.75" x14ac:dyDescent="0.2">
      <c r="A387" s="36">
        <f t="shared" si="10"/>
        <v>42999</v>
      </c>
      <c r="B387" s="37">
        <f>SUMIFS(СВЦЭМ!$K$34:$K$777,СВЦЭМ!$A$34:$A$777,$A387,СВЦЭМ!$B$34:$B$777,B$366)+'СЕТ СН'!$F$13-'СЕТ СН'!$F$21</f>
        <v>7.4134604700000182</v>
      </c>
      <c r="C387" s="37">
        <f>SUMIFS(СВЦЭМ!$K$34:$K$777,СВЦЭМ!$A$34:$A$777,$A387,СВЦЭМ!$B$34:$B$777,C$366)+'СЕТ СН'!$F$13-'СЕТ СН'!$F$21</f>
        <v>30.12443946999997</v>
      </c>
      <c r="D387" s="37">
        <f>SUMIFS(СВЦЭМ!$K$34:$K$777,СВЦЭМ!$A$34:$A$777,$A387,СВЦЭМ!$B$34:$B$777,D$366)+'СЕТ СН'!$F$13-'СЕТ СН'!$F$21</f>
        <v>54.065388129999974</v>
      </c>
      <c r="E387" s="37">
        <f>SUMIFS(СВЦЭМ!$K$34:$K$777,СВЦЭМ!$A$34:$A$777,$A387,СВЦЭМ!$B$34:$B$777,E$366)+'СЕТ СН'!$F$13-'СЕТ СН'!$F$21</f>
        <v>58.466817249999963</v>
      </c>
      <c r="F387" s="37">
        <f>SUMIFS(СВЦЭМ!$K$34:$K$777,СВЦЭМ!$A$34:$A$777,$A387,СВЦЭМ!$B$34:$B$777,F$366)+'СЕТ СН'!$F$13-'СЕТ СН'!$F$21</f>
        <v>60.756983590000004</v>
      </c>
      <c r="G387" s="37">
        <f>SUMIFS(СВЦЭМ!$K$34:$K$777,СВЦЭМ!$A$34:$A$777,$A387,СВЦЭМ!$B$34:$B$777,G$366)+'СЕТ СН'!$F$13-'СЕТ СН'!$F$21</f>
        <v>54.11242057000004</v>
      </c>
      <c r="H387" s="37">
        <f>SUMIFS(СВЦЭМ!$K$34:$K$777,СВЦЭМ!$A$34:$A$777,$A387,СВЦЭМ!$B$34:$B$777,H$366)+'СЕТ СН'!$F$13-'СЕТ СН'!$F$21</f>
        <v>11.094445810000025</v>
      </c>
      <c r="I387" s="37">
        <f>SUMIFS(СВЦЭМ!$K$34:$K$777,СВЦЭМ!$A$34:$A$777,$A387,СВЦЭМ!$B$34:$B$777,I$366)+'СЕТ СН'!$F$13-'СЕТ СН'!$F$21</f>
        <v>-31.056109160000005</v>
      </c>
      <c r="J387" s="37">
        <f>SUMIFS(СВЦЭМ!$K$34:$K$777,СВЦЭМ!$A$34:$A$777,$A387,СВЦЭМ!$B$34:$B$777,J$366)+'СЕТ СН'!$F$13-'СЕТ СН'!$F$21</f>
        <v>-56.928953080000042</v>
      </c>
      <c r="K387" s="37">
        <f>SUMIFS(СВЦЭМ!$K$34:$K$777,СВЦЭМ!$A$34:$A$777,$A387,СВЦЭМ!$B$34:$B$777,K$366)+'СЕТ СН'!$F$13-'СЕТ СН'!$F$21</f>
        <v>-83.064517009999975</v>
      </c>
      <c r="L387" s="37">
        <f>SUMIFS(СВЦЭМ!$K$34:$K$777,СВЦЭМ!$A$34:$A$777,$A387,СВЦЭМ!$B$34:$B$777,L$366)+'СЕТ СН'!$F$13-'СЕТ СН'!$F$21</f>
        <v>-135.68813678999999</v>
      </c>
      <c r="M387" s="37">
        <f>SUMIFS(СВЦЭМ!$K$34:$K$777,СВЦЭМ!$A$34:$A$777,$A387,СВЦЭМ!$B$34:$B$777,M$366)+'СЕТ СН'!$F$13-'СЕТ СН'!$F$21</f>
        <v>-154.79812113000003</v>
      </c>
      <c r="N387" s="37">
        <f>SUMIFS(СВЦЭМ!$K$34:$K$777,СВЦЭМ!$A$34:$A$777,$A387,СВЦЭМ!$B$34:$B$777,N$366)+'СЕТ СН'!$F$13-'СЕТ СН'!$F$21</f>
        <v>-148.39550630999997</v>
      </c>
      <c r="O387" s="37">
        <f>SUMIFS(СВЦЭМ!$K$34:$K$777,СВЦЭМ!$A$34:$A$777,$A387,СВЦЭМ!$B$34:$B$777,O$366)+'СЕТ СН'!$F$13-'СЕТ СН'!$F$21</f>
        <v>-157.05248640000002</v>
      </c>
      <c r="P387" s="37">
        <f>SUMIFS(СВЦЭМ!$K$34:$K$777,СВЦЭМ!$A$34:$A$777,$A387,СВЦЭМ!$B$34:$B$777,P$366)+'СЕТ СН'!$F$13-'СЕТ СН'!$F$21</f>
        <v>-155.34839679999999</v>
      </c>
      <c r="Q387" s="37">
        <f>SUMIFS(СВЦЭМ!$K$34:$K$777,СВЦЭМ!$A$34:$A$777,$A387,СВЦЭМ!$B$34:$B$777,Q$366)+'СЕТ СН'!$F$13-'СЕТ СН'!$F$21</f>
        <v>-154.17525826999997</v>
      </c>
      <c r="R387" s="37">
        <f>SUMIFS(СВЦЭМ!$K$34:$K$777,СВЦЭМ!$A$34:$A$777,$A387,СВЦЭМ!$B$34:$B$777,R$366)+'СЕТ СН'!$F$13-'СЕТ СН'!$F$21</f>
        <v>-140.59927918</v>
      </c>
      <c r="S387" s="37">
        <f>SUMIFS(СВЦЭМ!$K$34:$K$777,СВЦЭМ!$A$34:$A$777,$A387,СВЦЭМ!$B$34:$B$777,S$366)+'СЕТ СН'!$F$13-'СЕТ СН'!$F$21</f>
        <v>-142.31658835000002</v>
      </c>
      <c r="T387" s="37">
        <f>SUMIFS(СВЦЭМ!$K$34:$K$777,СВЦЭМ!$A$34:$A$777,$A387,СВЦЭМ!$B$34:$B$777,T$366)+'СЕТ СН'!$F$13-'СЕТ СН'!$F$21</f>
        <v>-154.83861247999999</v>
      </c>
      <c r="U387" s="37">
        <f>SUMIFS(СВЦЭМ!$K$34:$K$777,СВЦЭМ!$A$34:$A$777,$A387,СВЦЭМ!$B$34:$B$777,U$366)+'СЕТ СН'!$F$13-'СЕТ СН'!$F$21</f>
        <v>-162.43207873</v>
      </c>
      <c r="V387" s="37">
        <f>SUMIFS(СВЦЭМ!$K$34:$K$777,СВЦЭМ!$A$34:$A$777,$A387,СВЦЭМ!$B$34:$B$777,V$366)+'СЕТ СН'!$F$13-'СЕТ СН'!$F$21</f>
        <v>-150.55138497000002</v>
      </c>
      <c r="W387" s="37">
        <f>SUMIFS(СВЦЭМ!$K$34:$K$777,СВЦЭМ!$A$34:$A$777,$A387,СВЦЭМ!$B$34:$B$777,W$366)+'СЕТ СН'!$F$13-'СЕТ СН'!$F$21</f>
        <v>-107.32639337000001</v>
      </c>
      <c r="X387" s="37">
        <f>SUMIFS(СВЦЭМ!$K$34:$K$777,СВЦЭМ!$A$34:$A$777,$A387,СВЦЭМ!$B$34:$B$777,X$366)+'СЕТ СН'!$F$13-'СЕТ СН'!$F$21</f>
        <v>-67.282017940000003</v>
      </c>
      <c r="Y387" s="37">
        <f>SUMIFS(СВЦЭМ!$K$34:$K$777,СВЦЭМ!$A$34:$A$777,$A387,СВЦЭМ!$B$34:$B$777,Y$366)+'СЕТ СН'!$F$13-'СЕТ СН'!$F$21</f>
        <v>-33.803696599999967</v>
      </c>
    </row>
    <row r="388" spans="1:26" ht="15.75" x14ac:dyDescent="0.2">
      <c r="A388" s="36">
        <f t="shared" si="10"/>
        <v>43000</v>
      </c>
      <c r="B388" s="37">
        <f>SUMIFS(СВЦЭМ!$K$34:$K$777,СВЦЭМ!$A$34:$A$777,$A388,СВЦЭМ!$B$34:$B$777,B$366)+'СЕТ СН'!$F$13-'СЕТ СН'!$F$21</f>
        <v>-0.17691265999997086</v>
      </c>
      <c r="C388" s="37">
        <f>SUMIFS(СВЦЭМ!$K$34:$K$777,СВЦЭМ!$A$34:$A$777,$A388,СВЦЭМ!$B$34:$B$777,C$366)+'СЕТ СН'!$F$13-'СЕТ СН'!$F$21</f>
        <v>30.845565790000023</v>
      </c>
      <c r="D388" s="37">
        <f>SUMIFS(СВЦЭМ!$K$34:$K$777,СВЦЭМ!$A$34:$A$777,$A388,СВЦЭМ!$B$34:$B$777,D$366)+'СЕТ СН'!$F$13-'СЕТ СН'!$F$21</f>
        <v>48.062992870000016</v>
      </c>
      <c r="E388" s="37">
        <f>SUMIFS(СВЦЭМ!$K$34:$K$777,СВЦЭМ!$A$34:$A$777,$A388,СВЦЭМ!$B$34:$B$777,E$366)+'СЕТ СН'!$F$13-'СЕТ СН'!$F$21</f>
        <v>49.528762990000018</v>
      </c>
      <c r="F388" s="37">
        <f>SUMIFS(СВЦЭМ!$K$34:$K$777,СВЦЭМ!$A$34:$A$777,$A388,СВЦЭМ!$B$34:$B$777,F$366)+'СЕТ СН'!$F$13-'СЕТ СН'!$F$21</f>
        <v>48.455664830000046</v>
      </c>
      <c r="G388" s="37">
        <f>SUMIFS(СВЦЭМ!$K$34:$K$777,СВЦЭМ!$A$34:$A$777,$A388,СВЦЭМ!$B$34:$B$777,G$366)+'СЕТ СН'!$F$13-'СЕТ СН'!$F$21</f>
        <v>46.879375019999998</v>
      </c>
      <c r="H388" s="37">
        <f>SUMIFS(СВЦЭМ!$K$34:$K$777,СВЦЭМ!$A$34:$A$777,$A388,СВЦЭМ!$B$34:$B$777,H$366)+'СЕТ СН'!$F$13-'СЕТ СН'!$F$21</f>
        <v>7.6069578200000478</v>
      </c>
      <c r="I388" s="37">
        <f>SUMIFS(СВЦЭМ!$K$34:$K$777,СВЦЭМ!$A$34:$A$777,$A388,СВЦЭМ!$B$34:$B$777,I$366)+'СЕТ СН'!$F$13-'СЕТ СН'!$F$21</f>
        <v>-35.302394720000052</v>
      </c>
      <c r="J388" s="37">
        <f>SUMIFS(СВЦЭМ!$K$34:$K$777,СВЦЭМ!$A$34:$A$777,$A388,СВЦЭМ!$B$34:$B$777,J$366)+'СЕТ СН'!$F$13-'СЕТ СН'!$F$21</f>
        <v>-62.062231689999976</v>
      </c>
      <c r="K388" s="37">
        <f>SUMIFS(СВЦЭМ!$K$34:$K$777,СВЦЭМ!$A$34:$A$777,$A388,СВЦЭМ!$B$34:$B$777,K$366)+'СЕТ СН'!$F$13-'СЕТ СН'!$F$21</f>
        <v>-85.299156159999995</v>
      </c>
      <c r="L388" s="37">
        <f>SUMIFS(СВЦЭМ!$K$34:$K$777,СВЦЭМ!$A$34:$A$777,$A388,СВЦЭМ!$B$34:$B$777,L$366)+'СЕТ СН'!$F$13-'СЕТ СН'!$F$21</f>
        <v>-137.57832831000002</v>
      </c>
      <c r="M388" s="37">
        <f>SUMIFS(СВЦЭМ!$K$34:$K$777,СВЦЭМ!$A$34:$A$777,$A388,СВЦЭМ!$B$34:$B$777,M$366)+'СЕТ СН'!$F$13-'СЕТ СН'!$F$21</f>
        <v>-156.75447181999999</v>
      </c>
      <c r="N388" s="37">
        <f>SUMIFS(СВЦЭМ!$K$34:$K$777,СВЦЭМ!$A$34:$A$777,$A388,СВЦЭМ!$B$34:$B$777,N$366)+'СЕТ СН'!$F$13-'СЕТ СН'!$F$21</f>
        <v>-151.03318172000002</v>
      </c>
      <c r="O388" s="37">
        <f>SUMIFS(СВЦЭМ!$K$34:$K$777,СВЦЭМ!$A$34:$A$777,$A388,СВЦЭМ!$B$34:$B$777,O$366)+'СЕТ СН'!$F$13-'СЕТ СН'!$F$21</f>
        <v>-159.59398114999999</v>
      </c>
      <c r="P388" s="37">
        <f>SUMIFS(СВЦЭМ!$K$34:$K$777,СВЦЭМ!$A$34:$A$777,$A388,СВЦЭМ!$B$34:$B$777,P$366)+'СЕТ СН'!$F$13-'СЕТ СН'!$F$21</f>
        <v>-156.72894387999997</v>
      </c>
      <c r="Q388" s="37">
        <f>SUMIFS(СВЦЭМ!$K$34:$K$777,СВЦЭМ!$A$34:$A$777,$A388,СВЦЭМ!$B$34:$B$777,Q$366)+'СЕТ СН'!$F$13-'СЕТ СН'!$F$21</f>
        <v>-151.49859524999999</v>
      </c>
      <c r="R388" s="37">
        <f>SUMIFS(СВЦЭМ!$K$34:$K$777,СВЦЭМ!$A$34:$A$777,$A388,СВЦЭМ!$B$34:$B$777,R$366)+'СЕТ СН'!$F$13-'СЕТ СН'!$F$21</f>
        <v>-144.75249057000002</v>
      </c>
      <c r="S388" s="37">
        <f>SUMIFS(СВЦЭМ!$K$34:$K$777,СВЦЭМ!$A$34:$A$777,$A388,СВЦЭМ!$B$34:$B$777,S$366)+'СЕТ СН'!$F$13-'СЕТ СН'!$F$21</f>
        <v>-145.86770055</v>
      </c>
      <c r="T388" s="37">
        <f>SUMIFS(СВЦЭМ!$K$34:$K$777,СВЦЭМ!$A$34:$A$777,$A388,СВЦЭМ!$B$34:$B$777,T$366)+'СЕТ СН'!$F$13-'СЕТ СН'!$F$21</f>
        <v>-152.24191291</v>
      </c>
      <c r="U388" s="37">
        <f>SUMIFS(СВЦЭМ!$K$34:$K$777,СВЦЭМ!$A$34:$A$777,$A388,СВЦЭМ!$B$34:$B$777,U$366)+'СЕТ СН'!$F$13-'СЕТ СН'!$F$21</f>
        <v>-164.65769742999998</v>
      </c>
      <c r="V388" s="37">
        <f>SUMIFS(СВЦЭМ!$K$34:$K$777,СВЦЭМ!$A$34:$A$777,$A388,СВЦЭМ!$B$34:$B$777,V$366)+'СЕТ СН'!$F$13-'СЕТ СН'!$F$21</f>
        <v>-156.73066482000002</v>
      </c>
      <c r="W388" s="37">
        <f>SUMIFS(СВЦЭМ!$K$34:$K$777,СВЦЭМ!$A$34:$A$777,$A388,СВЦЭМ!$B$34:$B$777,W$366)+'СЕТ СН'!$F$13-'СЕТ СН'!$F$21</f>
        <v>-102.06721284999998</v>
      </c>
      <c r="X388" s="37">
        <f>SUMIFS(СВЦЭМ!$K$34:$K$777,СВЦЭМ!$A$34:$A$777,$A388,СВЦЭМ!$B$34:$B$777,X$366)+'СЕТ СН'!$F$13-'СЕТ СН'!$F$21</f>
        <v>-65.153078909999977</v>
      </c>
      <c r="Y388" s="37">
        <f>SUMIFS(СВЦЭМ!$K$34:$K$777,СВЦЭМ!$A$34:$A$777,$A388,СВЦЭМ!$B$34:$B$777,Y$366)+'СЕТ СН'!$F$13-'СЕТ СН'!$F$21</f>
        <v>-35.305602020000038</v>
      </c>
    </row>
    <row r="389" spans="1:26" ht="15.75" x14ac:dyDescent="0.2">
      <c r="A389" s="36">
        <f t="shared" si="10"/>
        <v>43001</v>
      </c>
      <c r="B389" s="37">
        <f>SUMIFS(СВЦЭМ!$K$34:$K$777,СВЦЭМ!$A$34:$A$777,$A389,СВЦЭМ!$B$34:$B$777,B$366)+'СЕТ СН'!$F$13-'СЕТ СН'!$F$21</f>
        <v>-33.119508679999967</v>
      </c>
      <c r="C389" s="37">
        <f>SUMIFS(СВЦЭМ!$K$34:$K$777,СВЦЭМ!$A$34:$A$777,$A389,СВЦЭМ!$B$34:$B$777,C$366)+'СЕТ СН'!$F$13-'СЕТ СН'!$F$21</f>
        <v>-34.28389788000004</v>
      </c>
      <c r="D389" s="37">
        <f>SUMIFS(СВЦЭМ!$K$34:$K$777,СВЦЭМ!$A$34:$A$777,$A389,СВЦЭМ!$B$34:$B$777,D$366)+'СЕТ СН'!$F$13-'СЕТ СН'!$F$21</f>
        <v>-27.580783450000013</v>
      </c>
      <c r="E389" s="37">
        <f>SUMIFS(СВЦЭМ!$K$34:$K$777,СВЦЭМ!$A$34:$A$777,$A389,СВЦЭМ!$B$34:$B$777,E$366)+'СЕТ СН'!$F$13-'СЕТ СН'!$F$21</f>
        <v>-14.053108810000026</v>
      </c>
      <c r="F389" s="37">
        <f>SUMIFS(СВЦЭМ!$K$34:$K$777,СВЦЭМ!$A$34:$A$777,$A389,СВЦЭМ!$B$34:$B$777,F$366)+'СЕТ СН'!$F$13-'СЕТ СН'!$F$21</f>
        <v>-11.942204700000048</v>
      </c>
      <c r="G389" s="37">
        <f>SUMIFS(СВЦЭМ!$K$34:$K$777,СВЦЭМ!$A$34:$A$777,$A389,СВЦЭМ!$B$34:$B$777,G$366)+'СЕТ СН'!$F$13-'СЕТ СН'!$F$21</f>
        <v>-16.922924979999948</v>
      </c>
      <c r="H389" s="37">
        <f>SUMIFS(СВЦЭМ!$K$34:$K$777,СВЦЭМ!$A$34:$A$777,$A389,СВЦЭМ!$B$34:$B$777,H$366)+'СЕТ СН'!$F$13-'СЕТ СН'!$F$21</f>
        <v>-23.271512639999969</v>
      </c>
      <c r="I389" s="37">
        <f>SUMIFS(СВЦЭМ!$K$34:$K$777,СВЦЭМ!$A$34:$A$777,$A389,СВЦЭМ!$B$34:$B$777,I$366)+'СЕТ СН'!$F$13-'СЕТ СН'!$F$21</f>
        <v>-24.077029300000049</v>
      </c>
      <c r="J389" s="37">
        <f>SUMIFS(СВЦЭМ!$K$34:$K$777,СВЦЭМ!$A$34:$A$777,$A389,СВЦЭМ!$B$34:$B$777,J$366)+'СЕТ СН'!$F$13-'СЕТ СН'!$F$21</f>
        <v>-48.611600049999993</v>
      </c>
      <c r="K389" s="37">
        <f>SUMIFS(СВЦЭМ!$K$34:$K$777,СВЦЭМ!$A$34:$A$777,$A389,СВЦЭМ!$B$34:$B$777,K$366)+'СЕТ СН'!$F$13-'СЕТ СН'!$F$21</f>
        <v>-90.401773880000007</v>
      </c>
      <c r="L389" s="37">
        <f>SUMIFS(СВЦЭМ!$K$34:$K$777,СВЦЭМ!$A$34:$A$777,$A389,СВЦЭМ!$B$34:$B$777,L$366)+'СЕТ СН'!$F$13-'СЕТ СН'!$F$21</f>
        <v>-149.82351370999999</v>
      </c>
      <c r="M389" s="37">
        <f>SUMIFS(СВЦЭМ!$K$34:$K$777,СВЦЭМ!$A$34:$A$777,$A389,СВЦЭМ!$B$34:$B$777,M$366)+'СЕТ СН'!$F$13-'СЕТ СН'!$F$21</f>
        <v>-168.41536217999999</v>
      </c>
      <c r="N389" s="37">
        <f>SUMIFS(СВЦЭМ!$K$34:$K$777,СВЦЭМ!$A$34:$A$777,$A389,СВЦЭМ!$B$34:$B$777,N$366)+'СЕТ СН'!$F$13-'СЕТ СН'!$F$21</f>
        <v>-162.36261523000002</v>
      </c>
      <c r="O389" s="37">
        <f>SUMIFS(СВЦЭМ!$K$34:$K$777,СВЦЭМ!$A$34:$A$777,$A389,СВЦЭМ!$B$34:$B$777,O$366)+'СЕТ СН'!$F$13-'СЕТ СН'!$F$21</f>
        <v>-171.10123263999998</v>
      </c>
      <c r="P389" s="37">
        <f>SUMIFS(СВЦЭМ!$K$34:$K$777,СВЦЭМ!$A$34:$A$777,$A389,СВЦЭМ!$B$34:$B$777,P$366)+'СЕТ СН'!$F$13-'СЕТ СН'!$F$21</f>
        <v>-165.92286399</v>
      </c>
      <c r="Q389" s="37">
        <f>SUMIFS(СВЦЭМ!$K$34:$K$777,СВЦЭМ!$A$34:$A$777,$A389,СВЦЭМ!$B$34:$B$777,Q$366)+'СЕТ СН'!$F$13-'СЕТ СН'!$F$21</f>
        <v>-162.05212538000001</v>
      </c>
      <c r="R389" s="37">
        <f>SUMIFS(СВЦЭМ!$K$34:$K$777,СВЦЭМ!$A$34:$A$777,$A389,СВЦЭМ!$B$34:$B$777,R$366)+'СЕТ СН'!$F$13-'СЕТ СН'!$F$21</f>
        <v>-152.28121551999999</v>
      </c>
      <c r="S389" s="37">
        <f>SUMIFS(СВЦЭМ!$K$34:$K$777,СВЦЭМ!$A$34:$A$777,$A389,СВЦЭМ!$B$34:$B$777,S$366)+'СЕТ СН'!$F$13-'СЕТ СН'!$F$21</f>
        <v>-157.34024140000002</v>
      </c>
      <c r="T389" s="37">
        <f>SUMIFS(СВЦЭМ!$K$34:$K$777,СВЦЭМ!$A$34:$A$777,$A389,СВЦЭМ!$B$34:$B$777,T$366)+'СЕТ СН'!$F$13-'СЕТ СН'!$F$21</f>
        <v>-168.57913131999999</v>
      </c>
      <c r="U389" s="37">
        <f>SUMIFS(СВЦЭМ!$K$34:$K$777,СВЦЭМ!$A$34:$A$777,$A389,СВЦЭМ!$B$34:$B$777,U$366)+'СЕТ СН'!$F$13-'СЕТ СН'!$F$21</f>
        <v>-178.06305271000002</v>
      </c>
      <c r="V389" s="37">
        <f>SUMIFS(СВЦЭМ!$K$34:$K$777,СВЦЭМ!$A$34:$A$777,$A389,СВЦЭМ!$B$34:$B$777,V$366)+'СЕТ СН'!$F$13-'СЕТ СН'!$F$21</f>
        <v>-172.76074635999998</v>
      </c>
      <c r="W389" s="37">
        <f>SUMIFS(СВЦЭМ!$K$34:$K$777,СВЦЭМ!$A$34:$A$777,$A389,СВЦЭМ!$B$34:$B$777,W$366)+'СЕТ СН'!$F$13-'СЕТ СН'!$F$21</f>
        <v>-120.56885097999998</v>
      </c>
      <c r="X389" s="37">
        <f>SUMIFS(СВЦЭМ!$K$34:$K$777,СВЦЭМ!$A$34:$A$777,$A389,СВЦЭМ!$B$34:$B$777,X$366)+'СЕТ СН'!$F$13-'СЕТ СН'!$F$21</f>
        <v>-81.49550228999999</v>
      </c>
      <c r="Y389" s="37">
        <f>SUMIFS(СВЦЭМ!$K$34:$K$777,СВЦЭМ!$A$34:$A$777,$A389,СВЦЭМ!$B$34:$B$777,Y$366)+'СЕТ СН'!$F$13-'СЕТ СН'!$F$21</f>
        <v>-64.635296949999997</v>
      </c>
    </row>
    <row r="390" spans="1:26" ht="15.75" x14ac:dyDescent="0.2">
      <c r="A390" s="36">
        <f t="shared" si="10"/>
        <v>43002</v>
      </c>
      <c r="B390" s="37">
        <f>SUMIFS(СВЦЭМ!$K$34:$K$777,СВЦЭМ!$A$34:$A$777,$A390,СВЦЭМ!$B$34:$B$777,B$366)+'СЕТ СН'!$F$13-'СЕТ СН'!$F$21</f>
        <v>-52.539380439999945</v>
      </c>
      <c r="C390" s="37">
        <f>SUMIFS(СВЦЭМ!$K$34:$K$777,СВЦЭМ!$A$34:$A$777,$A390,СВЦЭМ!$B$34:$B$777,C$366)+'СЕТ СН'!$F$13-'СЕТ СН'!$F$21</f>
        <v>-38.732515899999953</v>
      </c>
      <c r="D390" s="37">
        <f>SUMIFS(СВЦЭМ!$K$34:$K$777,СВЦЭМ!$A$34:$A$777,$A390,СВЦЭМ!$B$34:$B$777,D$366)+'СЕТ СН'!$F$13-'СЕТ СН'!$F$21</f>
        <v>-34.821459440000012</v>
      </c>
      <c r="E390" s="37">
        <f>SUMIFS(СВЦЭМ!$K$34:$K$777,СВЦЭМ!$A$34:$A$777,$A390,СВЦЭМ!$B$34:$B$777,E$366)+'СЕТ СН'!$F$13-'СЕТ СН'!$F$21</f>
        <v>-27.573035249999975</v>
      </c>
      <c r="F390" s="37">
        <f>SUMIFS(СВЦЭМ!$K$34:$K$777,СВЦЭМ!$A$34:$A$777,$A390,СВЦЭМ!$B$34:$B$777,F$366)+'СЕТ СН'!$F$13-'СЕТ СН'!$F$21</f>
        <v>-26.183271060000038</v>
      </c>
      <c r="G390" s="37">
        <f>SUMIFS(СВЦЭМ!$K$34:$K$777,СВЦЭМ!$A$34:$A$777,$A390,СВЦЭМ!$B$34:$B$777,G$366)+'СЕТ СН'!$F$13-'СЕТ СН'!$F$21</f>
        <v>-31.326174599999945</v>
      </c>
      <c r="H390" s="37">
        <f>SUMIFS(СВЦЭМ!$K$34:$K$777,СВЦЭМ!$A$34:$A$777,$A390,СВЦЭМ!$B$34:$B$777,H$366)+'СЕТ СН'!$F$13-'СЕТ СН'!$F$21</f>
        <v>-79.434994119999999</v>
      </c>
      <c r="I390" s="37">
        <f>SUMIFS(СВЦЭМ!$K$34:$K$777,СВЦЭМ!$A$34:$A$777,$A390,СВЦЭМ!$B$34:$B$777,I$366)+'СЕТ СН'!$F$13-'СЕТ СН'!$F$21</f>
        <v>-77.034569739999995</v>
      </c>
      <c r="J390" s="37">
        <f>SUMIFS(СВЦЭМ!$K$34:$K$777,СВЦЭМ!$A$34:$A$777,$A390,СВЦЭМ!$B$34:$B$777,J$366)+'СЕТ СН'!$F$13-'СЕТ СН'!$F$21</f>
        <v>-57.757379570000012</v>
      </c>
      <c r="K390" s="37">
        <f>SUMIFS(СВЦЭМ!$K$34:$K$777,СВЦЭМ!$A$34:$A$777,$A390,СВЦЭМ!$B$34:$B$777,K$366)+'СЕТ СН'!$F$13-'СЕТ СН'!$F$21</f>
        <v>-94.287110349999978</v>
      </c>
      <c r="L390" s="37">
        <f>SUMIFS(СВЦЭМ!$K$34:$K$777,СВЦЭМ!$A$34:$A$777,$A390,СВЦЭМ!$B$34:$B$777,L$366)+'СЕТ СН'!$F$13-'СЕТ СН'!$F$21</f>
        <v>-146.47086318999999</v>
      </c>
      <c r="M390" s="37">
        <f>SUMIFS(СВЦЭМ!$K$34:$K$777,СВЦЭМ!$A$34:$A$777,$A390,СВЦЭМ!$B$34:$B$777,M$366)+'СЕТ СН'!$F$13-'СЕТ СН'!$F$21</f>
        <v>-156.45778526999999</v>
      </c>
      <c r="N390" s="37">
        <f>SUMIFS(СВЦЭМ!$K$34:$K$777,СВЦЭМ!$A$34:$A$777,$A390,СВЦЭМ!$B$34:$B$777,N$366)+'СЕТ СН'!$F$13-'СЕТ СН'!$F$21</f>
        <v>-136.83415439999999</v>
      </c>
      <c r="O390" s="37">
        <f>SUMIFS(СВЦЭМ!$K$34:$K$777,СВЦЭМ!$A$34:$A$777,$A390,СВЦЭМ!$B$34:$B$777,O$366)+'СЕТ СН'!$F$13-'СЕТ СН'!$F$21</f>
        <v>-134.09058021999999</v>
      </c>
      <c r="P390" s="37">
        <f>SUMIFS(СВЦЭМ!$K$34:$K$777,СВЦЭМ!$A$34:$A$777,$A390,СВЦЭМ!$B$34:$B$777,P$366)+'СЕТ СН'!$F$13-'СЕТ СН'!$F$21</f>
        <v>-135.25158388</v>
      </c>
      <c r="Q390" s="37">
        <f>SUMIFS(СВЦЭМ!$K$34:$K$777,СВЦЭМ!$A$34:$A$777,$A390,СВЦЭМ!$B$34:$B$777,Q$366)+'СЕТ СН'!$F$13-'СЕТ СН'!$F$21</f>
        <v>-143.57806116</v>
      </c>
      <c r="R390" s="37">
        <f>SUMIFS(СВЦЭМ!$K$34:$K$777,СВЦЭМ!$A$34:$A$777,$A390,СВЦЭМ!$B$34:$B$777,R$366)+'СЕТ СН'!$F$13-'СЕТ СН'!$F$21</f>
        <v>-141.5931607</v>
      </c>
      <c r="S390" s="37">
        <f>SUMIFS(СВЦЭМ!$K$34:$K$777,СВЦЭМ!$A$34:$A$777,$A390,СВЦЭМ!$B$34:$B$777,S$366)+'СЕТ СН'!$F$13-'СЕТ СН'!$F$21</f>
        <v>-148.50111514999998</v>
      </c>
      <c r="T390" s="37">
        <f>SUMIFS(СВЦЭМ!$K$34:$K$777,СВЦЭМ!$A$34:$A$777,$A390,СВЦЭМ!$B$34:$B$777,T$366)+'СЕТ СН'!$F$13-'СЕТ СН'!$F$21</f>
        <v>-162.73287263999998</v>
      </c>
      <c r="U390" s="37">
        <f>SUMIFS(СВЦЭМ!$K$34:$K$777,СВЦЭМ!$A$34:$A$777,$A390,СВЦЭМ!$B$34:$B$777,U$366)+'СЕТ СН'!$F$13-'СЕТ СН'!$F$21</f>
        <v>-169.34473616000002</v>
      </c>
      <c r="V390" s="37">
        <f>SUMIFS(СВЦЭМ!$K$34:$K$777,СВЦЭМ!$A$34:$A$777,$A390,СВЦЭМ!$B$34:$B$777,V$366)+'СЕТ СН'!$F$13-'СЕТ СН'!$F$21</f>
        <v>-162.00436937000001</v>
      </c>
      <c r="W390" s="37">
        <f>SUMIFS(СВЦЭМ!$K$34:$K$777,СВЦЭМ!$A$34:$A$777,$A390,СВЦЭМ!$B$34:$B$777,W$366)+'СЕТ СН'!$F$13-'СЕТ СН'!$F$21</f>
        <v>-112.67489461000002</v>
      </c>
      <c r="X390" s="37">
        <f>SUMIFS(СВЦЭМ!$K$34:$K$777,СВЦЭМ!$A$34:$A$777,$A390,СВЦЭМ!$B$34:$B$777,X$366)+'СЕТ СН'!$F$13-'СЕТ СН'!$F$21</f>
        <v>-71.892769680000015</v>
      </c>
      <c r="Y390" s="37">
        <f>SUMIFS(СВЦЭМ!$K$34:$K$777,СВЦЭМ!$A$34:$A$777,$A390,СВЦЭМ!$B$34:$B$777,Y$366)+'СЕТ СН'!$F$13-'СЕТ СН'!$F$21</f>
        <v>-43.985141050000038</v>
      </c>
    </row>
    <row r="391" spans="1:26" ht="15.75" x14ac:dyDescent="0.2">
      <c r="A391" s="36">
        <f t="shared" si="10"/>
        <v>43003</v>
      </c>
      <c r="B391" s="37">
        <f>SUMIFS(СВЦЭМ!$K$34:$K$777,СВЦЭМ!$A$34:$A$777,$A391,СВЦЭМ!$B$34:$B$777,B$366)+'СЕТ СН'!$F$13-'СЕТ СН'!$F$21</f>
        <v>15.480000639999957</v>
      </c>
      <c r="C391" s="37">
        <f>SUMIFS(СВЦЭМ!$K$34:$K$777,СВЦЭМ!$A$34:$A$777,$A391,СВЦЭМ!$B$34:$B$777,C$366)+'СЕТ СН'!$F$13-'СЕТ СН'!$F$21</f>
        <v>15.627422410000008</v>
      </c>
      <c r="D391" s="37">
        <f>SUMIFS(СВЦЭМ!$K$34:$K$777,СВЦЭМ!$A$34:$A$777,$A391,СВЦЭМ!$B$34:$B$777,D$366)+'СЕТ СН'!$F$13-'СЕТ СН'!$F$21</f>
        <v>30.059952360000011</v>
      </c>
      <c r="E391" s="37">
        <f>SUMIFS(СВЦЭМ!$K$34:$K$777,СВЦЭМ!$A$34:$A$777,$A391,СВЦЭМ!$B$34:$B$777,E$366)+'СЕТ СН'!$F$13-'СЕТ СН'!$F$21</f>
        <v>38.918016520000037</v>
      </c>
      <c r="F391" s="37">
        <f>SUMIFS(СВЦЭМ!$K$34:$K$777,СВЦЭМ!$A$34:$A$777,$A391,СВЦЭМ!$B$34:$B$777,F$366)+'СЕТ СН'!$F$13-'СЕТ СН'!$F$21</f>
        <v>38.672328480000033</v>
      </c>
      <c r="G391" s="37">
        <f>SUMIFS(СВЦЭМ!$K$34:$K$777,СВЦЭМ!$A$34:$A$777,$A391,СВЦЭМ!$B$34:$B$777,G$366)+'СЕТ СН'!$F$13-'СЕТ СН'!$F$21</f>
        <v>15.548267290000013</v>
      </c>
      <c r="H391" s="37">
        <f>SUMIFS(СВЦЭМ!$K$34:$K$777,СВЦЭМ!$A$34:$A$777,$A391,СВЦЭМ!$B$34:$B$777,H$366)+'СЕТ СН'!$F$13-'СЕТ СН'!$F$21</f>
        <v>-10.785155890000055</v>
      </c>
      <c r="I391" s="37">
        <f>SUMIFS(СВЦЭМ!$K$34:$K$777,СВЦЭМ!$A$34:$A$777,$A391,СВЦЭМ!$B$34:$B$777,I$366)+'СЕТ СН'!$F$13-'СЕТ СН'!$F$21</f>
        <v>-49.997034979999967</v>
      </c>
      <c r="J391" s="37">
        <f>SUMIFS(СВЦЭМ!$K$34:$K$777,СВЦЭМ!$A$34:$A$777,$A391,СВЦЭМ!$B$34:$B$777,J$366)+'СЕТ СН'!$F$13-'СЕТ СН'!$F$21</f>
        <v>-69.609227620000013</v>
      </c>
      <c r="K391" s="37">
        <f>SUMIFS(СВЦЭМ!$K$34:$K$777,СВЦЭМ!$A$34:$A$777,$A391,СВЦЭМ!$B$34:$B$777,K$366)+'СЕТ СН'!$F$13-'СЕТ СН'!$F$21</f>
        <v>-98.172247439999978</v>
      </c>
      <c r="L391" s="37">
        <f>SUMIFS(СВЦЭМ!$K$34:$K$777,СВЦЭМ!$A$34:$A$777,$A391,СВЦЭМ!$B$34:$B$777,L$366)+'СЕТ СН'!$F$13-'СЕТ СН'!$F$21</f>
        <v>-149.61687459000001</v>
      </c>
      <c r="M391" s="37">
        <f>SUMIFS(СВЦЭМ!$K$34:$K$777,СВЦЭМ!$A$34:$A$777,$A391,СВЦЭМ!$B$34:$B$777,M$366)+'СЕТ СН'!$F$13-'СЕТ СН'!$F$21</f>
        <v>-163.24642094000001</v>
      </c>
      <c r="N391" s="37">
        <f>SUMIFS(СВЦЭМ!$K$34:$K$777,СВЦЭМ!$A$34:$A$777,$A391,СВЦЭМ!$B$34:$B$777,N$366)+'СЕТ СН'!$F$13-'СЕТ СН'!$F$21</f>
        <v>-159.88225455999998</v>
      </c>
      <c r="O391" s="37">
        <f>SUMIFS(СВЦЭМ!$K$34:$K$777,СВЦЭМ!$A$34:$A$777,$A391,СВЦЭМ!$B$34:$B$777,O$366)+'СЕТ СН'!$F$13-'СЕТ СН'!$F$21</f>
        <v>-160.65566100000001</v>
      </c>
      <c r="P391" s="37">
        <f>SUMIFS(СВЦЭМ!$K$34:$K$777,СВЦЭМ!$A$34:$A$777,$A391,СВЦЭМ!$B$34:$B$777,P$366)+'СЕТ СН'!$F$13-'СЕТ СН'!$F$21</f>
        <v>-157.09738199999998</v>
      </c>
      <c r="Q391" s="37">
        <f>SUMIFS(СВЦЭМ!$K$34:$K$777,СВЦЭМ!$A$34:$A$777,$A391,СВЦЭМ!$B$34:$B$777,Q$366)+'СЕТ СН'!$F$13-'СЕТ СН'!$F$21</f>
        <v>-153.17507834999998</v>
      </c>
      <c r="R391" s="37">
        <f>SUMIFS(СВЦЭМ!$K$34:$K$777,СВЦЭМ!$A$34:$A$777,$A391,СВЦЭМ!$B$34:$B$777,R$366)+'СЕТ СН'!$F$13-'СЕТ СН'!$F$21</f>
        <v>-148.99092998999998</v>
      </c>
      <c r="S391" s="37">
        <f>SUMIFS(СВЦЭМ!$K$34:$K$777,СВЦЭМ!$A$34:$A$777,$A391,СВЦЭМ!$B$34:$B$777,S$366)+'СЕТ СН'!$F$13-'СЕТ СН'!$F$21</f>
        <v>-155.16877419000002</v>
      </c>
      <c r="T391" s="37">
        <f>SUMIFS(СВЦЭМ!$K$34:$K$777,СВЦЭМ!$A$34:$A$777,$A391,СВЦЭМ!$B$34:$B$777,T$366)+'СЕТ СН'!$F$13-'СЕТ СН'!$F$21</f>
        <v>-160.93279114000001</v>
      </c>
      <c r="U391" s="37">
        <f>SUMIFS(СВЦЭМ!$K$34:$K$777,СВЦЭМ!$A$34:$A$777,$A391,СВЦЭМ!$B$34:$B$777,U$366)+'СЕТ СН'!$F$13-'СЕТ СН'!$F$21</f>
        <v>-162.87069156000001</v>
      </c>
      <c r="V391" s="37">
        <f>SUMIFS(СВЦЭМ!$K$34:$K$777,СВЦЭМ!$A$34:$A$777,$A391,СВЦЭМ!$B$34:$B$777,V$366)+'СЕТ СН'!$F$13-'СЕТ СН'!$F$21</f>
        <v>-162.35572649</v>
      </c>
      <c r="W391" s="37">
        <f>SUMIFS(СВЦЭМ!$K$34:$K$777,СВЦЭМ!$A$34:$A$777,$A391,СВЦЭМ!$B$34:$B$777,W$366)+'СЕТ СН'!$F$13-'СЕТ СН'!$F$21</f>
        <v>-119.54093908999999</v>
      </c>
      <c r="X391" s="37">
        <f>SUMIFS(СВЦЭМ!$K$34:$K$777,СВЦЭМ!$A$34:$A$777,$A391,СВЦЭМ!$B$34:$B$777,X$366)+'СЕТ СН'!$F$13-'СЕТ СН'!$F$21</f>
        <v>-77.554168619999984</v>
      </c>
      <c r="Y391" s="37">
        <f>SUMIFS(СВЦЭМ!$K$34:$K$777,СВЦЭМ!$A$34:$A$777,$A391,СВЦЭМ!$B$34:$B$777,Y$366)+'СЕТ СН'!$F$13-'СЕТ СН'!$F$21</f>
        <v>-44.662924190000012</v>
      </c>
    </row>
    <row r="392" spans="1:26" ht="15.75" x14ac:dyDescent="0.2">
      <c r="A392" s="36">
        <f t="shared" si="10"/>
        <v>43004</v>
      </c>
      <c r="B392" s="37">
        <f>SUMIFS(СВЦЭМ!$K$34:$K$777,СВЦЭМ!$A$34:$A$777,$A392,СВЦЭМ!$B$34:$B$777,B$366)+'СЕТ СН'!$F$13-'СЕТ СН'!$F$21</f>
        <v>-2.0243034400000397</v>
      </c>
      <c r="C392" s="37">
        <f>SUMIFS(СВЦЭМ!$K$34:$K$777,СВЦЭМ!$A$34:$A$777,$A392,СВЦЭМ!$B$34:$B$777,C$366)+'СЕТ СН'!$F$13-'СЕТ СН'!$F$21</f>
        <v>12.968746399999986</v>
      </c>
      <c r="D392" s="37">
        <f>SUMIFS(СВЦЭМ!$K$34:$K$777,СВЦЭМ!$A$34:$A$777,$A392,СВЦЭМ!$B$34:$B$777,D$366)+'СЕТ СН'!$F$13-'СЕТ СН'!$F$21</f>
        <v>20.208311200000026</v>
      </c>
      <c r="E392" s="37">
        <f>SUMIFS(СВЦЭМ!$K$34:$K$777,СВЦЭМ!$A$34:$A$777,$A392,СВЦЭМ!$B$34:$B$777,E$366)+'СЕТ СН'!$F$13-'СЕТ СН'!$F$21</f>
        <v>28.876521440000033</v>
      </c>
      <c r="F392" s="37">
        <f>SUMIFS(СВЦЭМ!$K$34:$K$777,СВЦЭМ!$A$34:$A$777,$A392,СВЦЭМ!$B$34:$B$777,F$366)+'СЕТ СН'!$F$13-'СЕТ СН'!$F$21</f>
        <v>31.408766760000049</v>
      </c>
      <c r="G392" s="37">
        <f>SUMIFS(СВЦЭМ!$K$34:$K$777,СВЦЭМ!$A$34:$A$777,$A392,СВЦЭМ!$B$34:$B$777,G$366)+'СЕТ СН'!$F$13-'СЕТ СН'!$F$21</f>
        <v>19.862795219999953</v>
      </c>
      <c r="H392" s="37">
        <f>SUMIFS(СВЦЭМ!$K$34:$K$777,СВЦЭМ!$A$34:$A$777,$A392,СВЦЭМ!$B$34:$B$777,H$366)+'СЕТ СН'!$F$13-'СЕТ СН'!$F$21</f>
        <v>-3.2066710000000285</v>
      </c>
      <c r="I392" s="37">
        <f>SUMIFS(СВЦЭМ!$K$34:$K$777,СВЦЭМ!$A$34:$A$777,$A392,СВЦЭМ!$B$34:$B$777,I$366)+'СЕТ СН'!$F$13-'СЕТ СН'!$F$21</f>
        <v>-44.288256960000012</v>
      </c>
      <c r="J392" s="37">
        <f>SUMIFS(СВЦЭМ!$K$34:$K$777,СВЦЭМ!$A$34:$A$777,$A392,СВЦЭМ!$B$34:$B$777,J$366)+'СЕТ СН'!$F$13-'СЕТ СН'!$F$21</f>
        <v>-67.179868329999977</v>
      </c>
      <c r="K392" s="37">
        <f>SUMIFS(СВЦЭМ!$K$34:$K$777,СВЦЭМ!$A$34:$A$777,$A392,СВЦЭМ!$B$34:$B$777,K$366)+'СЕТ СН'!$F$13-'СЕТ СН'!$F$21</f>
        <v>-95.436987919999979</v>
      </c>
      <c r="L392" s="37">
        <f>SUMIFS(СВЦЭМ!$K$34:$K$777,СВЦЭМ!$A$34:$A$777,$A392,СВЦЭМ!$B$34:$B$777,L$366)+'СЕТ СН'!$F$13-'СЕТ СН'!$F$21</f>
        <v>-144.69950750999999</v>
      </c>
      <c r="M392" s="37">
        <f>SUMIFS(СВЦЭМ!$K$34:$K$777,СВЦЭМ!$A$34:$A$777,$A392,СВЦЭМ!$B$34:$B$777,M$366)+'СЕТ СН'!$F$13-'СЕТ СН'!$F$21</f>
        <v>-161.03372638000002</v>
      </c>
      <c r="N392" s="37">
        <f>SUMIFS(СВЦЭМ!$K$34:$K$777,СВЦЭМ!$A$34:$A$777,$A392,СВЦЭМ!$B$34:$B$777,N$366)+'СЕТ СН'!$F$13-'СЕТ СН'!$F$21</f>
        <v>-154.96927061000002</v>
      </c>
      <c r="O392" s="37">
        <f>SUMIFS(СВЦЭМ!$K$34:$K$777,СВЦЭМ!$A$34:$A$777,$A392,СВЦЭМ!$B$34:$B$777,O$366)+'СЕТ СН'!$F$13-'СЕТ СН'!$F$21</f>
        <v>-155.25637870999998</v>
      </c>
      <c r="P392" s="37">
        <f>SUMIFS(СВЦЭМ!$K$34:$K$777,СВЦЭМ!$A$34:$A$777,$A392,СВЦЭМ!$B$34:$B$777,P$366)+'СЕТ СН'!$F$13-'СЕТ СН'!$F$21</f>
        <v>-151.21774071999999</v>
      </c>
      <c r="Q392" s="37">
        <f>SUMIFS(СВЦЭМ!$K$34:$K$777,СВЦЭМ!$A$34:$A$777,$A392,СВЦЭМ!$B$34:$B$777,Q$366)+'СЕТ СН'!$F$13-'СЕТ СН'!$F$21</f>
        <v>-148.99491218999998</v>
      </c>
      <c r="R392" s="37">
        <f>SUMIFS(СВЦЭМ!$K$34:$K$777,СВЦЭМ!$A$34:$A$777,$A392,СВЦЭМ!$B$34:$B$777,R$366)+'СЕТ СН'!$F$13-'СЕТ СН'!$F$21</f>
        <v>-148.21108525</v>
      </c>
      <c r="S392" s="37">
        <f>SUMIFS(СВЦЭМ!$K$34:$K$777,СВЦЭМ!$A$34:$A$777,$A392,СВЦЭМ!$B$34:$B$777,S$366)+'СЕТ СН'!$F$13-'СЕТ СН'!$F$21</f>
        <v>-152.75072692999998</v>
      </c>
      <c r="T392" s="37">
        <f>SUMIFS(СВЦЭМ!$K$34:$K$777,СВЦЭМ!$A$34:$A$777,$A392,СВЦЭМ!$B$34:$B$777,T$366)+'СЕТ СН'!$F$13-'СЕТ СН'!$F$21</f>
        <v>-154.55604368000002</v>
      </c>
      <c r="U392" s="37">
        <f>SUMIFS(СВЦЭМ!$K$34:$K$777,СВЦЭМ!$A$34:$A$777,$A392,СВЦЭМ!$B$34:$B$777,U$366)+'СЕТ СН'!$F$13-'СЕТ СН'!$F$21</f>
        <v>-166.16371677000001</v>
      </c>
      <c r="V392" s="37">
        <f>SUMIFS(СВЦЭМ!$K$34:$K$777,СВЦЭМ!$A$34:$A$777,$A392,СВЦЭМ!$B$34:$B$777,V$366)+'СЕТ СН'!$F$13-'СЕТ СН'!$F$21</f>
        <v>-156.39941742000002</v>
      </c>
      <c r="W392" s="37">
        <f>SUMIFS(СВЦЭМ!$K$34:$K$777,СВЦЭМ!$A$34:$A$777,$A392,СВЦЭМ!$B$34:$B$777,W$366)+'СЕТ СН'!$F$13-'СЕТ СН'!$F$21</f>
        <v>-104.59455795999997</v>
      </c>
      <c r="X392" s="37">
        <f>SUMIFS(СВЦЭМ!$K$34:$K$777,СВЦЭМ!$A$34:$A$777,$A392,СВЦЭМ!$B$34:$B$777,X$366)+'СЕТ СН'!$F$13-'СЕТ СН'!$F$21</f>
        <v>-66.33738606999998</v>
      </c>
      <c r="Y392" s="37">
        <f>SUMIFS(СВЦЭМ!$K$34:$K$777,СВЦЭМ!$A$34:$A$777,$A392,СВЦЭМ!$B$34:$B$777,Y$366)+'СЕТ СН'!$F$13-'СЕТ СН'!$F$21</f>
        <v>-30.123418610000044</v>
      </c>
    </row>
    <row r="393" spans="1:26" ht="15.75" x14ac:dyDescent="0.2">
      <c r="A393" s="36">
        <f t="shared" si="10"/>
        <v>43005</v>
      </c>
      <c r="B393" s="37">
        <f>SUMIFS(СВЦЭМ!$K$34:$K$777,СВЦЭМ!$A$34:$A$777,$A393,СВЦЭМ!$B$34:$B$777,B$366)+'СЕТ СН'!$F$13-'СЕТ СН'!$F$21</f>
        <v>-4.557711769999969</v>
      </c>
      <c r="C393" s="37">
        <f>SUMIFS(СВЦЭМ!$K$34:$K$777,СВЦЭМ!$A$34:$A$777,$A393,СВЦЭМ!$B$34:$B$777,C$366)+'СЕТ СН'!$F$13-'СЕТ СН'!$F$21</f>
        <v>21.064014550000024</v>
      </c>
      <c r="D393" s="37">
        <f>SUMIFS(СВЦЭМ!$K$34:$K$777,СВЦЭМ!$A$34:$A$777,$A393,СВЦЭМ!$B$34:$B$777,D$366)+'СЕТ СН'!$F$13-'СЕТ СН'!$F$21</f>
        <v>17.544189780000011</v>
      </c>
      <c r="E393" s="37">
        <f>SUMIFS(СВЦЭМ!$K$34:$K$777,СВЦЭМ!$A$34:$A$777,$A393,СВЦЭМ!$B$34:$B$777,E$366)+'СЕТ СН'!$F$13-'СЕТ СН'!$F$21</f>
        <v>10.748130380000021</v>
      </c>
      <c r="F393" s="37">
        <f>SUMIFS(СВЦЭМ!$K$34:$K$777,СВЦЭМ!$A$34:$A$777,$A393,СВЦЭМ!$B$34:$B$777,F$366)+'СЕТ СН'!$F$13-'СЕТ СН'!$F$21</f>
        <v>9.5586723100000199</v>
      </c>
      <c r="G393" s="37">
        <f>SUMIFS(СВЦЭМ!$K$34:$K$777,СВЦЭМ!$A$34:$A$777,$A393,СВЦЭМ!$B$34:$B$777,G$366)+'СЕТ СН'!$F$13-'СЕТ СН'!$F$21</f>
        <v>15.991747319999945</v>
      </c>
      <c r="H393" s="37">
        <f>SUMIFS(СВЦЭМ!$K$34:$K$777,СВЦЭМ!$A$34:$A$777,$A393,СВЦЭМ!$B$34:$B$777,H$366)+'СЕТ СН'!$F$13-'СЕТ СН'!$F$21</f>
        <v>-0.40391475000001265</v>
      </c>
      <c r="I393" s="37">
        <f>SUMIFS(СВЦЭМ!$K$34:$K$777,СВЦЭМ!$A$34:$A$777,$A393,СВЦЭМ!$B$34:$B$777,I$366)+'СЕТ СН'!$F$13-'СЕТ СН'!$F$21</f>
        <v>-41.463147469999967</v>
      </c>
      <c r="J393" s="37">
        <f>SUMIFS(СВЦЭМ!$K$34:$K$777,СВЦЭМ!$A$34:$A$777,$A393,СВЦЭМ!$B$34:$B$777,J$366)+'СЕТ СН'!$F$13-'СЕТ СН'!$F$21</f>
        <v>-62.220401990000028</v>
      </c>
      <c r="K393" s="37">
        <f>SUMIFS(СВЦЭМ!$K$34:$K$777,СВЦЭМ!$A$34:$A$777,$A393,СВЦЭМ!$B$34:$B$777,K$366)+'СЕТ СН'!$F$13-'СЕТ СН'!$F$21</f>
        <v>-90.795718070000021</v>
      </c>
      <c r="L393" s="37">
        <f>SUMIFS(СВЦЭМ!$K$34:$K$777,СВЦЭМ!$A$34:$A$777,$A393,СВЦЭМ!$B$34:$B$777,L$366)+'СЕТ СН'!$F$13-'СЕТ СН'!$F$21</f>
        <v>-141.75153669999997</v>
      </c>
      <c r="M393" s="37">
        <f>SUMIFS(СВЦЭМ!$K$34:$K$777,СВЦЭМ!$A$34:$A$777,$A393,СВЦЭМ!$B$34:$B$777,M$366)+'СЕТ СН'!$F$13-'СЕТ СН'!$F$21</f>
        <v>-158.00366889999998</v>
      </c>
      <c r="N393" s="37">
        <f>SUMIFS(СВЦЭМ!$K$34:$K$777,СВЦЭМ!$A$34:$A$777,$A393,СВЦЭМ!$B$34:$B$777,N$366)+'СЕТ СН'!$F$13-'СЕТ СН'!$F$21</f>
        <v>-150.40821732000001</v>
      </c>
      <c r="O393" s="37">
        <f>SUMIFS(СВЦЭМ!$K$34:$K$777,СВЦЭМ!$A$34:$A$777,$A393,СВЦЭМ!$B$34:$B$777,O$366)+'СЕТ СН'!$F$13-'СЕТ СН'!$F$21</f>
        <v>-146.65551239000001</v>
      </c>
      <c r="P393" s="37">
        <f>SUMIFS(СВЦЭМ!$K$34:$K$777,СВЦЭМ!$A$34:$A$777,$A393,СВЦЭМ!$B$34:$B$777,P$366)+'СЕТ СН'!$F$13-'СЕТ СН'!$F$21</f>
        <v>-144.10782827000003</v>
      </c>
      <c r="Q393" s="37">
        <f>SUMIFS(СВЦЭМ!$K$34:$K$777,СВЦЭМ!$A$34:$A$777,$A393,СВЦЭМ!$B$34:$B$777,Q$366)+'СЕТ СН'!$F$13-'СЕТ СН'!$F$21</f>
        <v>-140.20595471000001</v>
      </c>
      <c r="R393" s="37">
        <f>SUMIFS(СВЦЭМ!$K$34:$K$777,СВЦЭМ!$A$34:$A$777,$A393,СВЦЭМ!$B$34:$B$777,R$366)+'СЕТ СН'!$F$13-'СЕТ СН'!$F$21</f>
        <v>-139.69918082999999</v>
      </c>
      <c r="S393" s="37">
        <f>SUMIFS(СВЦЭМ!$K$34:$K$777,СВЦЭМ!$A$34:$A$777,$A393,СВЦЭМ!$B$34:$B$777,S$366)+'СЕТ СН'!$F$13-'СЕТ СН'!$F$21</f>
        <v>-143.29701291999999</v>
      </c>
      <c r="T393" s="37">
        <f>SUMIFS(СВЦЭМ!$K$34:$K$777,СВЦЭМ!$A$34:$A$777,$A393,СВЦЭМ!$B$34:$B$777,T$366)+'СЕТ СН'!$F$13-'СЕТ СН'!$F$21</f>
        <v>-147.62307866999998</v>
      </c>
      <c r="U393" s="37">
        <f>SUMIFS(СВЦЭМ!$K$34:$K$777,СВЦЭМ!$A$34:$A$777,$A393,СВЦЭМ!$B$34:$B$777,U$366)+'СЕТ СН'!$F$13-'СЕТ СН'!$F$21</f>
        <v>-156.60943599000001</v>
      </c>
      <c r="V393" s="37">
        <f>SUMIFS(СВЦЭМ!$K$34:$K$777,СВЦЭМ!$A$34:$A$777,$A393,СВЦЭМ!$B$34:$B$777,V$366)+'СЕТ СН'!$F$13-'СЕТ СН'!$F$21</f>
        <v>-149.72954926</v>
      </c>
      <c r="W393" s="37">
        <f>SUMIFS(СВЦЭМ!$K$34:$K$777,СВЦЭМ!$A$34:$A$777,$A393,СВЦЭМ!$B$34:$B$777,W$366)+'СЕТ СН'!$F$13-'СЕТ СН'!$F$21</f>
        <v>-104.41859018000002</v>
      </c>
      <c r="X393" s="37">
        <f>SUMIFS(СВЦЭМ!$K$34:$K$777,СВЦЭМ!$A$34:$A$777,$A393,СВЦЭМ!$B$34:$B$777,X$366)+'СЕТ СН'!$F$13-'СЕТ СН'!$F$21</f>
        <v>-66.572429410000041</v>
      </c>
      <c r="Y393" s="37">
        <f>SUMIFS(СВЦЭМ!$K$34:$K$777,СВЦЭМ!$A$34:$A$777,$A393,СВЦЭМ!$B$34:$B$777,Y$366)+'СЕТ СН'!$F$13-'СЕТ СН'!$F$21</f>
        <v>-35.890756740000029</v>
      </c>
    </row>
    <row r="394" spans="1:26" ht="15.75" x14ac:dyDescent="0.2">
      <c r="A394" s="36">
        <f t="shared" si="10"/>
        <v>43006</v>
      </c>
      <c r="B394" s="37">
        <f>SUMIFS(СВЦЭМ!$K$34:$K$777,СВЦЭМ!$A$34:$A$777,$A394,СВЦЭМ!$B$34:$B$777,B$366)+'СЕТ СН'!$F$13-'СЕТ СН'!$F$21</f>
        <v>-71.52876311</v>
      </c>
      <c r="C394" s="37">
        <f>SUMIFS(СВЦЭМ!$K$34:$K$777,СВЦЭМ!$A$34:$A$777,$A394,СВЦЭМ!$B$34:$B$777,C$366)+'СЕТ СН'!$F$13-'СЕТ СН'!$F$21</f>
        <v>-30.940890399999944</v>
      </c>
      <c r="D394" s="37">
        <f>SUMIFS(СВЦЭМ!$K$34:$K$777,СВЦЭМ!$A$34:$A$777,$A394,СВЦЭМ!$B$34:$B$777,D$366)+'СЕТ СН'!$F$13-'СЕТ СН'!$F$21</f>
        <v>-5.8799721200000477</v>
      </c>
      <c r="E394" s="37">
        <f>SUMIFS(СВЦЭМ!$K$34:$K$777,СВЦЭМ!$A$34:$A$777,$A394,СВЦЭМ!$B$34:$B$777,E$366)+'СЕТ СН'!$F$13-'СЕТ СН'!$F$21</f>
        <v>10.365589559999989</v>
      </c>
      <c r="F394" s="37">
        <f>SUMIFS(СВЦЭМ!$K$34:$K$777,СВЦЭМ!$A$34:$A$777,$A394,СВЦЭМ!$B$34:$B$777,F$366)+'СЕТ СН'!$F$13-'СЕТ СН'!$F$21</f>
        <v>11.684804490000033</v>
      </c>
      <c r="G394" s="37">
        <f>SUMIFS(СВЦЭМ!$K$34:$K$777,СВЦЭМ!$A$34:$A$777,$A394,СВЦЭМ!$B$34:$B$777,G$366)+'СЕТ СН'!$F$13-'СЕТ СН'!$F$21</f>
        <v>12.61074014999997</v>
      </c>
      <c r="H394" s="37">
        <f>SUMIFS(СВЦЭМ!$K$34:$K$777,СВЦЭМ!$A$34:$A$777,$A394,СВЦЭМ!$B$34:$B$777,H$366)+'СЕТ СН'!$F$13-'СЕТ СН'!$F$21</f>
        <v>-12.913602829999945</v>
      </c>
      <c r="I394" s="37">
        <f>SUMIFS(СВЦЭМ!$K$34:$K$777,СВЦЭМ!$A$34:$A$777,$A394,СВЦЭМ!$B$34:$B$777,I$366)+'СЕТ СН'!$F$13-'СЕТ СН'!$F$21</f>
        <v>-56.060149000000024</v>
      </c>
      <c r="J394" s="37">
        <f>SUMIFS(СВЦЭМ!$K$34:$K$777,СВЦЭМ!$A$34:$A$777,$A394,СВЦЭМ!$B$34:$B$777,J$366)+'СЕТ СН'!$F$13-'СЕТ СН'!$F$21</f>
        <v>-84.806782839999983</v>
      </c>
      <c r="K394" s="37">
        <f>SUMIFS(СВЦЭМ!$K$34:$K$777,СВЦЭМ!$A$34:$A$777,$A394,СВЦЭМ!$B$34:$B$777,K$366)+'СЕТ СН'!$F$13-'СЕТ СН'!$F$21</f>
        <v>-107.72701353000002</v>
      </c>
      <c r="L394" s="37">
        <f>SUMIFS(СВЦЭМ!$K$34:$K$777,СВЦЭМ!$A$34:$A$777,$A394,СВЦЭМ!$B$34:$B$777,L$366)+'СЕТ СН'!$F$13-'СЕТ СН'!$F$21</f>
        <v>-159.97450178999998</v>
      </c>
      <c r="M394" s="37">
        <f>SUMIFS(СВЦЭМ!$K$34:$K$777,СВЦЭМ!$A$34:$A$777,$A394,СВЦЭМ!$B$34:$B$777,M$366)+'СЕТ СН'!$F$13-'СЕТ СН'!$F$21</f>
        <v>-178.65402247999998</v>
      </c>
      <c r="N394" s="37">
        <f>SUMIFS(СВЦЭМ!$K$34:$K$777,СВЦЭМ!$A$34:$A$777,$A394,СВЦЭМ!$B$34:$B$777,N$366)+'СЕТ СН'!$F$13-'СЕТ СН'!$F$21</f>
        <v>-175.37576046999999</v>
      </c>
      <c r="O394" s="37">
        <f>SUMIFS(СВЦЭМ!$K$34:$K$777,СВЦЭМ!$A$34:$A$777,$A394,СВЦЭМ!$B$34:$B$777,O$366)+'СЕТ СН'!$F$13-'СЕТ СН'!$F$21</f>
        <v>-175.39677796000001</v>
      </c>
      <c r="P394" s="37">
        <f>SUMIFS(СВЦЭМ!$K$34:$K$777,СВЦЭМ!$A$34:$A$777,$A394,СВЦЭМ!$B$34:$B$777,P$366)+'СЕТ СН'!$F$13-'СЕТ СН'!$F$21</f>
        <v>-174.15957852000003</v>
      </c>
      <c r="Q394" s="37">
        <f>SUMIFS(СВЦЭМ!$K$34:$K$777,СВЦЭМ!$A$34:$A$777,$A394,СВЦЭМ!$B$34:$B$777,Q$366)+'СЕТ СН'!$F$13-'СЕТ СН'!$F$21</f>
        <v>-170.29261779000001</v>
      </c>
      <c r="R394" s="37">
        <f>SUMIFS(СВЦЭМ!$K$34:$K$777,СВЦЭМ!$A$34:$A$777,$A394,СВЦЭМ!$B$34:$B$777,R$366)+'СЕТ СН'!$F$13-'СЕТ СН'!$F$21</f>
        <v>-166.51277949000001</v>
      </c>
      <c r="S394" s="37">
        <f>SUMIFS(СВЦЭМ!$K$34:$K$777,СВЦЭМ!$A$34:$A$777,$A394,СВЦЭМ!$B$34:$B$777,S$366)+'СЕТ СН'!$F$13-'СЕТ СН'!$F$21</f>
        <v>-168.21547994999997</v>
      </c>
      <c r="T394" s="37">
        <f>SUMIFS(СВЦЭМ!$K$34:$K$777,СВЦЭМ!$A$34:$A$777,$A394,СВЦЭМ!$B$34:$B$777,T$366)+'СЕТ СН'!$F$13-'СЕТ СН'!$F$21</f>
        <v>-173.25776423000002</v>
      </c>
      <c r="U394" s="37">
        <f>SUMIFS(СВЦЭМ!$K$34:$K$777,СВЦЭМ!$A$34:$A$777,$A394,СВЦЭМ!$B$34:$B$777,U$366)+'СЕТ СН'!$F$13-'СЕТ СН'!$F$21</f>
        <v>-183.26584682999999</v>
      </c>
      <c r="V394" s="37">
        <f>SUMIFS(СВЦЭМ!$K$34:$K$777,СВЦЭМ!$A$34:$A$777,$A394,СВЦЭМ!$B$34:$B$777,V$366)+'СЕТ СН'!$F$13-'СЕТ СН'!$F$21</f>
        <v>-174.97775013</v>
      </c>
      <c r="W394" s="37">
        <f>SUMIFS(СВЦЭМ!$K$34:$K$777,СВЦЭМ!$A$34:$A$777,$A394,СВЦЭМ!$B$34:$B$777,W$366)+'СЕТ СН'!$F$13-'СЕТ СН'!$F$21</f>
        <v>-123.48057284999999</v>
      </c>
      <c r="X394" s="37">
        <f>SUMIFS(СВЦЭМ!$K$34:$K$777,СВЦЭМ!$A$34:$A$777,$A394,СВЦЭМ!$B$34:$B$777,X$366)+'СЕТ СН'!$F$13-'СЕТ СН'!$F$21</f>
        <v>-82.146208870000009</v>
      </c>
      <c r="Y394" s="37">
        <f>SUMIFS(СВЦЭМ!$K$34:$K$777,СВЦЭМ!$A$34:$A$777,$A394,СВЦЭМ!$B$34:$B$777,Y$366)+'СЕТ СН'!$F$13-'СЕТ СН'!$F$21</f>
        <v>-49.519685709999976</v>
      </c>
    </row>
    <row r="395" spans="1:26" ht="15.75" x14ac:dyDescent="0.2">
      <c r="A395" s="36">
        <f t="shared" si="10"/>
        <v>43007</v>
      </c>
      <c r="B395" s="37">
        <f>SUMIFS(СВЦЭМ!$K$34:$K$777,СВЦЭМ!$A$34:$A$777,$A395,СВЦЭМ!$B$34:$B$777,B$366)+'СЕТ СН'!$F$13-'СЕТ СН'!$F$21</f>
        <v>-57.187157989999946</v>
      </c>
      <c r="C395" s="37">
        <f>SUMIFS(СВЦЭМ!$K$34:$K$777,СВЦЭМ!$A$34:$A$777,$A395,СВЦЭМ!$B$34:$B$777,C$366)+'СЕТ СН'!$F$13-'СЕТ СН'!$F$21</f>
        <v>9.5225411599999461</v>
      </c>
      <c r="D395" s="37">
        <f>SUMIFS(СВЦЭМ!$K$34:$K$777,СВЦЭМ!$A$34:$A$777,$A395,СВЦЭМ!$B$34:$B$777,D$366)+'СЕТ СН'!$F$13-'СЕТ СН'!$F$21</f>
        <v>9.9671954399999549</v>
      </c>
      <c r="E395" s="37">
        <f>SUMIFS(СВЦЭМ!$K$34:$K$777,СВЦЭМ!$A$34:$A$777,$A395,СВЦЭМ!$B$34:$B$777,E$366)+'СЕТ СН'!$F$13-'СЕТ СН'!$F$21</f>
        <v>10.711192539999956</v>
      </c>
      <c r="F395" s="37">
        <f>SUMIFS(СВЦЭМ!$K$34:$K$777,СВЦЭМ!$A$34:$A$777,$A395,СВЦЭМ!$B$34:$B$777,F$366)+'СЕТ СН'!$F$13-'СЕТ СН'!$F$21</f>
        <v>11.01890684</v>
      </c>
      <c r="G395" s="37">
        <f>SUMIFS(СВЦЭМ!$K$34:$K$777,СВЦЭМ!$A$34:$A$777,$A395,СВЦЭМ!$B$34:$B$777,G$366)+'СЕТ СН'!$F$13-'СЕТ СН'!$F$21</f>
        <v>5.8545912099999668</v>
      </c>
      <c r="H395" s="37">
        <f>SUMIFS(СВЦЭМ!$K$34:$K$777,СВЦЭМ!$A$34:$A$777,$A395,СВЦЭМ!$B$34:$B$777,H$366)+'СЕТ СН'!$F$13-'СЕТ СН'!$F$21</f>
        <v>-45.547875549999958</v>
      </c>
      <c r="I395" s="37">
        <f>SUMIFS(СВЦЭМ!$K$34:$K$777,СВЦЭМ!$A$34:$A$777,$A395,СВЦЭМ!$B$34:$B$777,I$366)+'СЕТ СН'!$F$13-'СЕТ СН'!$F$21</f>
        <v>-73.83797659999999</v>
      </c>
      <c r="J395" s="37">
        <f>SUMIFS(СВЦЭМ!$K$34:$K$777,СВЦЭМ!$A$34:$A$777,$A395,СВЦЭМ!$B$34:$B$777,J$366)+'СЕТ СН'!$F$13-'СЕТ СН'!$F$21</f>
        <v>-104.90792974999999</v>
      </c>
      <c r="K395" s="37">
        <f>SUMIFS(СВЦЭМ!$K$34:$K$777,СВЦЭМ!$A$34:$A$777,$A395,СВЦЭМ!$B$34:$B$777,K$366)+'СЕТ СН'!$F$13-'СЕТ СН'!$F$21</f>
        <v>-108.02563544999998</v>
      </c>
      <c r="L395" s="37">
        <f>SUMIFS(СВЦЭМ!$K$34:$K$777,СВЦЭМ!$A$34:$A$777,$A395,СВЦЭМ!$B$34:$B$777,L$366)+'СЕТ СН'!$F$13-'СЕТ СН'!$F$21</f>
        <v>-137.59132956000002</v>
      </c>
      <c r="M395" s="37">
        <f>SUMIFS(СВЦЭМ!$K$34:$K$777,СВЦЭМ!$A$34:$A$777,$A395,СВЦЭМ!$B$34:$B$777,M$366)+'СЕТ СН'!$F$13-'СЕТ СН'!$F$21</f>
        <v>-149.50416436</v>
      </c>
      <c r="N395" s="37">
        <f>SUMIFS(СВЦЭМ!$K$34:$K$777,СВЦЭМ!$A$34:$A$777,$A395,СВЦЭМ!$B$34:$B$777,N$366)+'СЕТ СН'!$F$13-'СЕТ СН'!$F$21</f>
        <v>-143.86626461999998</v>
      </c>
      <c r="O395" s="37">
        <f>SUMIFS(СВЦЭМ!$K$34:$K$777,СВЦЭМ!$A$34:$A$777,$A395,СВЦЭМ!$B$34:$B$777,O$366)+'СЕТ СН'!$F$13-'СЕТ СН'!$F$21</f>
        <v>-137.48774947999999</v>
      </c>
      <c r="P395" s="37">
        <f>SUMIFS(СВЦЭМ!$K$34:$K$777,СВЦЭМ!$A$34:$A$777,$A395,СВЦЭМ!$B$34:$B$777,P$366)+'СЕТ СН'!$F$13-'СЕТ СН'!$F$21</f>
        <v>-140.02101733000001</v>
      </c>
      <c r="Q395" s="37">
        <f>SUMIFS(СВЦЭМ!$K$34:$K$777,СВЦЭМ!$A$34:$A$777,$A395,СВЦЭМ!$B$34:$B$777,Q$366)+'СЕТ СН'!$F$13-'СЕТ СН'!$F$21</f>
        <v>-144.54109054999998</v>
      </c>
      <c r="R395" s="37">
        <f>SUMIFS(СВЦЭМ!$K$34:$K$777,СВЦЭМ!$A$34:$A$777,$A395,СВЦЭМ!$B$34:$B$777,R$366)+'СЕТ СН'!$F$13-'СЕТ СН'!$F$21</f>
        <v>-140.15817937000003</v>
      </c>
      <c r="S395" s="37">
        <f>SUMIFS(СВЦЭМ!$K$34:$K$777,СВЦЭМ!$A$34:$A$777,$A395,СВЦЭМ!$B$34:$B$777,S$366)+'СЕТ СН'!$F$13-'СЕТ СН'!$F$21</f>
        <v>-145.06913536000002</v>
      </c>
      <c r="T395" s="37">
        <f>SUMIFS(СВЦЭМ!$K$34:$K$777,СВЦЭМ!$A$34:$A$777,$A395,СВЦЭМ!$B$34:$B$777,T$366)+'СЕТ СН'!$F$13-'СЕТ СН'!$F$21</f>
        <v>-158.79270996000002</v>
      </c>
      <c r="U395" s="37">
        <f>SUMIFS(СВЦЭМ!$K$34:$K$777,СВЦЭМ!$A$34:$A$777,$A395,СВЦЭМ!$B$34:$B$777,U$366)+'СЕТ СН'!$F$13-'СЕТ СН'!$F$21</f>
        <v>-182.80247030999999</v>
      </c>
      <c r="V395" s="37">
        <f>SUMIFS(СВЦЭМ!$K$34:$K$777,СВЦЭМ!$A$34:$A$777,$A395,СВЦЭМ!$B$34:$B$777,V$366)+'СЕТ СН'!$F$13-'СЕТ СН'!$F$21</f>
        <v>-168.92670349000002</v>
      </c>
      <c r="W395" s="37">
        <f>SUMIFS(СВЦЭМ!$K$34:$K$777,СВЦЭМ!$A$34:$A$777,$A395,СВЦЭМ!$B$34:$B$777,W$366)+'СЕТ СН'!$F$13-'СЕТ СН'!$F$21</f>
        <v>-136.91681053000002</v>
      </c>
      <c r="X395" s="37">
        <f>SUMIFS(СВЦЭМ!$K$34:$K$777,СВЦЭМ!$A$34:$A$777,$A395,СВЦЭМ!$B$34:$B$777,X$366)+'СЕТ СН'!$F$13-'СЕТ СН'!$F$21</f>
        <v>-94.897541590000003</v>
      </c>
      <c r="Y395" s="37">
        <f>SUMIFS(СВЦЭМ!$K$34:$K$777,СВЦЭМ!$A$34:$A$777,$A395,СВЦЭМ!$B$34:$B$777,Y$366)+'СЕТ СН'!$F$13-'СЕТ СН'!$F$21</f>
        <v>-75.695035459999986</v>
      </c>
    </row>
    <row r="396" spans="1:26" ht="15.75" x14ac:dyDescent="0.2">
      <c r="A396" s="36">
        <f t="shared" si="10"/>
        <v>43008</v>
      </c>
      <c r="B396" s="37">
        <f>SUMIFS(СВЦЭМ!$K$34:$K$777,СВЦЭМ!$A$34:$A$777,$A396,СВЦЭМ!$B$34:$B$777,B$366)+'СЕТ СН'!$F$13-'СЕТ СН'!$F$21</f>
        <v>-57.681952460000048</v>
      </c>
      <c r="C396" s="37">
        <f>SUMIFS(СВЦЭМ!$K$34:$K$777,СВЦЭМ!$A$34:$A$777,$A396,СВЦЭМ!$B$34:$B$777,C$366)+'СЕТ СН'!$F$13-'СЕТ СН'!$F$21</f>
        <v>-71.493723530000011</v>
      </c>
      <c r="D396" s="37">
        <f>SUMIFS(СВЦЭМ!$K$34:$K$777,СВЦЭМ!$A$34:$A$777,$A396,СВЦЭМ!$B$34:$B$777,D$366)+'СЕТ СН'!$F$13-'СЕТ СН'!$F$21</f>
        <v>-10.991775579999967</v>
      </c>
      <c r="E396" s="37">
        <f>SUMIFS(СВЦЭМ!$K$34:$K$777,СВЦЭМ!$A$34:$A$777,$A396,СВЦЭМ!$B$34:$B$777,E$366)+'СЕТ СН'!$F$13-'СЕТ СН'!$F$21</f>
        <v>-4.856993809999949</v>
      </c>
      <c r="F396" s="37">
        <f>SUMIFS(СВЦЭМ!$K$34:$K$777,СВЦЭМ!$A$34:$A$777,$A396,СВЦЭМ!$B$34:$B$777,F$366)+'СЕТ СН'!$F$13-'СЕТ СН'!$F$21</f>
        <v>-5.2617642200000319</v>
      </c>
      <c r="G396" s="37">
        <f>SUMIFS(СВЦЭМ!$K$34:$K$777,СВЦЭМ!$A$34:$A$777,$A396,СВЦЭМ!$B$34:$B$777,G$366)+'СЕТ СН'!$F$13-'СЕТ СН'!$F$21</f>
        <v>-4.337747209999975</v>
      </c>
      <c r="H396" s="37">
        <f>SUMIFS(СВЦЭМ!$K$34:$K$777,СВЦЭМ!$A$34:$A$777,$A396,СВЦЭМ!$B$34:$B$777,H$366)+'СЕТ СН'!$F$13-'СЕТ СН'!$F$21</f>
        <v>-12.818756649999955</v>
      </c>
      <c r="I396" s="37">
        <f>SUMIFS(СВЦЭМ!$K$34:$K$777,СВЦЭМ!$A$34:$A$777,$A396,СВЦЭМ!$B$34:$B$777,I$366)+'СЕТ СН'!$F$13-'СЕТ СН'!$F$21</f>
        <v>-38.831753889999959</v>
      </c>
      <c r="J396" s="37">
        <f>SUMIFS(СВЦЭМ!$K$34:$K$777,СВЦЭМ!$A$34:$A$777,$A396,СВЦЭМ!$B$34:$B$777,J$366)+'СЕТ СН'!$F$13-'СЕТ СН'!$F$21</f>
        <v>-67.810218529999986</v>
      </c>
      <c r="K396" s="37">
        <f>SUMIFS(СВЦЭМ!$K$34:$K$777,СВЦЭМ!$A$34:$A$777,$A396,СВЦЭМ!$B$34:$B$777,K$366)+'СЕТ СН'!$F$13-'СЕТ СН'!$F$21</f>
        <v>-113.82557383</v>
      </c>
      <c r="L396" s="37">
        <f>SUMIFS(СВЦЭМ!$K$34:$K$777,СВЦЭМ!$A$34:$A$777,$A396,СВЦЭМ!$B$34:$B$777,L$366)+'СЕТ СН'!$F$13-'СЕТ СН'!$F$21</f>
        <v>-155.11399918000001</v>
      </c>
      <c r="M396" s="37">
        <f>SUMIFS(СВЦЭМ!$K$34:$K$777,СВЦЭМ!$A$34:$A$777,$A396,СВЦЭМ!$B$34:$B$777,M$366)+'СЕТ СН'!$F$13-'СЕТ СН'!$F$21</f>
        <v>-170.73159857000002</v>
      </c>
      <c r="N396" s="37">
        <f>SUMIFS(СВЦЭМ!$K$34:$K$777,СВЦЭМ!$A$34:$A$777,$A396,СВЦЭМ!$B$34:$B$777,N$366)+'СЕТ СН'!$F$13-'СЕТ СН'!$F$21</f>
        <v>-160.73301569</v>
      </c>
      <c r="O396" s="37">
        <f>SUMIFS(СВЦЭМ!$K$34:$K$777,СВЦЭМ!$A$34:$A$777,$A396,СВЦЭМ!$B$34:$B$777,O$366)+'СЕТ СН'!$F$13-'СЕТ СН'!$F$21</f>
        <v>-154.85615566000001</v>
      </c>
      <c r="P396" s="37">
        <f>SUMIFS(СВЦЭМ!$K$34:$K$777,СВЦЭМ!$A$34:$A$777,$A396,СВЦЭМ!$B$34:$B$777,P$366)+'СЕТ СН'!$F$13-'СЕТ СН'!$F$21</f>
        <v>-151.74159718999999</v>
      </c>
      <c r="Q396" s="37">
        <f>SUMIFS(СВЦЭМ!$K$34:$K$777,СВЦЭМ!$A$34:$A$777,$A396,СВЦЭМ!$B$34:$B$777,Q$366)+'СЕТ СН'!$F$13-'СЕТ СН'!$F$21</f>
        <v>-148.02296903000001</v>
      </c>
      <c r="R396" s="37">
        <f>SUMIFS(СВЦЭМ!$K$34:$K$777,СВЦЭМ!$A$34:$A$777,$A396,СВЦЭМ!$B$34:$B$777,R$366)+'СЕТ СН'!$F$13-'СЕТ СН'!$F$21</f>
        <v>-151.69848825999998</v>
      </c>
      <c r="S396" s="37">
        <f>SUMIFS(СВЦЭМ!$K$34:$K$777,СВЦЭМ!$A$34:$A$777,$A396,СВЦЭМ!$B$34:$B$777,S$366)+'СЕТ СН'!$F$13-'СЕТ СН'!$F$21</f>
        <v>-154.32555780000001</v>
      </c>
      <c r="T396" s="37">
        <f>SUMIFS(СВЦЭМ!$K$34:$K$777,СВЦЭМ!$A$34:$A$777,$A396,СВЦЭМ!$B$34:$B$777,T$366)+'СЕТ СН'!$F$13-'СЕТ СН'!$F$21</f>
        <v>-163.62455012999999</v>
      </c>
      <c r="U396" s="37">
        <f>SUMIFS(СВЦЭМ!$K$34:$K$777,СВЦЭМ!$A$34:$A$777,$A396,СВЦЭМ!$B$34:$B$777,U$366)+'СЕТ СН'!$F$13-'СЕТ СН'!$F$21</f>
        <v>-176.79610065000003</v>
      </c>
      <c r="V396" s="37">
        <f>SUMIFS(СВЦЭМ!$K$34:$K$777,СВЦЭМ!$A$34:$A$777,$A396,СВЦЭМ!$B$34:$B$777,V$366)+'СЕТ СН'!$F$13-'СЕТ СН'!$F$21</f>
        <v>-176.07395516999998</v>
      </c>
      <c r="W396" s="37">
        <f>SUMIFS(СВЦЭМ!$K$34:$K$777,СВЦЭМ!$A$34:$A$777,$A396,СВЦЭМ!$B$34:$B$777,W$366)+'СЕТ СН'!$F$13-'СЕТ СН'!$F$21</f>
        <v>-126.87521643000002</v>
      </c>
      <c r="X396" s="37">
        <f>SUMIFS(СВЦЭМ!$K$34:$K$777,СВЦЭМ!$A$34:$A$777,$A396,СВЦЭМ!$B$34:$B$777,X$366)+'СЕТ СН'!$F$13-'СЕТ СН'!$F$21</f>
        <v>-78.659130129999994</v>
      </c>
      <c r="Y396" s="37">
        <f>SUMIFS(СВЦЭМ!$K$34:$K$777,СВЦЭМ!$A$34:$A$777,$A396,СВЦЭМ!$B$34:$B$777,Y$366)+'СЕТ СН'!$F$13-'СЕТ СН'!$F$21</f>
        <v>-51.006790489999958</v>
      </c>
    </row>
    <row r="397" spans="1:26" ht="15.75" hidden="1" x14ac:dyDescent="0.2">
      <c r="A397" s="36">
        <f t="shared" si="10"/>
        <v>43009</v>
      </c>
      <c r="B397" s="37">
        <f>SUMIFS(СВЦЭМ!$K$34:$K$777,СВЦЭМ!$A$34:$A$777,$A397,СВЦЭМ!$B$34:$B$777,B$366)+'СЕТ СН'!$F$13-'СЕТ СН'!$F$21</f>
        <v>-578.75</v>
      </c>
      <c r="C397" s="37">
        <f>SUMIFS(СВЦЭМ!$K$34:$K$777,СВЦЭМ!$A$34:$A$777,$A397,СВЦЭМ!$B$34:$B$777,C$366)+'СЕТ СН'!$F$13-'СЕТ СН'!$F$21</f>
        <v>-578.75</v>
      </c>
      <c r="D397" s="37">
        <f>SUMIFS(СВЦЭМ!$K$34:$K$777,СВЦЭМ!$A$34:$A$777,$A397,СВЦЭМ!$B$34:$B$777,D$366)+'СЕТ СН'!$F$13-'СЕТ СН'!$F$21</f>
        <v>-578.75</v>
      </c>
      <c r="E397" s="37">
        <f>SUMIFS(СВЦЭМ!$K$34:$K$777,СВЦЭМ!$A$34:$A$777,$A397,СВЦЭМ!$B$34:$B$777,E$366)+'СЕТ СН'!$F$13-'СЕТ СН'!$F$21</f>
        <v>-578.75</v>
      </c>
      <c r="F397" s="37">
        <f>SUMIFS(СВЦЭМ!$K$34:$K$777,СВЦЭМ!$A$34:$A$777,$A397,СВЦЭМ!$B$34:$B$777,F$366)+'СЕТ СН'!$F$13-'СЕТ СН'!$F$21</f>
        <v>-578.75</v>
      </c>
      <c r="G397" s="37">
        <f>SUMIFS(СВЦЭМ!$K$34:$K$777,СВЦЭМ!$A$34:$A$777,$A397,СВЦЭМ!$B$34:$B$777,G$366)+'СЕТ СН'!$F$13-'СЕТ СН'!$F$21</f>
        <v>-578.75</v>
      </c>
      <c r="H397" s="37">
        <f>SUMIFS(СВЦЭМ!$K$34:$K$777,СВЦЭМ!$A$34:$A$777,$A397,СВЦЭМ!$B$34:$B$777,H$366)+'СЕТ СН'!$F$13-'СЕТ СН'!$F$21</f>
        <v>-578.75</v>
      </c>
      <c r="I397" s="37">
        <f>SUMIFS(СВЦЭМ!$K$34:$K$777,СВЦЭМ!$A$34:$A$777,$A397,СВЦЭМ!$B$34:$B$777,I$366)+'СЕТ СН'!$F$13-'СЕТ СН'!$F$21</f>
        <v>-578.75</v>
      </c>
      <c r="J397" s="37">
        <f>SUMIFS(СВЦЭМ!$K$34:$K$777,СВЦЭМ!$A$34:$A$777,$A397,СВЦЭМ!$B$34:$B$777,J$366)+'СЕТ СН'!$F$13-'СЕТ СН'!$F$21</f>
        <v>-578.75</v>
      </c>
      <c r="K397" s="37">
        <f>SUMIFS(СВЦЭМ!$K$34:$K$777,СВЦЭМ!$A$34:$A$777,$A397,СВЦЭМ!$B$34:$B$777,K$366)+'СЕТ СН'!$F$13-'СЕТ СН'!$F$21</f>
        <v>-578.75</v>
      </c>
      <c r="L397" s="37">
        <f>SUMIFS(СВЦЭМ!$K$34:$K$777,СВЦЭМ!$A$34:$A$777,$A397,СВЦЭМ!$B$34:$B$777,L$366)+'СЕТ СН'!$F$13-'СЕТ СН'!$F$21</f>
        <v>-578.75</v>
      </c>
      <c r="M397" s="37">
        <f>SUMIFS(СВЦЭМ!$K$34:$K$777,СВЦЭМ!$A$34:$A$777,$A397,СВЦЭМ!$B$34:$B$777,M$366)+'СЕТ СН'!$F$13-'СЕТ СН'!$F$21</f>
        <v>-578.75</v>
      </c>
      <c r="N397" s="37">
        <f>SUMIFS(СВЦЭМ!$K$34:$K$777,СВЦЭМ!$A$34:$A$777,$A397,СВЦЭМ!$B$34:$B$777,N$366)+'СЕТ СН'!$F$13-'СЕТ СН'!$F$21</f>
        <v>-578.75</v>
      </c>
      <c r="O397" s="37">
        <f>SUMIFS(СВЦЭМ!$K$34:$K$777,СВЦЭМ!$A$34:$A$777,$A397,СВЦЭМ!$B$34:$B$777,O$366)+'СЕТ СН'!$F$13-'СЕТ СН'!$F$21</f>
        <v>-578.75</v>
      </c>
      <c r="P397" s="37">
        <f>SUMIFS(СВЦЭМ!$K$34:$K$777,СВЦЭМ!$A$34:$A$777,$A397,СВЦЭМ!$B$34:$B$777,P$366)+'СЕТ СН'!$F$13-'СЕТ СН'!$F$21</f>
        <v>-578.75</v>
      </c>
      <c r="Q397" s="37">
        <f>SUMIFS(СВЦЭМ!$K$34:$K$777,СВЦЭМ!$A$34:$A$777,$A397,СВЦЭМ!$B$34:$B$777,Q$366)+'СЕТ СН'!$F$13-'СЕТ СН'!$F$21</f>
        <v>-578.75</v>
      </c>
      <c r="R397" s="37">
        <f>SUMIFS(СВЦЭМ!$K$34:$K$777,СВЦЭМ!$A$34:$A$777,$A397,СВЦЭМ!$B$34:$B$777,R$366)+'СЕТ СН'!$F$13-'СЕТ СН'!$F$21</f>
        <v>-578.75</v>
      </c>
      <c r="S397" s="37">
        <f>SUMIFS(СВЦЭМ!$K$34:$K$777,СВЦЭМ!$A$34:$A$777,$A397,СВЦЭМ!$B$34:$B$777,S$366)+'СЕТ СН'!$F$13-'СЕТ СН'!$F$21</f>
        <v>-578.75</v>
      </c>
      <c r="T397" s="37">
        <f>SUMIFS(СВЦЭМ!$K$34:$K$777,СВЦЭМ!$A$34:$A$777,$A397,СВЦЭМ!$B$34:$B$777,T$366)+'СЕТ СН'!$F$13-'СЕТ СН'!$F$21</f>
        <v>-578.75</v>
      </c>
      <c r="U397" s="37">
        <f>SUMIFS(СВЦЭМ!$K$34:$K$777,СВЦЭМ!$A$34:$A$777,$A397,СВЦЭМ!$B$34:$B$777,U$366)+'СЕТ СН'!$F$13-'СЕТ СН'!$F$21</f>
        <v>-578.75</v>
      </c>
      <c r="V397" s="37">
        <f>SUMIFS(СВЦЭМ!$K$34:$K$777,СВЦЭМ!$A$34:$A$777,$A397,СВЦЭМ!$B$34:$B$777,V$366)+'СЕТ СН'!$F$13-'СЕТ СН'!$F$21</f>
        <v>-578.75</v>
      </c>
      <c r="W397" s="37">
        <f>SUMIFS(СВЦЭМ!$K$34:$K$777,СВЦЭМ!$A$34:$A$777,$A397,СВЦЭМ!$B$34:$B$777,W$366)+'СЕТ СН'!$F$13-'СЕТ СН'!$F$21</f>
        <v>-578.75</v>
      </c>
      <c r="X397" s="37">
        <f>SUMIFS(СВЦЭМ!$K$34:$K$777,СВЦЭМ!$A$34:$A$777,$A397,СВЦЭМ!$B$34:$B$777,X$366)+'СЕТ СН'!$F$13-'СЕТ СН'!$F$21</f>
        <v>-578.75</v>
      </c>
      <c r="Y397" s="37">
        <f>SUMIFS(СВЦЭМ!$K$34:$K$777,СВЦЭМ!$A$34:$A$777,$A397,СВЦЭМ!$B$34:$B$777,Y$366)+'СЕТ СН'!$F$13-'СЕТ СН'!$F$21</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01.09.2017</v>
      </c>
      <c r="B402" s="37">
        <f>SUMIFS(СВЦЭМ!$L$34:$L$777,СВЦЭМ!$A$34:$A$777,$A402,СВЦЭМ!$B$34:$B$777,B$401)+'СЕТ СН'!$F$13-'СЕТ СН'!$F$21</f>
        <v>32.168610810000018</v>
      </c>
      <c r="C402" s="37">
        <f>SUMIFS(СВЦЭМ!$L$34:$L$777,СВЦЭМ!$A$34:$A$777,$A402,СВЦЭМ!$B$34:$B$777,C$401)+'СЕТ СН'!$F$13-'СЕТ СН'!$F$21</f>
        <v>63.486322220000034</v>
      </c>
      <c r="D402" s="37">
        <f>SUMIFS(СВЦЭМ!$L$34:$L$777,СВЦЭМ!$A$34:$A$777,$A402,СВЦЭМ!$B$34:$B$777,D$401)+'СЕТ СН'!$F$13-'СЕТ СН'!$F$21</f>
        <v>82.062868009999988</v>
      </c>
      <c r="E402" s="37">
        <f>SUMIFS(СВЦЭМ!$L$34:$L$777,СВЦЭМ!$A$34:$A$777,$A402,СВЦЭМ!$B$34:$B$777,E$401)+'СЕТ СН'!$F$13-'СЕТ СН'!$F$21</f>
        <v>85.844472279999991</v>
      </c>
      <c r="F402" s="37">
        <f>SUMIFS(СВЦЭМ!$L$34:$L$777,СВЦЭМ!$A$34:$A$777,$A402,СВЦЭМ!$B$34:$B$777,F$401)+'СЕТ СН'!$F$13-'СЕТ СН'!$F$21</f>
        <v>83.341191839999965</v>
      </c>
      <c r="G402" s="37">
        <f>SUMIFS(СВЦЭМ!$L$34:$L$777,СВЦЭМ!$A$34:$A$777,$A402,СВЦЭМ!$B$34:$B$777,G$401)+'СЕТ СН'!$F$13-'СЕТ СН'!$F$21</f>
        <v>70.071702770000002</v>
      </c>
      <c r="H402" s="37">
        <f>SUMIFS(СВЦЭМ!$L$34:$L$777,СВЦЭМ!$A$34:$A$777,$A402,СВЦЭМ!$B$34:$B$777,H$401)+'СЕТ СН'!$F$13-'СЕТ СН'!$F$21</f>
        <v>59.92276038</v>
      </c>
      <c r="I402" s="37">
        <f>SUMIFS(СВЦЭМ!$L$34:$L$777,СВЦЭМ!$A$34:$A$777,$A402,СВЦЭМ!$B$34:$B$777,I$401)+'СЕТ СН'!$F$13-'СЕТ СН'!$F$21</f>
        <v>21.778129889999946</v>
      </c>
      <c r="J402" s="37">
        <f>SUMIFS(СВЦЭМ!$L$34:$L$777,СВЦЭМ!$A$34:$A$777,$A402,СВЦЭМ!$B$34:$B$777,J$401)+'СЕТ СН'!$F$13-'СЕТ СН'!$F$21</f>
        <v>-18.773041219999982</v>
      </c>
      <c r="K402" s="37">
        <f>SUMIFS(СВЦЭМ!$L$34:$L$777,СВЦЭМ!$A$34:$A$777,$A402,СВЦЭМ!$B$34:$B$777,K$401)+'СЕТ СН'!$F$13-'СЕТ СН'!$F$21</f>
        <v>-58.379498939999962</v>
      </c>
      <c r="L402" s="37">
        <f>SUMIFS(СВЦЭМ!$L$34:$L$777,СВЦЭМ!$A$34:$A$777,$A402,СВЦЭМ!$B$34:$B$777,L$401)+'СЕТ СН'!$F$13-'СЕТ СН'!$F$21</f>
        <v>-107.86058955999999</v>
      </c>
      <c r="M402" s="37">
        <f>SUMIFS(СВЦЭМ!$L$34:$L$777,СВЦЭМ!$A$34:$A$777,$A402,СВЦЭМ!$B$34:$B$777,M$401)+'СЕТ СН'!$F$13-'СЕТ СН'!$F$21</f>
        <v>-109.99878511999998</v>
      </c>
      <c r="N402" s="37">
        <f>SUMIFS(СВЦЭМ!$L$34:$L$777,СВЦЭМ!$A$34:$A$777,$A402,СВЦЭМ!$B$34:$B$777,N$401)+'СЕТ СН'!$F$13-'СЕТ СН'!$F$21</f>
        <v>-109.24760436999998</v>
      </c>
      <c r="O402" s="37">
        <f>SUMIFS(СВЦЭМ!$L$34:$L$777,СВЦЭМ!$A$34:$A$777,$A402,СВЦЭМ!$B$34:$B$777,O$401)+'СЕТ СН'!$F$13-'СЕТ СН'!$F$21</f>
        <v>-103.17965107999999</v>
      </c>
      <c r="P402" s="37">
        <f>SUMIFS(СВЦЭМ!$L$34:$L$777,СВЦЭМ!$A$34:$A$777,$A402,СВЦЭМ!$B$34:$B$777,P$401)+'СЕТ СН'!$F$13-'СЕТ СН'!$F$21</f>
        <v>-97.797695069999975</v>
      </c>
      <c r="Q402" s="37">
        <f>SUMIFS(СВЦЭМ!$L$34:$L$777,СВЦЭМ!$A$34:$A$777,$A402,СВЦЭМ!$B$34:$B$777,Q$401)+'СЕТ СН'!$F$13-'СЕТ СН'!$F$21</f>
        <v>-77.901426839999999</v>
      </c>
      <c r="R402" s="37">
        <f>SUMIFS(СВЦЭМ!$L$34:$L$777,СВЦЭМ!$A$34:$A$777,$A402,СВЦЭМ!$B$34:$B$777,R$401)+'СЕТ СН'!$F$13-'СЕТ СН'!$F$21</f>
        <v>-68.035950290000017</v>
      </c>
      <c r="S402" s="37">
        <f>SUMIFS(СВЦЭМ!$L$34:$L$777,СВЦЭМ!$A$34:$A$777,$A402,СВЦЭМ!$B$34:$B$777,S$401)+'СЕТ СН'!$F$13-'СЕТ СН'!$F$21</f>
        <v>-80.854810559999976</v>
      </c>
      <c r="T402" s="37">
        <f>SUMIFS(СВЦЭМ!$L$34:$L$777,СВЦЭМ!$A$34:$A$777,$A402,СВЦЭМ!$B$34:$B$777,T$401)+'СЕТ СН'!$F$13-'СЕТ СН'!$F$21</f>
        <v>-96.619553429999996</v>
      </c>
      <c r="U402" s="37">
        <f>SUMIFS(СВЦЭМ!$L$34:$L$777,СВЦЭМ!$A$34:$A$777,$A402,СВЦЭМ!$B$34:$B$777,U$401)+'СЕТ СН'!$F$13-'СЕТ СН'!$F$21</f>
        <v>-99.872329490000027</v>
      </c>
      <c r="V402" s="37">
        <f>SUMIFS(СВЦЭМ!$L$34:$L$777,СВЦЭМ!$A$34:$A$777,$A402,СВЦЭМ!$B$34:$B$777,V$401)+'СЕТ СН'!$F$13-'СЕТ СН'!$F$21</f>
        <v>-88.074193019999996</v>
      </c>
      <c r="W402" s="37">
        <f>SUMIFS(СВЦЭМ!$L$34:$L$777,СВЦЭМ!$A$34:$A$777,$A402,СВЦЭМ!$B$34:$B$777,W$401)+'СЕТ СН'!$F$13-'СЕТ СН'!$F$21</f>
        <v>-31.791813929999989</v>
      </c>
      <c r="X402" s="37">
        <f>SUMIFS(СВЦЭМ!$L$34:$L$777,СВЦЭМ!$A$34:$A$777,$A402,СВЦЭМ!$B$34:$B$777,X$401)+'СЕТ СН'!$F$13-'СЕТ СН'!$F$21</f>
        <v>19.64867793999997</v>
      </c>
      <c r="Y402" s="37">
        <f>SUMIFS(СВЦЭМ!$L$34:$L$777,СВЦЭМ!$A$34:$A$777,$A402,СВЦЭМ!$B$34:$B$777,Y$401)+'СЕТ СН'!$F$13-'СЕТ СН'!$F$21</f>
        <v>54.673458890000006</v>
      </c>
      <c r="AA402" s="46"/>
    </row>
    <row r="403" spans="1:27" ht="15.75" x14ac:dyDescent="0.2">
      <c r="A403" s="36">
        <f>A402+1</f>
        <v>42980</v>
      </c>
      <c r="B403" s="37">
        <f>SUMIFS(СВЦЭМ!$L$34:$L$777,СВЦЭМ!$A$34:$A$777,$A403,СВЦЭМ!$B$34:$B$777,B$401)+'СЕТ СН'!$F$13-'СЕТ СН'!$F$21</f>
        <v>53.976526020000051</v>
      </c>
      <c r="C403" s="37">
        <f>SUMIFS(СВЦЭМ!$L$34:$L$777,СВЦЭМ!$A$34:$A$777,$A403,СВЦЭМ!$B$34:$B$777,C$401)+'СЕТ СН'!$F$13-'СЕТ СН'!$F$21</f>
        <v>74.093925030000037</v>
      </c>
      <c r="D403" s="37">
        <f>SUMIFS(СВЦЭМ!$L$34:$L$777,СВЦЭМ!$A$34:$A$777,$A403,СВЦЭМ!$B$34:$B$777,D$401)+'СЕТ СН'!$F$13-'СЕТ СН'!$F$21</f>
        <v>99.712330680000036</v>
      </c>
      <c r="E403" s="37">
        <f>SUMIFS(СВЦЭМ!$L$34:$L$777,СВЦЭМ!$A$34:$A$777,$A403,СВЦЭМ!$B$34:$B$777,E$401)+'СЕТ СН'!$F$13-'СЕТ СН'!$F$21</f>
        <v>109.37508493999997</v>
      </c>
      <c r="F403" s="37">
        <f>SUMIFS(СВЦЭМ!$L$34:$L$777,СВЦЭМ!$A$34:$A$777,$A403,СВЦЭМ!$B$34:$B$777,F$401)+'СЕТ СН'!$F$13-'СЕТ СН'!$F$21</f>
        <v>117.70024198999999</v>
      </c>
      <c r="G403" s="37">
        <f>SUMIFS(СВЦЭМ!$L$34:$L$777,СВЦЭМ!$A$34:$A$777,$A403,СВЦЭМ!$B$34:$B$777,G$401)+'СЕТ СН'!$F$13-'СЕТ СН'!$F$21</f>
        <v>108.20124522000003</v>
      </c>
      <c r="H403" s="37">
        <f>SUMIFS(СВЦЭМ!$L$34:$L$777,СВЦЭМ!$A$34:$A$777,$A403,СВЦЭМ!$B$34:$B$777,H$401)+'СЕТ СН'!$F$13-'СЕТ СН'!$F$21</f>
        <v>92.257155959999977</v>
      </c>
      <c r="I403" s="37">
        <f>SUMIFS(СВЦЭМ!$L$34:$L$777,СВЦЭМ!$A$34:$A$777,$A403,СВЦЭМ!$B$34:$B$777,I$401)+'СЕТ СН'!$F$13-'СЕТ СН'!$F$21</f>
        <v>55.022117800000046</v>
      </c>
      <c r="J403" s="37">
        <f>SUMIFS(СВЦЭМ!$L$34:$L$777,СВЦЭМ!$A$34:$A$777,$A403,СВЦЭМ!$B$34:$B$777,J$401)+'СЕТ СН'!$F$13-'СЕТ СН'!$F$21</f>
        <v>-6.1860986899999943</v>
      </c>
      <c r="K403" s="37">
        <f>SUMIFS(СВЦЭМ!$L$34:$L$777,СВЦЭМ!$A$34:$A$777,$A403,СВЦЭМ!$B$34:$B$777,K$401)+'СЕТ СН'!$F$13-'СЕТ СН'!$F$21</f>
        <v>-58.551421320000031</v>
      </c>
      <c r="L403" s="37">
        <f>SUMIFS(СВЦЭМ!$L$34:$L$777,СВЦЭМ!$A$34:$A$777,$A403,СВЦЭМ!$B$34:$B$777,L$401)+'СЕТ СН'!$F$13-'СЕТ СН'!$F$21</f>
        <v>-129.04197954</v>
      </c>
      <c r="M403" s="37">
        <f>SUMIFS(СВЦЭМ!$L$34:$L$777,СВЦЭМ!$A$34:$A$777,$A403,СВЦЭМ!$B$34:$B$777,M$401)+'СЕТ СН'!$F$13-'СЕТ СН'!$F$21</f>
        <v>-138.44238263</v>
      </c>
      <c r="N403" s="37">
        <f>SUMIFS(СВЦЭМ!$L$34:$L$777,СВЦЭМ!$A$34:$A$777,$A403,СВЦЭМ!$B$34:$B$777,N$401)+'СЕТ СН'!$F$13-'СЕТ СН'!$F$21</f>
        <v>-142.46430574999999</v>
      </c>
      <c r="O403" s="37">
        <f>SUMIFS(СВЦЭМ!$L$34:$L$777,СВЦЭМ!$A$34:$A$777,$A403,СВЦЭМ!$B$34:$B$777,O$401)+'СЕТ СН'!$F$13-'СЕТ СН'!$F$21</f>
        <v>-142.81845413000002</v>
      </c>
      <c r="P403" s="37">
        <f>SUMIFS(СВЦЭМ!$L$34:$L$777,СВЦЭМ!$A$34:$A$777,$A403,СВЦЭМ!$B$34:$B$777,P$401)+'СЕТ СН'!$F$13-'СЕТ СН'!$F$21</f>
        <v>-144.70618888000001</v>
      </c>
      <c r="Q403" s="37">
        <f>SUMIFS(СВЦЭМ!$L$34:$L$777,СВЦЭМ!$A$34:$A$777,$A403,СВЦЭМ!$B$34:$B$777,Q$401)+'СЕТ СН'!$F$13-'СЕТ СН'!$F$21</f>
        <v>-139.18237114999999</v>
      </c>
      <c r="R403" s="37">
        <f>SUMIFS(СВЦЭМ!$L$34:$L$777,СВЦЭМ!$A$34:$A$777,$A403,СВЦЭМ!$B$34:$B$777,R$401)+'СЕТ СН'!$F$13-'СЕТ СН'!$F$21</f>
        <v>-133.11690195</v>
      </c>
      <c r="S403" s="37">
        <f>SUMIFS(СВЦЭМ!$L$34:$L$777,СВЦЭМ!$A$34:$A$777,$A403,СВЦЭМ!$B$34:$B$777,S$401)+'СЕТ СН'!$F$13-'СЕТ СН'!$F$21</f>
        <v>-142.25997347999999</v>
      </c>
      <c r="T403" s="37">
        <f>SUMIFS(СВЦЭМ!$L$34:$L$777,СВЦЭМ!$A$34:$A$777,$A403,СВЦЭМ!$B$34:$B$777,T$401)+'СЕТ СН'!$F$13-'СЕТ СН'!$F$21</f>
        <v>-142.50469485000002</v>
      </c>
      <c r="U403" s="37">
        <f>SUMIFS(СВЦЭМ!$L$34:$L$777,СВЦЭМ!$A$34:$A$777,$A403,СВЦЭМ!$B$34:$B$777,U$401)+'СЕТ СН'!$F$13-'СЕТ СН'!$F$21</f>
        <v>-141.96543790999999</v>
      </c>
      <c r="V403" s="37">
        <f>SUMIFS(СВЦЭМ!$L$34:$L$777,СВЦЭМ!$A$34:$A$777,$A403,СВЦЭМ!$B$34:$B$777,V$401)+'СЕТ СН'!$F$13-'СЕТ СН'!$F$21</f>
        <v>-134.65625806000003</v>
      </c>
      <c r="W403" s="37">
        <f>SUMIFS(СВЦЭМ!$L$34:$L$777,СВЦЭМ!$A$34:$A$777,$A403,СВЦЭМ!$B$34:$B$777,W$401)+'СЕТ СН'!$F$13-'СЕТ СН'!$F$21</f>
        <v>-100.82243807999998</v>
      </c>
      <c r="X403" s="37">
        <f>SUMIFS(СВЦЭМ!$L$34:$L$777,СВЦЭМ!$A$34:$A$777,$A403,СВЦЭМ!$B$34:$B$777,X$401)+'СЕТ СН'!$F$13-'СЕТ СН'!$F$21</f>
        <v>-46.713265879999994</v>
      </c>
      <c r="Y403" s="37">
        <f>SUMIFS(СВЦЭМ!$L$34:$L$777,СВЦЭМ!$A$34:$A$777,$A403,СВЦЭМ!$B$34:$B$777,Y$401)+'СЕТ СН'!$F$13-'СЕТ СН'!$F$21</f>
        <v>-7.7616670899999463</v>
      </c>
    </row>
    <row r="404" spans="1:27" ht="15.75" x14ac:dyDescent="0.2">
      <c r="A404" s="36">
        <f t="shared" ref="A404:A432" si="11">A403+1</f>
        <v>42981</v>
      </c>
      <c r="B404" s="37">
        <f>SUMIFS(СВЦЭМ!$L$34:$L$777,СВЦЭМ!$A$34:$A$777,$A404,СВЦЭМ!$B$34:$B$777,B$401)+'СЕТ СН'!$F$13-'СЕТ СН'!$F$21</f>
        <v>37.103974590000007</v>
      </c>
      <c r="C404" s="37">
        <f>SUMIFS(СВЦЭМ!$L$34:$L$777,СВЦЭМ!$A$34:$A$777,$A404,СВЦЭМ!$B$34:$B$777,C$401)+'СЕТ СН'!$F$13-'СЕТ СН'!$F$21</f>
        <v>104.54135971000005</v>
      </c>
      <c r="D404" s="37">
        <f>SUMIFS(СВЦЭМ!$L$34:$L$777,СВЦЭМ!$A$34:$A$777,$A404,СВЦЭМ!$B$34:$B$777,D$401)+'СЕТ СН'!$F$13-'СЕТ СН'!$F$21</f>
        <v>125.70126889000005</v>
      </c>
      <c r="E404" s="37">
        <f>SUMIFS(СВЦЭМ!$L$34:$L$777,СВЦЭМ!$A$34:$A$777,$A404,СВЦЭМ!$B$34:$B$777,E$401)+'СЕТ СН'!$F$13-'СЕТ СН'!$F$21</f>
        <v>140.48392035999996</v>
      </c>
      <c r="F404" s="37">
        <f>SUMIFS(СВЦЭМ!$L$34:$L$777,СВЦЭМ!$A$34:$A$777,$A404,СВЦЭМ!$B$34:$B$777,F$401)+'СЕТ СН'!$F$13-'СЕТ СН'!$F$21</f>
        <v>149.00127825000004</v>
      </c>
      <c r="G404" s="37">
        <f>SUMIFS(СВЦЭМ!$L$34:$L$777,СВЦЭМ!$A$34:$A$777,$A404,СВЦЭМ!$B$34:$B$777,G$401)+'СЕТ СН'!$F$13-'СЕТ СН'!$F$21</f>
        <v>147.01011449999999</v>
      </c>
      <c r="H404" s="37">
        <f>SUMIFS(СВЦЭМ!$L$34:$L$777,СВЦЭМ!$A$34:$A$777,$A404,СВЦЭМ!$B$34:$B$777,H$401)+'СЕТ СН'!$F$13-'СЕТ СН'!$F$21</f>
        <v>128.31098299999996</v>
      </c>
      <c r="I404" s="37">
        <f>SUMIFS(СВЦЭМ!$L$34:$L$777,СВЦЭМ!$A$34:$A$777,$A404,СВЦЭМ!$B$34:$B$777,I$401)+'СЕТ СН'!$F$13-'СЕТ СН'!$F$21</f>
        <v>97.964435719999983</v>
      </c>
      <c r="J404" s="37">
        <f>SUMIFS(СВЦЭМ!$L$34:$L$777,СВЦЭМ!$A$34:$A$777,$A404,СВЦЭМ!$B$34:$B$777,J$401)+'СЕТ СН'!$F$13-'СЕТ СН'!$F$21</f>
        <v>3.9042722100000447</v>
      </c>
      <c r="K404" s="37">
        <f>SUMIFS(СВЦЭМ!$L$34:$L$777,СВЦЭМ!$A$34:$A$777,$A404,СВЦЭМ!$B$34:$B$777,K$401)+'СЕТ СН'!$F$13-'СЕТ СН'!$F$21</f>
        <v>-8.2169119500000534</v>
      </c>
      <c r="L404" s="37">
        <f>SUMIFS(СВЦЭМ!$L$34:$L$777,СВЦЭМ!$A$34:$A$777,$A404,СВЦЭМ!$B$34:$B$777,L$401)+'СЕТ СН'!$F$13-'СЕТ СН'!$F$21</f>
        <v>-88.341547979999973</v>
      </c>
      <c r="M404" s="37">
        <f>SUMIFS(СВЦЭМ!$L$34:$L$777,СВЦЭМ!$A$34:$A$777,$A404,СВЦЭМ!$B$34:$B$777,M$401)+'СЕТ СН'!$F$13-'СЕТ СН'!$F$21</f>
        <v>-111.56276874999998</v>
      </c>
      <c r="N404" s="37">
        <f>SUMIFS(СВЦЭМ!$L$34:$L$777,СВЦЭМ!$A$34:$A$777,$A404,СВЦЭМ!$B$34:$B$777,N$401)+'СЕТ СН'!$F$13-'СЕТ СН'!$F$21</f>
        <v>-108.05547965</v>
      </c>
      <c r="O404" s="37">
        <f>SUMIFS(СВЦЭМ!$L$34:$L$777,СВЦЭМ!$A$34:$A$777,$A404,СВЦЭМ!$B$34:$B$777,O$401)+'СЕТ СН'!$F$13-'СЕТ СН'!$F$21</f>
        <v>-108.83698178999998</v>
      </c>
      <c r="P404" s="37">
        <f>SUMIFS(СВЦЭМ!$L$34:$L$777,СВЦЭМ!$A$34:$A$777,$A404,СВЦЭМ!$B$34:$B$777,P$401)+'СЕТ СН'!$F$13-'СЕТ СН'!$F$21</f>
        <v>-105.47302208000002</v>
      </c>
      <c r="Q404" s="37">
        <f>SUMIFS(СВЦЭМ!$L$34:$L$777,СВЦЭМ!$A$34:$A$777,$A404,СВЦЭМ!$B$34:$B$777,Q$401)+'СЕТ СН'!$F$13-'СЕТ СН'!$F$21</f>
        <v>-101.34440468999998</v>
      </c>
      <c r="R404" s="37">
        <f>SUMIFS(СВЦЭМ!$L$34:$L$777,СВЦЭМ!$A$34:$A$777,$A404,СВЦЭМ!$B$34:$B$777,R$401)+'СЕТ СН'!$F$13-'СЕТ СН'!$F$21</f>
        <v>-100.95434079</v>
      </c>
      <c r="S404" s="37">
        <f>SUMIFS(СВЦЭМ!$L$34:$L$777,СВЦЭМ!$A$34:$A$777,$A404,СВЦЭМ!$B$34:$B$777,S$401)+'СЕТ СН'!$F$13-'СЕТ СН'!$F$21</f>
        <v>-103.24524346999999</v>
      </c>
      <c r="T404" s="37">
        <f>SUMIFS(СВЦЭМ!$L$34:$L$777,СВЦЭМ!$A$34:$A$777,$A404,СВЦЭМ!$B$34:$B$777,T$401)+'СЕТ СН'!$F$13-'СЕТ СН'!$F$21</f>
        <v>-110.14453108999999</v>
      </c>
      <c r="U404" s="37">
        <f>SUMIFS(СВЦЭМ!$L$34:$L$777,СВЦЭМ!$A$34:$A$777,$A404,СВЦЭМ!$B$34:$B$777,U$401)+'СЕТ СН'!$F$13-'СЕТ СН'!$F$21</f>
        <v>-112.59352797000003</v>
      </c>
      <c r="V404" s="37">
        <f>SUMIFS(СВЦЭМ!$L$34:$L$777,СВЦЭМ!$A$34:$A$777,$A404,СВЦЭМ!$B$34:$B$777,V$401)+'СЕТ СН'!$F$13-'СЕТ СН'!$F$21</f>
        <v>-108.62268977999997</v>
      </c>
      <c r="W404" s="37">
        <f>SUMIFS(СВЦЭМ!$L$34:$L$777,СВЦЭМ!$A$34:$A$777,$A404,СВЦЭМ!$B$34:$B$777,W$401)+'СЕТ СН'!$F$13-'СЕТ СН'!$F$21</f>
        <v>-56.21955489000004</v>
      </c>
      <c r="X404" s="37">
        <f>SUMIFS(СВЦЭМ!$L$34:$L$777,СВЦЭМ!$A$34:$A$777,$A404,СВЦЭМ!$B$34:$B$777,X$401)+'СЕТ СН'!$F$13-'СЕТ СН'!$F$21</f>
        <v>-8.8750444300000026</v>
      </c>
      <c r="Y404" s="37">
        <f>SUMIFS(СВЦЭМ!$L$34:$L$777,СВЦЭМ!$A$34:$A$777,$A404,СВЦЭМ!$B$34:$B$777,Y$401)+'СЕТ СН'!$F$13-'СЕТ СН'!$F$21</f>
        <v>13.958678709999958</v>
      </c>
    </row>
    <row r="405" spans="1:27" ht="15.75" x14ac:dyDescent="0.2">
      <c r="A405" s="36">
        <f t="shared" si="11"/>
        <v>42982</v>
      </c>
      <c r="B405" s="37">
        <f>SUMIFS(СВЦЭМ!$L$34:$L$777,СВЦЭМ!$A$34:$A$777,$A405,СВЦЭМ!$B$34:$B$777,B$401)+'СЕТ СН'!$F$13-'СЕТ СН'!$F$21</f>
        <v>84.914270760000022</v>
      </c>
      <c r="C405" s="37">
        <f>SUMIFS(СВЦЭМ!$L$34:$L$777,СВЦЭМ!$A$34:$A$777,$A405,СВЦЭМ!$B$34:$B$777,C$401)+'СЕТ СН'!$F$13-'СЕТ СН'!$F$21</f>
        <v>111.89161139999999</v>
      </c>
      <c r="D405" s="37">
        <f>SUMIFS(СВЦЭМ!$L$34:$L$777,СВЦЭМ!$A$34:$A$777,$A405,СВЦЭМ!$B$34:$B$777,D$401)+'СЕТ СН'!$F$13-'СЕТ СН'!$F$21</f>
        <v>135.97984945999997</v>
      </c>
      <c r="E405" s="37">
        <f>SUMIFS(СВЦЭМ!$L$34:$L$777,СВЦЭМ!$A$34:$A$777,$A405,СВЦЭМ!$B$34:$B$777,E$401)+'СЕТ СН'!$F$13-'СЕТ СН'!$F$21</f>
        <v>147.70666254000002</v>
      </c>
      <c r="F405" s="37">
        <f>SUMIFS(СВЦЭМ!$L$34:$L$777,СВЦЭМ!$A$34:$A$777,$A405,СВЦЭМ!$B$34:$B$777,F$401)+'СЕТ СН'!$F$13-'СЕТ СН'!$F$21</f>
        <v>154.67379387000005</v>
      </c>
      <c r="G405" s="37">
        <f>SUMIFS(СВЦЭМ!$L$34:$L$777,СВЦЭМ!$A$34:$A$777,$A405,СВЦЭМ!$B$34:$B$777,G$401)+'СЕТ СН'!$F$13-'СЕТ СН'!$F$21</f>
        <v>147.63670704000003</v>
      </c>
      <c r="H405" s="37">
        <f>SUMIFS(СВЦЭМ!$L$34:$L$777,СВЦЭМ!$A$34:$A$777,$A405,СВЦЭМ!$B$34:$B$777,H$401)+'СЕТ СН'!$F$13-'СЕТ СН'!$F$21</f>
        <v>114.47366819000001</v>
      </c>
      <c r="I405" s="37">
        <f>SUMIFS(СВЦЭМ!$L$34:$L$777,СВЦЭМ!$A$34:$A$777,$A405,СВЦЭМ!$B$34:$B$777,I$401)+'СЕТ СН'!$F$13-'СЕТ СН'!$F$21</f>
        <v>68.677833329999999</v>
      </c>
      <c r="J405" s="37">
        <f>SUMIFS(СВЦЭМ!$L$34:$L$777,СВЦЭМ!$A$34:$A$777,$A405,СВЦЭМ!$B$34:$B$777,J$401)+'СЕТ СН'!$F$13-'СЕТ СН'!$F$21</f>
        <v>31.852418960000023</v>
      </c>
      <c r="K405" s="37">
        <f>SUMIFS(СВЦЭМ!$L$34:$L$777,СВЦЭМ!$A$34:$A$777,$A405,СВЦЭМ!$B$34:$B$777,K$401)+'СЕТ СН'!$F$13-'СЕТ СН'!$F$21</f>
        <v>-12.147739010000009</v>
      </c>
      <c r="L405" s="37">
        <f>SUMIFS(СВЦЭМ!$L$34:$L$777,СВЦЭМ!$A$34:$A$777,$A405,СВЦЭМ!$B$34:$B$777,L$401)+'СЕТ СН'!$F$13-'СЕТ СН'!$F$21</f>
        <v>-80.174591920000012</v>
      </c>
      <c r="M405" s="37">
        <f>SUMIFS(СВЦЭМ!$L$34:$L$777,СВЦЭМ!$A$34:$A$777,$A405,СВЦЭМ!$B$34:$B$777,M$401)+'СЕТ СН'!$F$13-'СЕТ СН'!$F$21</f>
        <v>-102.24021708999999</v>
      </c>
      <c r="N405" s="37">
        <f>SUMIFS(СВЦЭМ!$L$34:$L$777,СВЦЭМ!$A$34:$A$777,$A405,СВЦЭМ!$B$34:$B$777,N$401)+'СЕТ СН'!$F$13-'СЕТ СН'!$F$21</f>
        <v>-95.919297749999998</v>
      </c>
      <c r="O405" s="37">
        <f>SUMIFS(СВЦЭМ!$L$34:$L$777,СВЦЭМ!$A$34:$A$777,$A405,СВЦЭМ!$B$34:$B$777,O$401)+'СЕТ СН'!$F$13-'СЕТ СН'!$F$21</f>
        <v>-96.850224690000005</v>
      </c>
      <c r="P405" s="37">
        <f>SUMIFS(СВЦЭМ!$L$34:$L$777,СВЦЭМ!$A$34:$A$777,$A405,СВЦЭМ!$B$34:$B$777,P$401)+'СЕТ СН'!$F$13-'СЕТ СН'!$F$21</f>
        <v>-93.416278739999996</v>
      </c>
      <c r="Q405" s="37">
        <f>SUMIFS(СВЦЭМ!$L$34:$L$777,СВЦЭМ!$A$34:$A$777,$A405,СВЦЭМ!$B$34:$B$777,Q$401)+'СЕТ СН'!$F$13-'СЕТ СН'!$F$21</f>
        <v>-88.227991410000016</v>
      </c>
      <c r="R405" s="37">
        <f>SUMIFS(СВЦЭМ!$L$34:$L$777,СВЦЭМ!$A$34:$A$777,$A405,СВЦЭМ!$B$34:$B$777,R$401)+'СЕТ СН'!$F$13-'СЕТ СН'!$F$21</f>
        <v>-86.169455229999983</v>
      </c>
      <c r="S405" s="37">
        <f>SUMIFS(СВЦЭМ!$L$34:$L$777,СВЦЭМ!$A$34:$A$777,$A405,СВЦЭМ!$B$34:$B$777,S$401)+'СЕТ СН'!$F$13-'СЕТ СН'!$F$21</f>
        <v>-89.994145709999998</v>
      </c>
      <c r="T405" s="37">
        <f>SUMIFS(СВЦЭМ!$L$34:$L$777,СВЦЭМ!$A$34:$A$777,$A405,СВЦЭМ!$B$34:$B$777,T$401)+'СЕТ СН'!$F$13-'СЕТ СН'!$F$21</f>
        <v>-99.173636579999993</v>
      </c>
      <c r="U405" s="37">
        <f>SUMIFS(СВЦЭМ!$L$34:$L$777,СВЦЭМ!$A$34:$A$777,$A405,СВЦЭМ!$B$34:$B$777,U$401)+'СЕТ СН'!$F$13-'СЕТ СН'!$F$21</f>
        <v>-91.181517020000001</v>
      </c>
      <c r="V405" s="37">
        <f>SUMIFS(СВЦЭМ!$L$34:$L$777,СВЦЭМ!$A$34:$A$777,$A405,СВЦЭМ!$B$34:$B$777,V$401)+'СЕТ СН'!$F$13-'СЕТ СН'!$F$21</f>
        <v>-83.293212470000014</v>
      </c>
      <c r="W405" s="37">
        <f>SUMIFS(СВЦЭМ!$L$34:$L$777,СВЦЭМ!$A$34:$A$777,$A405,СВЦЭМ!$B$34:$B$777,W$401)+'СЕТ СН'!$F$13-'СЕТ СН'!$F$21</f>
        <v>-21.318563880000056</v>
      </c>
      <c r="X405" s="37">
        <f>SUMIFS(СВЦЭМ!$L$34:$L$777,СВЦЭМ!$A$34:$A$777,$A405,СВЦЭМ!$B$34:$B$777,X$401)+'СЕТ СН'!$F$13-'СЕТ СН'!$F$21</f>
        <v>29.974514699999986</v>
      </c>
      <c r="Y405" s="37">
        <f>SUMIFS(СВЦЭМ!$L$34:$L$777,СВЦЭМ!$A$34:$A$777,$A405,СВЦЭМ!$B$34:$B$777,Y$401)+'СЕТ СН'!$F$13-'СЕТ СН'!$F$21</f>
        <v>62.484805130000041</v>
      </c>
    </row>
    <row r="406" spans="1:27" ht="15.75" x14ac:dyDescent="0.2">
      <c r="A406" s="36">
        <f t="shared" si="11"/>
        <v>42983</v>
      </c>
      <c r="B406" s="37">
        <f>SUMIFS(СВЦЭМ!$L$34:$L$777,СВЦЭМ!$A$34:$A$777,$A406,СВЦЭМ!$B$34:$B$777,B$401)+'СЕТ СН'!$F$13-'СЕТ СН'!$F$21</f>
        <v>42.959952199999975</v>
      </c>
      <c r="C406" s="37">
        <f>SUMIFS(СВЦЭМ!$L$34:$L$777,СВЦЭМ!$A$34:$A$777,$A406,СВЦЭМ!$B$34:$B$777,C$401)+'СЕТ СН'!$F$13-'СЕТ СН'!$F$21</f>
        <v>63.832151609999983</v>
      </c>
      <c r="D406" s="37">
        <f>SUMIFS(СВЦЭМ!$L$34:$L$777,СВЦЭМ!$A$34:$A$777,$A406,СВЦЭМ!$B$34:$B$777,D$401)+'СЕТ СН'!$F$13-'СЕТ СН'!$F$21</f>
        <v>76.584320960000014</v>
      </c>
      <c r="E406" s="37">
        <f>SUMIFS(СВЦЭМ!$L$34:$L$777,СВЦЭМ!$A$34:$A$777,$A406,СВЦЭМ!$B$34:$B$777,E$401)+'СЕТ СН'!$F$13-'СЕТ СН'!$F$21</f>
        <v>104.43657659999997</v>
      </c>
      <c r="F406" s="37">
        <f>SUMIFS(СВЦЭМ!$L$34:$L$777,СВЦЭМ!$A$34:$A$777,$A406,СВЦЭМ!$B$34:$B$777,F$401)+'СЕТ СН'!$F$13-'СЕТ СН'!$F$21</f>
        <v>103.10682726000005</v>
      </c>
      <c r="G406" s="37">
        <f>SUMIFS(СВЦЭМ!$L$34:$L$777,СВЦЭМ!$A$34:$A$777,$A406,СВЦЭМ!$B$34:$B$777,G$401)+'СЕТ СН'!$F$13-'СЕТ СН'!$F$21</f>
        <v>76.090565070000025</v>
      </c>
      <c r="H406" s="37">
        <f>SUMIFS(СВЦЭМ!$L$34:$L$777,СВЦЭМ!$A$34:$A$777,$A406,СВЦЭМ!$B$34:$B$777,H$401)+'СЕТ СН'!$F$13-'СЕТ СН'!$F$21</f>
        <v>51.231129919999944</v>
      </c>
      <c r="I406" s="37">
        <f>SUMIFS(СВЦЭМ!$L$34:$L$777,СВЦЭМ!$A$34:$A$777,$A406,СВЦЭМ!$B$34:$B$777,I$401)+'СЕТ СН'!$F$13-'СЕТ СН'!$F$21</f>
        <v>3.063972720000038</v>
      </c>
      <c r="J406" s="37">
        <f>SUMIFS(СВЦЭМ!$L$34:$L$777,СВЦЭМ!$A$34:$A$777,$A406,СВЦЭМ!$B$34:$B$777,J$401)+'СЕТ СН'!$F$13-'СЕТ СН'!$F$21</f>
        <v>-25.852852119999966</v>
      </c>
      <c r="K406" s="37">
        <f>SUMIFS(СВЦЭМ!$L$34:$L$777,СВЦЭМ!$A$34:$A$777,$A406,СВЦЭМ!$B$34:$B$777,K$401)+'СЕТ СН'!$F$13-'СЕТ СН'!$F$21</f>
        <v>-57.920440880000001</v>
      </c>
      <c r="L406" s="37">
        <f>SUMIFS(СВЦЭМ!$L$34:$L$777,СВЦЭМ!$A$34:$A$777,$A406,СВЦЭМ!$B$34:$B$777,L$401)+'СЕТ СН'!$F$13-'СЕТ СН'!$F$21</f>
        <v>-116.22348249999999</v>
      </c>
      <c r="M406" s="37">
        <f>SUMIFS(СВЦЭМ!$L$34:$L$777,СВЦЭМ!$A$34:$A$777,$A406,СВЦЭМ!$B$34:$B$777,M$401)+'СЕТ СН'!$F$13-'СЕТ СН'!$F$21</f>
        <v>-138.60801823999998</v>
      </c>
      <c r="N406" s="37">
        <f>SUMIFS(СВЦЭМ!$L$34:$L$777,СВЦЭМ!$A$34:$A$777,$A406,СВЦЭМ!$B$34:$B$777,N$401)+'СЕТ СН'!$F$13-'СЕТ СН'!$F$21</f>
        <v>-129.32716250999999</v>
      </c>
      <c r="O406" s="37">
        <f>SUMIFS(СВЦЭМ!$L$34:$L$777,СВЦЭМ!$A$34:$A$777,$A406,СВЦЭМ!$B$34:$B$777,O$401)+'СЕТ СН'!$F$13-'СЕТ СН'!$F$21</f>
        <v>-124.93245332999999</v>
      </c>
      <c r="P406" s="37">
        <f>SUMIFS(СВЦЭМ!$L$34:$L$777,СВЦЭМ!$A$34:$A$777,$A406,СВЦЭМ!$B$34:$B$777,P$401)+'СЕТ СН'!$F$13-'СЕТ СН'!$F$21</f>
        <v>-119.17694038000002</v>
      </c>
      <c r="Q406" s="37">
        <f>SUMIFS(СВЦЭМ!$L$34:$L$777,СВЦЭМ!$A$34:$A$777,$A406,СВЦЭМ!$B$34:$B$777,Q$401)+'СЕТ СН'!$F$13-'СЕТ СН'!$F$21</f>
        <v>-125.77801648000002</v>
      </c>
      <c r="R406" s="37">
        <f>SUMIFS(СВЦЭМ!$L$34:$L$777,СВЦЭМ!$A$34:$A$777,$A406,СВЦЭМ!$B$34:$B$777,R$401)+'СЕТ СН'!$F$13-'СЕТ СН'!$F$21</f>
        <v>-125.12022992999999</v>
      </c>
      <c r="S406" s="37">
        <f>SUMIFS(СВЦЭМ!$L$34:$L$777,СВЦЭМ!$A$34:$A$777,$A406,СВЦЭМ!$B$34:$B$777,S$401)+'СЕТ СН'!$F$13-'СЕТ СН'!$F$21</f>
        <v>-125.06748261000001</v>
      </c>
      <c r="T406" s="37">
        <f>SUMIFS(СВЦЭМ!$L$34:$L$777,СВЦЭМ!$A$34:$A$777,$A406,СВЦЭМ!$B$34:$B$777,T$401)+'СЕТ СН'!$F$13-'СЕТ СН'!$F$21</f>
        <v>-127.09232061</v>
      </c>
      <c r="U406" s="37">
        <f>SUMIFS(СВЦЭМ!$L$34:$L$777,СВЦЭМ!$A$34:$A$777,$A406,СВЦЭМ!$B$34:$B$777,U$401)+'СЕТ СН'!$F$13-'СЕТ СН'!$F$21</f>
        <v>-133.99125266999999</v>
      </c>
      <c r="V406" s="37">
        <f>SUMIFS(СВЦЭМ!$L$34:$L$777,СВЦЭМ!$A$34:$A$777,$A406,СВЦЭМ!$B$34:$B$777,V$401)+'СЕТ СН'!$F$13-'СЕТ СН'!$F$21</f>
        <v>-127.92065136000002</v>
      </c>
      <c r="W406" s="37">
        <f>SUMIFS(СВЦЭМ!$L$34:$L$777,СВЦЭМ!$A$34:$A$777,$A406,СВЦЭМ!$B$34:$B$777,W$401)+'СЕТ СН'!$F$13-'СЕТ СН'!$F$21</f>
        <v>-83.14260981000001</v>
      </c>
      <c r="X406" s="37">
        <f>SUMIFS(СВЦЭМ!$L$34:$L$777,СВЦЭМ!$A$34:$A$777,$A406,СВЦЭМ!$B$34:$B$777,X$401)+'СЕТ СН'!$F$13-'СЕТ СН'!$F$21</f>
        <v>-40.835308349999991</v>
      </c>
      <c r="Y406" s="37">
        <f>SUMIFS(СВЦЭМ!$L$34:$L$777,СВЦЭМ!$A$34:$A$777,$A406,СВЦЭМ!$B$34:$B$777,Y$401)+'СЕТ СН'!$F$13-'СЕТ СН'!$F$21</f>
        <v>-2.1160416300000406</v>
      </c>
    </row>
    <row r="407" spans="1:27" ht="15.75" x14ac:dyDescent="0.2">
      <c r="A407" s="36">
        <f t="shared" si="11"/>
        <v>42984</v>
      </c>
      <c r="B407" s="37">
        <f>SUMIFS(СВЦЭМ!$L$34:$L$777,СВЦЭМ!$A$34:$A$777,$A407,СВЦЭМ!$B$34:$B$777,B$401)+'СЕТ СН'!$F$13-'СЕТ СН'!$F$21</f>
        <v>104.01911231999998</v>
      </c>
      <c r="C407" s="37">
        <f>SUMIFS(СВЦЭМ!$L$34:$L$777,СВЦЭМ!$A$34:$A$777,$A407,СВЦЭМ!$B$34:$B$777,C$401)+'СЕТ СН'!$F$13-'СЕТ СН'!$F$21</f>
        <v>133.60862623000003</v>
      </c>
      <c r="D407" s="37">
        <f>SUMIFS(СВЦЭМ!$L$34:$L$777,СВЦЭМ!$A$34:$A$777,$A407,СВЦЭМ!$B$34:$B$777,D$401)+'СЕТ СН'!$F$13-'СЕТ СН'!$F$21</f>
        <v>155.16784173999997</v>
      </c>
      <c r="E407" s="37">
        <f>SUMIFS(СВЦЭМ!$L$34:$L$777,СВЦЭМ!$A$34:$A$777,$A407,СВЦЭМ!$B$34:$B$777,E$401)+'СЕТ СН'!$F$13-'СЕТ СН'!$F$21</f>
        <v>162.46281324999995</v>
      </c>
      <c r="F407" s="37">
        <f>SUMIFS(СВЦЭМ!$L$34:$L$777,СВЦЭМ!$A$34:$A$777,$A407,СВЦЭМ!$B$34:$B$777,F$401)+'СЕТ СН'!$F$13-'СЕТ СН'!$F$21</f>
        <v>166.43784214000004</v>
      </c>
      <c r="G407" s="37">
        <f>SUMIFS(СВЦЭМ!$L$34:$L$777,СВЦЭМ!$A$34:$A$777,$A407,СВЦЭМ!$B$34:$B$777,G$401)+'СЕТ СН'!$F$13-'СЕТ СН'!$F$21</f>
        <v>151.76482636000003</v>
      </c>
      <c r="H407" s="37">
        <f>SUMIFS(СВЦЭМ!$L$34:$L$777,СВЦЭМ!$A$34:$A$777,$A407,СВЦЭМ!$B$34:$B$777,H$401)+'СЕТ СН'!$F$13-'СЕТ СН'!$F$21</f>
        <v>113.23154740999996</v>
      </c>
      <c r="I407" s="37">
        <f>SUMIFS(СВЦЭМ!$L$34:$L$777,СВЦЭМ!$A$34:$A$777,$A407,СВЦЭМ!$B$34:$B$777,I$401)+'СЕТ СН'!$F$13-'СЕТ СН'!$F$21</f>
        <v>66.06211780000001</v>
      </c>
      <c r="J407" s="37">
        <f>SUMIFS(СВЦЭМ!$L$34:$L$777,СВЦЭМ!$A$34:$A$777,$A407,СВЦЭМ!$B$34:$B$777,J$401)+'СЕТ СН'!$F$13-'СЕТ СН'!$F$21</f>
        <v>27.293675870000015</v>
      </c>
      <c r="K407" s="37">
        <f>SUMIFS(СВЦЭМ!$L$34:$L$777,СВЦЭМ!$A$34:$A$777,$A407,СВЦЭМ!$B$34:$B$777,K$401)+'СЕТ СН'!$F$13-'СЕТ СН'!$F$21</f>
        <v>-26.515462709999952</v>
      </c>
      <c r="L407" s="37">
        <f>SUMIFS(СВЦЭМ!$L$34:$L$777,СВЦЭМ!$A$34:$A$777,$A407,СВЦЭМ!$B$34:$B$777,L$401)+'СЕТ СН'!$F$13-'СЕТ СН'!$F$21</f>
        <v>-96.329972680000026</v>
      </c>
      <c r="M407" s="37">
        <f>SUMIFS(СВЦЭМ!$L$34:$L$777,СВЦЭМ!$A$34:$A$777,$A407,СВЦЭМ!$B$34:$B$777,M$401)+'СЕТ СН'!$F$13-'СЕТ СН'!$F$21</f>
        <v>-105.99724120000002</v>
      </c>
      <c r="N407" s="37">
        <f>SUMIFS(СВЦЭМ!$L$34:$L$777,СВЦЭМ!$A$34:$A$777,$A407,СВЦЭМ!$B$34:$B$777,N$401)+'СЕТ СН'!$F$13-'СЕТ СН'!$F$21</f>
        <v>-106.68730485999998</v>
      </c>
      <c r="O407" s="37">
        <f>SUMIFS(СВЦЭМ!$L$34:$L$777,СВЦЭМ!$A$34:$A$777,$A407,СВЦЭМ!$B$34:$B$777,O$401)+'СЕТ СН'!$F$13-'СЕТ СН'!$F$21</f>
        <v>-99.877403730000026</v>
      </c>
      <c r="P407" s="37">
        <f>SUMIFS(СВЦЭМ!$L$34:$L$777,СВЦЭМ!$A$34:$A$777,$A407,СВЦЭМ!$B$34:$B$777,P$401)+'СЕТ СН'!$F$13-'СЕТ СН'!$F$21</f>
        <v>-97.78634722999999</v>
      </c>
      <c r="Q407" s="37">
        <f>SUMIFS(СВЦЭМ!$L$34:$L$777,СВЦЭМ!$A$34:$A$777,$A407,СВЦЭМ!$B$34:$B$777,Q$401)+'СЕТ СН'!$F$13-'СЕТ СН'!$F$21</f>
        <v>-92.80158849999998</v>
      </c>
      <c r="R407" s="37">
        <f>SUMIFS(СВЦЭМ!$L$34:$L$777,СВЦЭМ!$A$34:$A$777,$A407,СВЦЭМ!$B$34:$B$777,R$401)+'СЕТ СН'!$F$13-'СЕТ СН'!$F$21</f>
        <v>-89.375623879999978</v>
      </c>
      <c r="S407" s="37">
        <f>SUMIFS(СВЦЭМ!$L$34:$L$777,СВЦЭМ!$A$34:$A$777,$A407,СВЦЭМ!$B$34:$B$777,S$401)+'СЕТ СН'!$F$13-'СЕТ СН'!$F$21</f>
        <v>-89.712353160000021</v>
      </c>
      <c r="T407" s="37">
        <f>SUMIFS(СВЦЭМ!$L$34:$L$777,СВЦЭМ!$A$34:$A$777,$A407,СВЦЭМ!$B$34:$B$777,T$401)+'СЕТ СН'!$F$13-'СЕТ СН'!$F$21</f>
        <v>-93.947718389999977</v>
      </c>
      <c r="U407" s="37">
        <f>SUMIFS(СВЦЭМ!$L$34:$L$777,СВЦЭМ!$A$34:$A$777,$A407,СВЦЭМ!$B$34:$B$777,U$401)+'СЕТ СН'!$F$13-'СЕТ СН'!$F$21</f>
        <v>-102.73590906999999</v>
      </c>
      <c r="V407" s="37">
        <f>SUMIFS(СВЦЭМ!$L$34:$L$777,СВЦЭМ!$A$34:$A$777,$A407,СВЦЭМ!$B$34:$B$777,V$401)+'СЕТ СН'!$F$13-'СЕТ СН'!$F$21</f>
        <v>-98.964530729999979</v>
      </c>
      <c r="W407" s="37">
        <f>SUMIFS(СВЦЭМ!$L$34:$L$777,СВЦЭМ!$A$34:$A$777,$A407,СВЦЭМ!$B$34:$B$777,W$401)+'СЕТ СН'!$F$13-'СЕТ СН'!$F$21</f>
        <v>-41.970966279999971</v>
      </c>
      <c r="X407" s="37">
        <f>SUMIFS(СВЦЭМ!$L$34:$L$777,СВЦЭМ!$A$34:$A$777,$A407,СВЦЭМ!$B$34:$B$777,X$401)+'СЕТ СН'!$F$13-'СЕТ СН'!$F$21</f>
        <v>10.290960789999986</v>
      </c>
      <c r="Y407" s="37">
        <f>SUMIFS(СВЦЭМ!$L$34:$L$777,СВЦЭМ!$A$34:$A$777,$A407,СВЦЭМ!$B$34:$B$777,Y$401)+'СЕТ СН'!$F$13-'СЕТ СН'!$F$21</f>
        <v>51.649669270000004</v>
      </c>
    </row>
    <row r="408" spans="1:27" ht="15.75" x14ac:dyDescent="0.2">
      <c r="A408" s="36">
        <f t="shared" si="11"/>
        <v>42985</v>
      </c>
      <c r="B408" s="37">
        <f>SUMIFS(СВЦЭМ!$L$34:$L$777,СВЦЭМ!$A$34:$A$777,$A408,СВЦЭМ!$B$34:$B$777,B$401)+'СЕТ СН'!$F$13-'СЕТ СН'!$F$21</f>
        <v>68.098775179999961</v>
      </c>
      <c r="C408" s="37">
        <f>SUMIFS(СВЦЭМ!$L$34:$L$777,СВЦЭМ!$A$34:$A$777,$A408,СВЦЭМ!$B$34:$B$777,C$401)+'СЕТ СН'!$F$13-'СЕТ СН'!$F$21</f>
        <v>108.22406364000005</v>
      </c>
      <c r="D408" s="37">
        <f>SUMIFS(СВЦЭМ!$L$34:$L$777,СВЦЭМ!$A$34:$A$777,$A408,СВЦЭМ!$B$34:$B$777,D$401)+'СЕТ СН'!$F$13-'СЕТ СН'!$F$21</f>
        <v>111.12075362999997</v>
      </c>
      <c r="E408" s="37">
        <f>SUMIFS(СВЦЭМ!$L$34:$L$777,СВЦЭМ!$A$34:$A$777,$A408,СВЦЭМ!$B$34:$B$777,E$401)+'СЕТ СН'!$F$13-'СЕТ СН'!$F$21</f>
        <v>116.32299201000001</v>
      </c>
      <c r="F408" s="37">
        <f>SUMIFS(СВЦЭМ!$L$34:$L$777,СВЦЭМ!$A$34:$A$777,$A408,СВЦЭМ!$B$34:$B$777,F$401)+'СЕТ СН'!$F$13-'СЕТ СН'!$F$21</f>
        <v>114.70874723999998</v>
      </c>
      <c r="G408" s="37">
        <f>SUMIFS(СВЦЭМ!$L$34:$L$777,СВЦЭМ!$A$34:$A$777,$A408,СВЦЭМ!$B$34:$B$777,G$401)+'СЕТ СН'!$F$13-'СЕТ СН'!$F$21</f>
        <v>111.20673615999999</v>
      </c>
      <c r="H408" s="37">
        <f>SUMIFS(СВЦЭМ!$L$34:$L$777,СВЦЭМ!$A$34:$A$777,$A408,СВЦЭМ!$B$34:$B$777,H$401)+'СЕТ СН'!$F$13-'СЕТ СН'!$F$21</f>
        <v>88.898409040000047</v>
      </c>
      <c r="I408" s="37">
        <f>SUMIFS(СВЦЭМ!$L$34:$L$777,СВЦЭМ!$A$34:$A$777,$A408,СВЦЭМ!$B$34:$B$777,I$401)+'СЕТ СН'!$F$13-'СЕТ СН'!$F$21</f>
        <v>-0.93404828999996425</v>
      </c>
      <c r="J408" s="37">
        <f>SUMIFS(СВЦЭМ!$L$34:$L$777,СВЦЭМ!$A$34:$A$777,$A408,СВЦЭМ!$B$34:$B$777,J$401)+'СЕТ СН'!$F$13-'СЕТ СН'!$F$21</f>
        <v>3.74242933000005</v>
      </c>
      <c r="K408" s="37">
        <f>SUMIFS(СВЦЭМ!$L$34:$L$777,СВЦЭМ!$A$34:$A$777,$A408,СВЦЭМ!$B$34:$B$777,K$401)+'СЕТ СН'!$F$13-'СЕТ СН'!$F$21</f>
        <v>-33.794821999999954</v>
      </c>
      <c r="L408" s="37">
        <f>SUMIFS(СВЦЭМ!$L$34:$L$777,СВЦЭМ!$A$34:$A$777,$A408,СВЦЭМ!$B$34:$B$777,L$401)+'СЕТ СН'!$F$13-'СЕТ СН'!$F$21</f>
        <v>-99.836873050000008</v>
      </c>
      <c r="M408" s="37">
        <f>SUMIFS(СВЦЭМ!$L$34:$L$777,СВЦЭМ!$A$34:$A$777,$A408,СВЦЭМ!$B$34:$B$777,M$401)+'СЕТ СН'!$F$13-'СЕТ СН'!$F$21</f>
        <v>-120.39324707999998</v>
      </c>
      <c r="N408" s="37">
        <f>SUMIFS(СВЦЭМ!$L$34:$L$777,СВЦЭМ!$A$34:$A$777,$A408,СВЦЭМ!$B$34:$B$777,N$401)+'СЕТ СН'!$F$13-'СЕТ СН'!$F$21</f>
        <v>-111.51089094999998</v>
      </c>
      <c r="O408" s="37">
        <f>SUMIFS(СВЦЭМ!$L$34:$L$777,СВЦЭМ!$A$34:$A$777,$A408,СВЦЭМ!$B$34:$B$777,O$401)+'СЕТ СН'!$F$13-'СЕТ СН'!$F$21</f>
        <v>-111.88067291999999</v>
      </c>
      <c r="P408" s="37">
        <f>SUMIFS(СВЦЭМ!$L$34:$L$777,СВЦЭМ!$A$34:$A$777,$A408,СВЦЭМ!$B$34:$B$777,P$401)+'СЕТ СН'!$F$13-'СЕТ СН'!$F$21</f>
        <v>-109.06125789999999</v>
      </c>
      <c r="Q408" s="37">
        <f>SUMIFS(СВЦЭМ!$L$34:$L$777,СВЦЭМ!$A$34:$A$777,$A408,СВЦЭМ!$B$34:$B$777,Q$401)+'СЕТ СН'!$F$13-'СЕТ СН'!$F$21</f>
        <v>-108.34955445000003</v>
      </c>
      <c r="R408" s="37">
        <f>SUMIFS(СВЦЭМ!$L$34:$L$777,СВЦЭМ!$A$34:$A$777,$A408,СВЦЭМ!$B$34:$B$777,R$401)+'СЕТ СН'!$F$13-'СЕТ СН'!$F$21</f>
        <v>-102.35601728</v>
      </c>
      <c r="S408" s="37">
        <f>SUMIFS(СВЦЭМ!$L$34:$L$777,СВЦЭМ!$A$34:$A$777,$A408,СВЦЭМ!$B$34:$B$777,S$401)+'СЕТ СН'!$F$13-'СЕТ СН'!$F$21</f>
        <v>-104.89618059999998</v>
      </c>
      <c r="T408" s="37">
        <f>SUMIFS(СВЦЭМ!$L$34:$L$777,СВЦЭМ!$A$34:$A$777,$A408,СВЦЭМ!$B$34:$B$777,T$401)+'СЕТ СН'!$F$13-'СЕТ СН'!$F$21</f>
        <v>-111.4668724</v>
      </c>
      <c r="U408" s="37">
        <f>SUMIFS(СВЦЭМ!$L$34:$L$777,СВЦЭМ!$A$34:$A$777,$A408,СВЦЭМ!$B$34:$B$777,U$401)+'СЕТ СН'!$F$13-'СЕТ СН'!$F$21</f>
        <v>-121.57747370999999</v>
      </c>
      <c r="V408" s="37">
        <f>SUMIFS(СВЦЭМ!$L$34:$L$777,СВЦЭМ!$A$34:$A$777,$A408,СВЦЭМ!$B$34:$B$777,V$401)+'СЕТ СН'!$F$13-'СЕТ СН'!$F$21</f>
        <v>-114.22518411999999</v>
      </c>
      <c r="W408" s="37">
        <f>SUMIFS(СВЦЭМ!$L$34:$L$777,СВЦЭМ!$A$34:$A$777,$A408,СВЦЭМ!$B$34:$B$777,W$401)+'СЕТ СН'!$F$13-'СЕТ СН'!$F$21</f>
        <v>-60.794140380000044</v>
      </c>
      <c r="X408" s="37">
        <f>SUMIFS(СВЦЭМ!$L$34:$L$777,СВЦЭМ!$A$34:$A$777,$A408,СВЦЭМ!$B$34:$B$777,X$401)+'СЕТ СН'!$F$13-'СЕТ СН'!$F$21</f>
        <v>-13.167505040000037</v>
      </c>
      <c r="Y408" s="37">
        <f>SUMIFS(СВЦЭМ!$L$34:$L$777,СВЦЭМ!$A$34:$A$777,$A408,СВЦЭМ!$B$34:$B$777,Y$401)+'СЕТ СН'!$F$13-'СЕТ СН'!$F$21</f>
        <v>12.939118819999976</v>
      </c>
    </row>
    <row r="409" spans="1:27" ht="15.75" x14ac:dyDescent="0.2">
      <c r="A409" s="36">
        <f t="shared" si="11"/>
        <v>42986</v>
      </c>
      <c r="B409" s="37">
        <f>SUMIFS(СВЦЭМ!$L$34:$L$777,СВЦЭМ!$A$34:$A$777,$A409,СВЦЭМ!$B$34:$B$777,B$401)+'СЕТ СН'!$F$13-'СЕТ СН'!$F$21</f>
        <v>20.268339159999982</v>
      </c>
      <c r="C409" s="37">
        <f>SUMIFS(СВЦЭМ!$L$34:$L$777,СВЦЭМ!$A$34:$A$777,$A409,СВЦЭМ!$B$34:$B$777,C$401)+'СЕТ СН'!$F$13-'СЕТ СН'!$F$21</f>
        <v>38.202206639999986</v>
      </c>
      <c r="D409" s="37">
        <f>SUMIFS(СВЦЭМ!$L$34:$L$777,СВЦЭМ!$A$34:$A$777,$A409,СВЦЭМ!$B$34:$B$777,D$401)+'СЕТ СН'!$F$13-'СЕТ СН'!$F$21</f>
        <v>44.934878290000029</v>
      </c>
      <c r="E409" s="37">
        <f>SUMIFS(СВЦЭМ!$L$34:$L$777,СВЦЭМ!$A$34:$A$777,$A409,СВЦЭМ!$B$34:$B$777,E$401)+'СЕТ СН'!$F$13-'СЕТ СН'!$F$21</f>
        <v>91.289960250000036</v>
      </c>
      <c r="F409" s="37">
        <f>SUMIFS(СВЦЭМ!$L$34:$L$777,СВЦЭМ!$A$34:$A$777,$A409,СВЦЭМ!$B$34:$B$777,F$401)+'СЕТ СН'!$F$13-'СЕТ СН'!$F$21</f>
        <v>97.307998920000045</v>
      </c>
      <c r="G409" s="37">
        <f>SUMIFS(СВЦЭМ!$L$34:$L$777,СВЦЭМ!$A$34:$A$777,$A409,СВЦЭМ!$B$34:$B$777,G$401)+'СЕТ СН'!$F$13-'СЕТ СН'!$F$21</f>
        <v>60.775191500000005</v>
      </c>
      <c r="H409" s="37">
        <f>SUMIFS(СВЦЭМ!$L$34:$L$777,СВЦЭМ!$A$34:$A$777,$A409,СВЦЭМ!$B$34:$B$777,H$401)+'СЕТ СН'!$F$13-'СЕТ СН'!$F$21</f>
        <v>30.201315900000054</v>
      </c>
      <c r="I409" s="37">
        <f>SUMIFS(СВЦЭМ!$L$34:$L$777,СВЦЭМ!$A$34:$A$777,$A409,СВЦЭМ!$B$34:$B$777,I$401)+'СЕТ СН'!$F$13-'СЕТ СН'!$F$21</f>
        <v>-6.7715839300000198</v>
      </c>
      <c r="J409" s="37">
        <f>SUMIFS(СВЦЭМ!$L$34:$L$777,СВЦЭМ!$A$34:$A$777,$A409,СВЦЭМ!$B$34:$B$777,J$401)+'СЕТ СН'!$F$13-'СЕТ СН'!$F$21</f>
        <v>-22.040993830000048</v>
      </c>
      <c r="K409" s="37">
        <f>SUMIFS(СВЦЭМ!$L$34:$L$777,СВЦЭМ!$A$34:$A$777,$A409,СВЦЭМ!$B$34:$B$777,K$401)+'СЕТ СН'!$F$13-'СЕТ СН'!$F$21</f>
        <v>-35.629803300000049</v>
      </c>
      <c r="L409" s="37">
        <f>SUMIFS(СВЦЭМ!$L$34:$L$777,СВЦЭМ!$A$34:$A$777,$A409,СВЦЭМ!$B$34:$B$777,L$401)+'СЕТ СН'!$F$13-'СЕТ СН'!$F$21</f>
        <v>-84.007262190000006</v>
      </c>
      <c r="M409" s="37">
        <f>SUMIFS(СВЦЭМ!$L$34:$L$777,СВЦЭМ!$A$34:$A$777,$A409,СВЦЭМ!$B$34:$B$777,M$401)+'СЕТ СН'!$F$13-'СЕТ СН'!$F$21</f>
        <v>-105.36480203999997</v>
      </c>
      <c r="N409" s="37">
        <f>SUMIFS(СВЦЭМ!$L$34:$L$777,СВЦЭМ!$A$34:$A$777,$A409,СВЦЭМ!$B$34:$B$777,N$401)+'СЕТ СН'!$F$13-'СЕТ СН'!$F$21</f>
        <v>-101.44256962999998</v>
      </c>
      <c r="O409" s="37">
        <f>SUMIFS(СВЦЭМ!$L$34:$L$777,СВЦЭМ!$A$34:$A$777,$A409,СВЦЭМ!$B$34:$B$777,O$401)+'СЕТ СН'!$F$13-'СЕТ СН'!$F$21</f>
        <v>-103.40503153999998</v>
      </c>
      <c r="P409" s="37">
        <f>SUMIFS(СВЦЭМ!$L$34:$L$777,СВЦЭМ!$A$34:$A$777,$A409,СВЦЭМ!$B$34:$B$777,P$401)+'СЕТ СН'!$F$13-'СЕТ СН'!$F$21</f>
        <v>-98.322940179999989</v>
      </c>
      <c r="Q409" s="37">
        <f>SUMIFS(СВЦЭМ!$L$34:$L$777,СВЦЭМ!$A$34:$A$777,$A409,СВЦЭМ!$B$34:$B$777,Q$401)+'СЕТ СН'!$F$13-'СЕТ СН'!$F$21</f>
        <v>-95.00559727000001</v>
      </c>
      <c r="R409" s="37">
        <f>SUMIFS(СВЦЭМ!$L$34:$L$777,СВЦЭМ!$A$34:$A$777,$A409,СВЦЭМ!$B$34:$B$777,R$401)+'СЕТ СН'!$F$13-'СЕТ СН'!$F$21</f>
        <v>-94.153635450000024</v>
      </c>
      <c r="S409" s="37">
        <f>SUMIFS(СВЦЭМ!$L$34:$L$777,СВЦЭМ!$A$34:$A$777,$A409,СВЦЭМ!$B$34:$B$777,S$401)+'СЕТ СН'!$F$13-'СЕТ СН'!$F$21</f>
        <v>-94.482766319999996</v>
      </c>
      <c r="T409" s="37">
        <f>SUMIFS(СВЦЭМ!$L$34:$L$777,СВЦЭМ!$A$34:$A$777,$A409,СВЦЭМ!$B$34:$B$777,T$401)+'СЕТ СН'!$F$13-'СЕТ СН'!$F$21</f>
        <v>-104.63432798000002</v>
      </c>
      <c r="U409" s="37">
        <f>SUMIFS(СВЦЭМ!$L$34:$L$777,СВЦЭМ!$A$34:$A$777,$A409,СВЦЭМ!$B$34:$B$777,U$401)+'СЕТ СН'!$F$13-'СЕТ СН'!$F$21</f>
        <v>-104.42077469999998</v>
      </c>
      <c r="V409" s="37">
        <f>SUMIFS(СВЦЭМ!$L$34:$L$777,СВЦЭМ!$A$34:$A$777,$A409,СВЦЭМ!$B$34:$B$777,V$401)+'СЕТ СН'!$F$13-'СЕТ СН'!$F$21</f>
        <v>-99.394384290000005</v>
      </c>
      <c r="W409" s="37">
        <f>SUMIFS(СВЦЭМ!$L$34:$L$777,СВЦЭМ!$A$34:$A$777,$A409,СВЦЭМ!$B$34:$B$777,W$401)+'СЕТ СН'!$F$13-'СЕТ СН'!$F$21</f>
        <v>-39.753464359999953</v>
      </c>
      <c r="X409" s="37">
        <f>SUMIFS(СВЦЭМ!$L$34:$L$777,СВЦЭМ!$A$34:$A$777,$A409,СВЦЭМ!$B$34:$B$777,X$401)+'СЕТ СН'!$F$13-'СЕТ СН'!$F$21</f>
        <v>10.638178140000036</v>
      </c>
      <c r="Y409" s="37">
        <f>SUMIFS(СВЦЭМ!$L$34:$L$777,СВЦЭМ!$A$34:$A$777,$A409,СВЦЭМ!$B$34:$B$777,Y$401)+'СЕТ СН'!$F$13-'СЕТ СН'!$F$21</f>
        <v>54.609424229999945</v>
      </c>
    </row>
    <row r="410" spans="1:27" ht="15.75" x14ac:dyDescent="0.2">
      <c r="A410" s="36">
        <f t="shared" si="11"/>
        <v>42987</v>
      </c>
      <c r="B410" s="37">
        <f>SUMIFS(СВЦЭМ!$L$34:$L$777,СВЦЭМ!$A$34:$A$777,$A410,СВЦЭМ!$B$34:$B$777,B$401)+'СЕТ СН'!$F$13-'СЕТ СН'!$F$21</f>
        <v>70.101284319999991</v>
      </c>
      <c r="C410" s="37">
        <f>SUMIFS(СВЦЭМ!$L$34:$L$777,СВЦЭМ!$A$34:$A$777,$A410,СВЦЭМ!$B$34:$B$777,C$401)+'СЕТ СН'!$F$13-'СЕТ СН'!$F$21</f>
        <v>93.675606399999992</v>
      </c>
      <c r="D410" s="37">
        <f>SUMIFS(СВЦЭМ!$L$34:$L$777,СВЦЭМ!$A$34:$A$777,$A410,СВЦЭМ!$B$34:$B$777,D$401)+'СЕТ СН'!$F$13-'СЕТ СН'!$F$21</f>
        <v>123.85507324000002</v>
      </c>
      <c r="E410" s="37">
        <f>SUMIFS(СВЦЭМ!$L$34:$L$777,СВЦЭМ!$A$34:$A$777,$A410,СВЦЭМ!$B$34:$B$777,E$401)+'СЕТ СН'!$F$13-'СЕТ СН'!$F$21</f>
        <v>135.12388537000004</v>
      </c>
      <c r="F410" s="37">
        <f>SUMIFS(СВЦЭМ!$L$34:$L$777,СВЦЭМ!$A$34:$A$777,$A410,СВЦЭМ!$B$34:$B$777,F$401)+'СЕТ СН'!$F$13-'СЕТ СН'!$F$21</f>
        <v>139.39121504000002</v>
      </c>
      <c r="G410" s="37">
        <f>SUMIFS(СВЦЭМ!$L$34:$L$777,СВЦЭМ!$A$34:$A$777,$A410,СВЦЭМ!$B$34:$B$777,G$401)+'СЕТ СН'!$F$13-'СЕТ СН'!$F$21</f>
        <v>125.89572403</v>
      </c>
      <c r="H410" s="37">
        <f>SUMIFS(СВЦЭМ!$L$34:$L$777,СВЦЭМ!$A$34:$A$777,$A410,СВЦЭМ!$B$34:$B$777,H$401)+'СЕТ СН'!$F$13-'СЕТ СН'!$F$21</f>
        <v>115.13422548000005</v>
      </c>
      <c r="I410" s="37">
        <f>SUMIFS(СВЦЭМ!$L$34:$L$777,СВЦЭМ!$A$34:$A$777,$A410,СВЦЭМ!$B$34:$B$777,I$401)+'СЕТ СН'!$F$13-'СЕТ СН'!$F$21</f>
        <v>69.480427979999945</v>
      </c>
      <c r="J410" s="37">
        <f>SUMIFS(СВЦЭМ!$L$34:$L$777,СВЦЭМ!$A$34:$A$777,$A410,СВЦЭМ!$B$34:$B$777,J$401)+'СЕТ СН'!$F$13-'СЕТ СН'!$F$21</f>
        <v>5.8955080399999815</v>
      </c>
      <c r="K410" s="37">
        <f>SUMIFS(СВЦЭМ!$L$34:$L$777,СВЦЭМ!$A$34:$A$777,$A410,СВЦЭМ!$B$34:$B$777,K$401)+'СЕТ СН'!$F$13-'СЕТ СН'!$F$21</f>
        <v>-37.866352789999951</v>
      </c>
      <c r="L410" s="37">
        <f>SUMIFS(СВЦЭМ!$L$34:$L$777,СВЦЭМ!$A$34:$A$777,$A410,СВЦЭМ!$B$34:$B$777,L$401)+'СЕТ СН'!$F$13-'СЕТ СН'!$F$21</f>
        <v>-105.90631489999998</v>
      </c>
      <c r="M410" s="37">
        <f>SUMIFS(СВЦЭМ!$L$34:$L$777,СВЦЭМ!$A$34:$A$777,$A410,СВЦЭМ!$B$34:$B$777,M$401)+'СЕТ СН'!$F$13-'СЕТ СН'!$F$21</f>
        <v>-126.69876556000003</v>
      </c>
      <c r="N410" s="37">
        <f>SUMIFS(СВЦЭМ!$L$34:$L$777,СВЦЭМ!$A$34:$A$777,$A410,СВЦЭМ!$B$34:$B$777,N$401)+'СЕТ СН'!$F$13-'СЕТ СН'!$F$21</f>
        <v>-125.26958216999998</v>
      </c>
      <c r="O410" s="37">
        <f>SUMIFS(СВЦЭМ!$L$34:$L$777,СВЦЭМ!$A$34:$A$777,$A410,СВЦЭМ!$B$34:$B$777,O$401)+'СЕТ СН'!$F$13-'СЕТ СН'!$F$21</f>
        <v>-123.40188276999999</v>
      </c>
      <c r="P410" s="37">
        <f>SUMIFS(СВЦЭМ!$L$34:$L$777,СВЦЭМ!$A$34:$A$777,$A410,СВЦЭМ!$B$34:$B$777,P$401)+'СЕТ СН'!$F$13-'СЕТ СН'!$F$21</f>
        <v>-119.80079998000002</v>
      </c>
      <c r="Q410" s="37">
        <f>SUMIFS(СВЦЭМ!$L$34:$L$777,СВЦЭМ!$A$34:$A$777,$A410,СВЦЭМ!$B$34:$B$777,Q$401)+'СЕТ СН'!$F$13-'СЕТ СН'!$F$21</f>
        <v>-116.96149281999999</v>
      </c>
      <c r="R410" s="37">
        <f>SUMIFS(СВЦЭМ!$L$34:$L$777,СВЦЭМ!$A$34:$A$777,$A410,СВЦЭМ!$B$34:$B$777,R$401)+'СЕТ СН'!$F$13-'СЕТ СН'!$F$21</f>
        <v>-113.69803417999998</v>
      </c>
      <c r="S410" s="37">
        <f>SUMIFS(СВЦЭМ!$L$34:$L$777,СВЦЭМ!$A$34:$A$777,$A410,СВЦЭМ!$B$34:$B$777,S$401)+'СЕТ СН'!$F$13-'СЕТ СН'!$F$21</f>
        <v>-113.78614614000003</v>
      </c>
      <c r="T410" s="37">
        <f>SUMIFS(СВЦЭМ!$L$34:$L$777,СВЦЭМ!$A$34:$A$777,$A410,СВЦЭМ!$B$34:$B$777,T$401)+'СЕТ СН'!$F$13-'СЕТ СН'!$F$21</f>
        <v>-120.49819001999998</v>
      </c>
      <c r="U410" s="37">
        <f>SUMIFS(СВЦЭМ!$L$34:$L$777,СВЦЭМ!$A$34:$A$777,$A410,СВЦЭМ!$B$34:$B$777,U$401)+'СЕТ СН'!$F$13-'СЕТ СН'!$F$21</f>
        <v>-125.10367079999997</v>
      </c>
      <c r="V410" s="37">
        <f>SUMIFS(СВЦЭМ!$L$34:$L$777,СВЦЭМ!$A$34:$A$777,$A410,СВЦЭМ!$B$34:$B$777,V$401)+'СЕТ СН'!$F$13-'СЕТ СН'!$F$21</f>
        <v>-116.67376992999999</v>
      </c>
      <c r="W410" s="37">
        <f>SUMIFS(СВЦЭМ!$L$34:$L$777,СВЦЭМ!$A$34:$A$777,$A410,СВЦЭМ!$B$34:$B$777,W$401)+'СЕТ СН'!$F$13-'СЕТ СН'!$F$21</f>
        <v>-63.756134129999964</v>
      </c>
      <c r="X410" s="37">
        <f>SUMIFS(СВЦЭМ!$L$34:$L$777,СВЦЭМ!$A$34:$A$777,$A410,СВЦЭМ!$B$34:$B$777,X$401)+'СЕТ СН'!$F$13-'СЕТ СН'!$F$21</f>
        <v>-4.9239209700000401</v>
      </c>
      <c r="Y410" s="37">
        <f>SUMIFS(СВЦЭМ!$L$34:$L$777,СВЦЭМ!$A$34:$A$777,$A410,СВЦЭМ!$B$34:$B$777,Y$401)+'СЕТ СН'!$F$13-'СЕТ СН'!$F$21</f>
        <v>33.86848316999999</v>
      </c>
    </row>
    <row r="411" spans="1:27" ht="15.75" x14ac:dyDescent="0.2">
      <c r="A411" s="36">
        <f t="shared" si="11"/>
        <v>42988</v>
      </c>
      <c r="B411" s="37">
        <f>SUMIFS(СВЦЭМ!$L$34:$L$777,СВЦЭМ!$A$34:$A$777,$A411,СВЦЭМ!$B$34:$B$777,B$401)+'СЕТ СН'!$F$13-'СЕТ СН'!$F$21</f>
        <v>60.627871160000041</v>
      </c>
      <c r="C411" s="37">
        <f>SUMIFS(СВЦЭМ!$L$34:$L$777,СВЦЭМ!$A$34:$A$777,$A411,СВЦЭМ!$B$34:$B$777,C$401)+'СЕТ СН'!$F$13-'СЕТ СН'!$F$21</f>
        <v>95.13484311000002</v>
      </c>
      <c r="D411" s="37">
        <f>SUMIFS(СВЦЭМ!$L$34:$L$777,СВЦЭМ!$A$34:$A$777,$A411,СВЦЭМ!$B$34:$B$777,D$401)+'СЕТ СН'!$F$13-'СЕТ СН'!$F$21</f>
        <v>118.85284551999996</v>
      </c>
      <c r="E411" s="37">
        <f>SUMIFS(СВЦЭМ!$L$34:$L$777,СВЦЭМ!$A$34:$A$777,$A411,СВЦЭМ!$B$34:$B$777,E$401)+'СЕТ СН'!$F$13-'СЕТ СН'!$F$21</f>
        <v>127.41885804000003</v>
      </c>
      <c r="F411" s="37">
        <f>SUMIFS(СВЦЭМ!$L$34:$L$777,СВЦЭМ!$A$34:$A$777,$A411,СВЦЭМ!$B$34:$B$777,F$401)+'СЕТ СН'!$F$13-'СЕТ СН'!$F$21</f>
        <v>137.99205529999995</v>
      </c>
      <c r="G411" s="37">
        <f>SUMIFS(СВЦЭМ!$L$34:$L$777,СВЦЭМ!$A$34:$A$777,$A411,СВЦЭМ!$B$34:$B$777,G$401)+'СЕТ СН'!$F$13-'СЕТ СН'!$F$21</f>
        <v>132.78200826</v>
      </c>
      <c r="H411" s="37">
        <f>SUMIFS(СВЦЭМ!$L$34:$L$777,СВЦЭМ!$A$34:$A$777,$A411,СВЦЭМ!$B$34:$B$777,H$401)+'СЕТ СН'!$F$13-'СЕТ СН'!$F$21</f>
        <v>115.15609846999996</v>
      </c>
      <c r="I411" s="37">
        <f>SUMIFS(СВЦЭМ!$L$34:$L$777,СВЦЭМ!$A$34:$A$777,$A411,СВЦЭМ!$B$34:$B$777,I$401)+'СЕТ СН'!$F$13-'СЕТ СН'!$F$21</f>
        <v>76.287610650000033</v>
      </c>
      <c r="J411" s="37">
        <f>SUMIFS(СВЦЭМ!$L$34:$L$777,СВЦЭМ!$A$34:$A$777,$A411,СВЦЭМ!$B$34:$B$777,J$401)+'СЕТ СН'!$F$13-'СЕТ СН'!$F$21</f>
        <v>26.710106849999988</v>
      </c>
      <c r="K411" s="37">
        <f>SUMIFS(СВЦЭМ!$L$34:$L$777,СВЦЭМ!$A$34:$A$777,$A411,СВЦЭМ!$B$34:$B$777,K$401)+'СЕТ СН'!$F$13-'СЕТ СН'!$F$21</f>
        <v>-33.379328849999979</v>
      </c>
      <c r="L411" s="37">
        <f>SUMIFS(СВЦЭМ!$L$34:$L$777,СВЦЭМ!$A$34:$A$777,$A411,СВЦЭМ!$B$34:$B$777,L$401)+'СЕТ СН'!$F$13-'СЕТ СН'!$F$21</f>
        <v>-108.03218385000002</v>
      </c>
      <c r="M411" s="37">
        <f>SUMIFS(СВЦЭМ!$L$34:$L$777,СВЦЭМ!$A$34:$A$777,$A411,СВЦЭМ!$B$34:$B$777,M$401)+'СЕТ СН'!$F$13-'СЕТ СН'!$F$21</f>
        <v>-128.52576013999999</v>
      </c>
      <c r="N411" s="37">
        <f>SUMIFS(СВЦЭМ!$L$34:$L$777,СВЦЭМ!$A$34:$A$777,$A411,СВЦЭМ!$B$34:$B$777,N$401)+'СЕТ СН'!$F$13-'СЕТ СН'!$F$21</f>
        <v>-126.35025737000001</v>
      </c>
      <c r="O411" s="37">
        <f>SUMIFS(СВЦЭМ!$L$34:$L$777,СВЦЭМ!$A$34:$A$777,$A411,СВЦЭМ!$B$34:$B$777,O$401)+'СЕТ СН'!$F$13-'СЕТ СН'!$F$21</f>
        <v>-135.29615311999999</v>
      </c>
      <c r="P411" s="37">
        <f>SUMIFS(СВЦЭМ!$L$34:$L$777,СВЦЭМ!$A$34:$A$777,$A411,СВЦЭМ!$B$34:$B$777,P$401)+'СЕТ СН'!$F$13-'СЕТ СН'!$F$21</f>
        <v>-129.68937699000003</v>
      </c>
      <c r="Q411" s="37">
        <f>SUMIFS(СВЦЭМ!$L$34:$L$777,СВЦЭМ!$A$34:$A$777,$A411,СВЦЭМ!$B$34:$B$777,Q$401)+'СЕТ СН'!$F$13-'СЕТ СН'!$F$21</f>
        <v>-126.13572327000003</v>
      </c>
      <c r="R411" s="37">
        <f>SUMIFS(СВЦЭМ!$L$34:$L$777,СВЦЭМ!$A$34:$A$777,$A411,СВЦЭМ!$B$34:$B$777,R$401)+'СЕТ СН'!$F$13-'СЕТ СН'!$F$21</f>
        <v>-124.13354355000001</v>
      </c>
      <c r="S411" s="37">
        <f>SUMIFS(СВЦЭМ!$L$34:$L$777,СВЦЭМ!$A$34:$A$777,$A411,СВЦЭМ!$B$34:$B$777,S$401)+'СЕТ СН'!$F$13-'СЕТ СН'!$F$21</f>
        <v>-126.60825240000003</v>
      </c>
      <c r="T411" s="37">
        <f>SUMIFS(СВЦЭМ!$L$34:$L$777,СВЦЭМ!$A$34:$A$777,$A411,СВЦЭМ!$B$34:$B$777,T$401)+'СЕТ СН'!$F$13-'СЕТ СН'!$F$21</f>
        <v>-136.86583703999997</v>
      </c>
      <c r="U411" s="37">
        <f>SUMIFS(СВЦЭМ!$L$34:$L$777,СВЦЭМ!$A$34:$A$777,$A411,СВЦЭМ!$B$34:$B$777,U$401)+'СЕТ СН'!$F$13-'СЕТ СН'!$F$21</f>
        <v>-144.49275501</v>
      </c>
      <c r="V411" s="37">
        <f>SUMIFS(СВЦЭМ!$L$34:$L$777,СВЦЭМ!$A$34:$A$777,$A411,СВЦЭМ!$B$34:$B$777,V$401)+'СЕТ СН'!$F$13-'СЕТ СН'!$F$21</f>
        <v>-141.32581642000002</v>
      </c>
      <c r="W411" s="37">
        <f>SUMIFS(СВЦЭМ!$L$34:$L$777,СВЦЭМ!$A$34:$A$777,$A411,СВЦЭМ!$B$34:$B$777,W$401)+'СЕТ СН'!$F$13-'СЕТ СН'!$F$21</f>
        <v>-88.543473580000011</v>
      </c>
      <c r="X411" s="37">
        <f>SUMIFS(СВЦЭМ!$L$34:$L$777,СВЦЭМ!$A$34:$A$777,$A411,СВЦЭМ!$B$34:$B$777,X$401)+'СЕТ СН'!$F$13-'СЕТ СН'!$F$21</f>
        <v>-48.715693200000032</v>
      </c>
      <c r="Y411" s="37">
        <f>SUMIFS(СВЦЭМ!$L$34:$L$777,СВЦЭМ!$A$34:$A$777,$A411,СВЦЭМ!$B$34:$B$777,Y$401)+'СЕТ СН'!$F$13-'СЕТ СН'!$F$21</f>
        <v>-4.9887486300000319</v>
      </c>
    </row>
    <row r="412" spans="1:27" ht="15.75" x14ac:dyDescent="0.2">
      <c r="A412" s="36">
        <f t="shared" si="11"/>
        <v>42989</v>
      </c>
      <c r="B412" s="37">
        <f>SUMIFS(СВЦЭМ!$L$34:$L$777,СВЦЭМ!$A$34:$A$777,$A412,СВЦЭМ!$B$34:$B$777,B$401)+'СЕТ СН'!$F$13-'СЕТ СН'!$F$21</f>
        <v>33.480035759999964</v>
      </c>
      <c r="C412" s="37">
        <f>SUMIFS(СВЦЭМ!$L$34:$L$777,СВЦЭМ!$A$34:$A$777,$A412,СВЦЭМ!$B$34:$B$777,C$401)+'СЕТ СН'!$F$13-'СЕТ СН'!$F$21</f>
        <v>79.133781610000028</v>
      </c>
      <c r="D412" s="37">
        <f>SUMIFS(СВЦЭМ!$L$34:$L$777,СВЦЭМ!$A$34:$A$777,$A412,СВЦЭМ!$B$34:$B$777,D$401)+'СЕТ СН'!$F$13-'СЕТ СН'!$F$21</f>
        <v>95.923526680000009</v>
      </c>
      <c r="E412" s="37">
        <f>SUMIFS(СВЦЭМ!$L$34:$L$777,СВЦЭМ!$A$34:$A$777,$A412,СВЦЭМ!$B$34:$B$777,E$401)+'СЕТ СН'!$F$13-'СЕТ СН'!$F$21</f>
        <v>102.61152417000005</v>
      </c>
      <c r="F412" s="37">
        <f>SUMIFS(СВЦЭМ!$L$34:$L$777,СВЦЭМ!$A$34:$A$777,$A412,СВЦЭМ!$B$34:$B$777,F$401)+'СЕТ СН'!$F$13-'СЕТ СН'!$F$21</f>
        <v>106.19416787</v>
      </c>
      <c r="G412" s="37">
        <f>SUMIFS(СВЦЭМ!$L$34:$L$777,СВЦЭМ!$A$34:$A$777,$A412,СВЦЭМ!$B$34:$B$777,G$401)+'СЕТ СН'!$F$13-'СЕТ СН'!$F$21</f>
        <v>97.58441879999998</v>
      </c>
      <c r="H412" s="37">
        <f>SUMIFS(СВЦЭМ!$L$34:$L$777,СВЦЭМ!$A$34:$A$777,$A412,СВЦЭМ!$B$34:$B$777,H$401)+'СЕТ СН'!$F$13-'СЕТ СН'!$F$21</f>
        <v>54.050398539999946</v>
      </c>
      <c r="I412" s="37">
        <f>SUMIFS(СВЦЭМ!$L$34:$L$777,СВЦЭМ!$A$34:$A$777,$A412,СВЦЭМ!$B$34:$B$777,I$401)+'СЕТ СН'!$F$13-'СЕТ СН'!$F$21</f>
        <v>10.652962559999992</v>
      </c>
      <c r="J412" s="37">
        <f>SUMIFS(СВЦЭМ!$L$34:$L$777,СВЦЭМ!$A$34:$A$777,$A412,СВЦЭМ!$B$34:$B$777,J$401)+'СЕТ СН'!$F$13-'СЕТ СН'!$F$21</f>
        <v>-26.359606350000035</v>
      </c>
      <c r="K412" s="37">
        <f>SUMIFS(СВЦЭМ!$L$34:$L$777,СВЦЭМ!$A$34:$A$777,$A412,СВЦЭМ!$B$34:$B$777,K$401)+'СЕТ СН'!$F$13-'СЕТ СН'!$F$21</f>
        <v>-51.417850169999952</v>
      </c>
      <c r="L412" s="37">
        <f>SUMIFS(СВЦЭМ!$L$34:$L$777,СВЦЭМ!$A$34:$A$777,$A412,СВЦЭМ!$B$34:$B$777,L$401)+'СЕТ СН'!$F$13-'СЕТ СН'!$F$21</f>
        <v>-101.07876598000001</v>
      </c>
      <c r="M412" s="37">
        <f>SUMIFS(СВЦЭМ!$L$34:$L$777,СВЦЭМ!$A$34:$A$777,$A412,СВЦЭМ!$B$34:$B$777,M$401)+'СЕТ СН'!$F$13-'СЕТ СН'!$F$21</f>
        <v>-113.56640298999997</v>
      </c>
      <c r="N412" s="37">
        <f>SUMIFS(СВЦЭМ!$L$34:$L$777,СВЦЭМ!$A$34:$A$777,$A412,СВЦЭМ!$B$34:$B$777,N$401)+'СЕТ СН'!$F$13-'СЕТ СН'!$F$21</f>
        <v>-93.734114890000001</v>
      </c>
      <c r="O412" s="37">
        <f>SUMIFS(СВЦЭМ!$L$34:$L$777,СВЦЭМ!$A$34:$A$777,$A412,СВЦЭМ!$B$34:$B$777,O$401)+'СЕТ СН'!$F$13-'СЕТ СН'!$F$21</f>
        <v>-82.620533019999982</v>
      </c>
      <c r="P412" s="37">
        <f>SUMIFS(СВЦЭМ!$L$34:$L$777,СВЦЭМ!$A$34:$A$777,$A412,СВЦЭМ!$B$34:$B$777,P$401)+'СЕТ СН'!$F$13-'СЕТ СН'!$F$21</f>
        <v>-74.915375840000024</v>
      </c>
      <c r="Q412" s="37">
        <f>SUMIFS(СВЦЭМ!$L$34:$L$777,СВЦЭМ!$A$34:$A$777,$A412,СВЦЭМ!$B$34:$B$777,Q$401)+'СЕТ СН'!$F$13-'СЕТ СН'!$F$21</f>
        <v>-72.428997330000016</v>
      </c>
      <c r="R412" s="37">
        <f>SUMIFS(СВЦЭМ!$L$34:$L$777,СВЦЭМ!$A$34:$A$777,$A412,СВЦЭМ!$B$34:$B$777,R$401)+'СЕТ СН'!$F$13-'СЕТ СН'!$F$21</f>
        <v>-73.349432180000008</v>
      </c>
      <c r="S412" s="37">
        <f>SUMIFS(СВЦЭМ!$L$34:$L$777,СВЦЭМ!$A$34:$A$777,$A412,СВЦЭМ!$B$34:$B$777,S$401)+'СЕТ СН'!$F$13-'СЕТ СН'!$F$21</f>
        <v>-74.833251959999984</v>
      </c>
      <c r="T412" s="37">
        <f>SUMIFS(СВЦЭМ!$L$34:$L$777,СВЦЭМ!$A$34:$A$777,$A412,СВЦЭМ!$B$34:$B$777,T$401)+'СЕТ СН'!$F$13-'СЕТ СН'!$F$21</f>
        <v>-75.379221640000026</v>
      </c>
      <c r="U412" s="37">
        <f>SUMIFS(СВЦЭМ!$L$34:$L$777,СВЦЭМ!$A$34:$A$777,$A412,СВЦЭМ!$B$34:$B$777,U$401)+'СЕТ СН'!$F$13-'СЕТ СН'!$F$21</f>
        <v>-82.647105119999992</v>
      </c>
      <c r="V412" s="37">
        <f>SUMIFS(СВЦЭМ!$L$34:$L$777,СВЦЭМ!$A$34:$A$777,$A412,СВЦЭМ!$B$34:$B$777,V$401)+'СЕТ СН'!$F$13-'СЕТ СН'!$F$21</f>
        <v>-74.670188590000009</v>
      </c>
      <c r="W412" s="37">
        <f>SUMIFS(СВЦЭМ!$L$34:$L$777,СВЦЭМ!$A$34:$A$777,$A412,СВЦЭМ!$B$34:$B$777,W$401)+'СЕТ СН'!$F$13-'СЕТ СН'!$F$21</f>
        <v>-9.2787004199999501</v>
      </c>
      <c r="X412" s="37">
        <f>SUMIFS(СВЦЭМ!$L$34:$L$777,СВЦЭМ!$A$34:$A$777,$A412,СВЦЭМ!$B$34:$B$777,X$401)+'СЕТ СН'!$F$13-'СЕТ СН'!$F$21</f>
        <v>11.185525409999968</v>
      </c>
      <c r="Y412" s="37">
        <f>SUMIFS(СВЦЭМ!$L$34:$L$777,СВЦЭМ!$A$34:$A$777,$A412,СВЦЭМ!$B$34:$B$777,Y$401)+'СЕТ СН'!$F$13-'СЕТ СН'!$F$21</f>
        <v>33.683002190000025</v>
      </c>
    </row>
    <row r="413" spans="1:27" ht="15.75" x14ac:dyDescent="0.2">
      <c r="A413" s="36">
        <f t="shared" si="11"/>
        <v>42990</v>
      </c>
      <c r="B413" s="37">
        <f>SUMIFS(СВЦЭМ!$L$34:$L$777,СВЦЭМ!$A$34:$A$777,$A413,СВЦЭМ!$B$34:$B$777,B$401)+'СЕТ СН'!$F$13-'СЕТ СН'!$F$21</f>
        <v>58.382504739999945</v>
      </c>
      <c r="C413" s="37">
        <f>SUMIFS(СВЦЭМ!$L$34:$L$777,СВЦЭМ!$A$34:$A$777,$A413,СВЦЭМ!$B$34:$B$777,C$401)+'СЕТ СН'!$F$13-'СЕТ СН'!$F$21</f>
        <v>93.262929529999951</v>
      </c>
      <c r="D413" s="37">
        <f>SUMIFS(СВЦЭМ!$L$34:$L$777,СВЦЭМ!$A$34:$A$777,$A413,СВЦЭМ!$B$34:$B$777,D$401)+'СЕТ СН'!$F$13-'СЕТ СН'!$F$21</f>
        <v>116.12875259999998</v>
      </c>
      <c r="E413" s="37">
        <f>SUMIFS(СВЦЭМ!$L$34:$L$777,СВЦЭМ!$A$34:$A$777,$A413,СВЦЭМ!$B$34:$B$777,E$401)+'СЕТ СН'!$F$13-'СЕТ СН'!$F$21</f>
        <v>116.19689889000006</v>
      </c>
      <c r="F413" s="37">
        <f>SUMIFS(СВЦЭМ!$L$34:$L$777,СВЦЭМ!$A$34:$A$777,$A413,СВЦЭМ!$B$34:$B$777,F$401)+'СЕТ СН'!$F$13-'СЕТ СН'!$F$21</f>
        <v>117.01876572000003</v>
      </c>
      <c r="G413" s="37">
        <f>SUMIFS(СВЦЭМ!$L$34:$L$777,СВЦЭМ!$A$34:$A$777,$A413,СВЦЭМ!$B$34:$B$777,G$401)+'СЕТ СН'!$F$13-'СЕТ СН'!$F$21</f>
        <v>114.87987082999996</v>
      </c>
      <c r="H413" s="37">
        <f>SUMIFS(СВЦЭМ!$L$34:$L$777,СВЦЭМ!$A$34:$A$777,$A413,СВЦЭМ!$B$34:$B$777,H$401)+'СЕТ СН'!$F$13-'СЕТ СН'!$F$21</f>
        <v>71.634149510000043</v>
      </c>
      <c r="I413" s="37">
        <f>SUMIFS(СВЦЭМ!$L$34:$L$777,СВЦЭМ!$A$34:$A$777,$A413,СВЦЭМ!$B$34:$B$777,I$401)+'СЕТ СН'!$F$13-'СЕТ СН'!$F$21</f>
        <v>23.471558970000046</v>
      </c>
      <c r="J413" s="37">
        <f>SUMIFS(СВЦЭМ!$L$34:$L$777,СВЦЭМ!$A$34:$A$777,$A413,СВЦЭМ!$B$34:$B$777,J$401)+'СЕТ СН'!$F$13-'СЕТ СН'!$F$21</f>
        <v>-0.29244442000003801</v>
      </c>
      <c r="K413" s="37">
        <f>SUMIFS(СВЦЭМ!$L$34:$L$777,СВЦЭМ!$A$34:$A$777,$A413,СВЦЭМ!$B$34:$B$777,K$401)+'СЕТ СН'!$F$13-'СЕТ СН'!$F$21</f>
        <v>-34.848287479999954</v>
      </c>
      <c r="L413" s="37">
        <f>SUMIFS(СВЦЭМ!$L$34:$L$777,СВЦЭМ!$A$34:$A$777,$A413,СВЦЭМ!$B$34:$B$777,L$401)+'СЕТ СН'!$F$13-'СЕТ СН'!$F$21</f>
        <v>-97.555373959999997</v>
      </c>
      <c r="M413" s="37">
        <f>SUMIFS(СВЦЭМ!$L$34:$L$777,СВЦЭМ!$A$34:$A$777,$A413,СВЦЭМ!$B$34:$B$777,M$401)+'СЕТ СН'!$F$13-'СЕТ СН'!$F$21</f>
        <v>-112.94546158000003</v>
      </c>
      <c r="N413" s="37">
        <f>SUMIFS(СВЦЭМ!$L$34:$L$777,СВЦЭМ!$A$34:$A$777,$A413,СВЦЭМ!$B$34:$B$777,N$401)+'СЕТ СН'!$F$13-'СЕТ СН'!$F$21</f>
        <v>-109.09889788999999</v>
      </c>
      <c r="O413" s="37">
        <f>SUMIFS(СВЦЭМ!$L$34:$L$777,СВЦЭМ!$A$34:$A$777,$A413,СВЦЭМ!$B$34:$B$777,O$401)+'СЕТ СН'!$F$13-'СЕТ СН'!$F$21</f>
        <v>-104.14082132999999</v>
      </c>
      <c r="P413" s="37">
        <f>SUMIFS(СВЦЭМ!$L$34:$L$777,СВЦЭМ!$A$34:$A$777,$A413,СВЦЭМ!$B$34:$B$777,P$401)+'СЕТ СН'!$F$13-'СЕТ СН'!$F$21</f>
        <v>-103.54779366000002</v>
      </c>
      <c r="Q413" s="37">
        <f>SUMIFS(СВЦЭМ!$L$34:$L$777,СВЦЭМ!$A$34:$A$777,$A413,СВЦЭМ!$B$34:$B$777,Q$401)+'СЕТ СН'!$F$13-'СЕТ СН'!$F$21</f>
        <v>-98.405346759999986</v>
      </c>
      <c r="R413" s="37">
        <f>SUMIFS(СВЦЭМ!$L$34:$L$777,СВЦЭМ!$A$34:$A$777,$A413,СВЦЭМ!$B$34:$B$777,R$401)+'СЕТ СН'!$F$13-'СЕТ СН'!$F$21</f>
        <v>-99.89694025</v>
      </c>
      <c r="S413" s="37">
        <f>SUMIFS(СВЦЭМ!$L$34:$L$777,СВЦЭМ!$A$34:$A$777,$A413,СВЦЭМ!$B$34:$B$777,S$401)+'СЕТ СН'!$F$13-'СЕТ СН'!$F$21</f>
        <v>-100.84930523999998</v>
      </c>
      <c r="T413" s="37">
        <f>SUMIFS(СВЦЭМ!$L$34:$L$777,СВЦЭМ!$A$34:$A$777,$A413,СВЦЭМ!$B$34:$B$777,T$401)+'СЕТ СН'!$F$13-'СЕТ СН'!$F$21</f>
        <v>-108.13787380000002</v>
      </c>
      <c r="U413" s="37">
        <f>SUMIFS(СВЦЭМ!$L$34:$L$777,СВЦЭМ!$A$34:$A$777,$A413,СВЦЭМ!$B$34:$B$777,U$401)+'СЕТ СН'!$F$13-'СЕТ СН'!$F$21</f>
        <v>-119.08176972000001</v>
      </c>
      <c r="V413" s="37">
        <f>SUMIFS(СВЦЭМ!$L$34:$L$777,СВЦЭМ!$A$34:$A$777,$A413,СВЦЭМ!$B$34:$B$777,V$401)+'СЕТ СН'!$F$13-'СЕТ СН'!$F$21</f>
        <v>-108.02663967000001</v>
      </c>
      <c r="W413" s="37">
        <f>SUMIFS(СВЦЭМ!$L$34:$L$777,СВЦЭМ!$A$34:$A$777,$A413,СВЦЭМ!$B$34:$B$777,W$401)+'СЕТ СН'!$F$13-'СЕТ СН'!$F$21</f>
        <v>-49.435861850000038</v>
      </c>
      <c r="X413" s="37">
        <f>SUMIFS(СВЦЭМ!$L$34:$L$777,СВЦЭМ!$A$34:$A$777,$A413,СВЦЭМ!$B$34:$B$777,X$401)+'СЕТ СН'!$F$13-'СЕТ СН'!$F$21</f>
        <v>7.4038665000000492</v>
      </c>
      <c r="Y413" s="37">
        <f>SUMIFS(СВЦЭМ!$L$34:$L$777,СВЦЭМ!$A$34:$A$777,$A413,СВЦЭМ!$B$34:$B$777,Y$401)+'СЕТ СН'!$F$13-'СЕТ СН'!$F$21</f>
        <v>62.998982530000035</v>
      </c>
    </row>
    <row r="414" spans="1:27" ht="15.75" x14ac:dyDescent="0.2">
      <c r="A414" s="36">
        <f t="shared" si="11"/>
        <v>42991</v>
      </c>
      <c r="B414" s="37">
        <f>SUMIFS(СВЦЭМ!$L$34:$L$777,СВЦЭМ!$A$34:$A$777,$A414,СВЦЭМ!$B$34:$B$777,B$401)+'СЕТ СН'!$F$13-'СЕТ СН'!$F$21</f>
        <v>64.022106939999958</v>
      </c>
      <c r="C414" s="37">
        <f>SUMIFS(СВЦЭМ!$L$34:$L$777,СВЦЭМ!$A$34:$A$777,$A414,СВЦЭМ!$B$34:$B$777,C$401)+'СЕТ СН'!$F$13-'СЕТ СН'!$F$21</f>
        <v>105.12902539000004</v>
      </c>
      <c r="D414" s="37">
        <f>SUMIFS(СВЦЭМ!$L$34:$L$777,СВЦЭМ!$A$34:$A$777,$A414,СВЦЭМ!$B$34:$B$777,D$401)+'СЕТ СН'!$F$13-'СЕТ СН'!$F$21</f>
        <v>106.61407427999995</v>
      </c>
      <c r="E414" s="37">
        <f>SUMIFS(СВЦЭМ!$L$34:$L$777,СВЦЭМ!$A$34:$A$777,$A414,СВЦЭМ!$B$34:$B$777,E$401)+'СЕТ СН'!$F$13-'СЕТ СН'!$F$21</f>
        <v>105.41650356000002</v>
      </c>
      <c r="F414" s="37">
        <f>SUMIFS(СВЦЭМ!$L$34:$L$777,СВЦЭМ!$A$34:$A$777,$A414,СВЦЭМ!$B$34:$B$777,F$401)+'СЕТ СН'!$F$13-'СЕТ СН'!$F$21</f>
        <v>104.67523353000001</v>
      </c>
      <c r="G414" s="37">
        <f>SUMIFS(СВЦЭМ!$L$34:$L$777,СВЦЭМ!$A$34:$A$777,$A414,СВЦЭМ!$B$34:$B$777,G$401)+'СЕТ СН'!$F$13-'СЕТ СН'!$F$21</f>
        <v>97.508116500000028</v>
      </c>
      <c r="H414" s="37">
        <f>SUMIFS(СВЦЭМ!$L$34:$L$777,СВЦЭМ!$A$34:$A$777,$A414,СВЦЭМ!$B$34:$B$777,H$401)+'СЕТ СН'!$F$13-'СЕТ СН'!$F$21</f>
        <v>47.580207630000018</v>
      </c>
      <c r="I414" s="37">
        <f>SUMIFS(СВЦЭМ!$L$34:$L$777,СВЦЭМ!$A$34:$A$777,$A414,СВЦЭМ!$B$34:$B$777,I$401)+'СЕТ СН'!$F$13-'СЕТ СН'!$F$21</f>
        <v>3.2612219000000096</v>
      </c>
      <c r="J414" s="37">
        <f>SUMIFS(СВЦЭМ!$L$34:$L$777,СВЦЭМ!$A$34:$A$777,$A414,СВЦЭМ!$B$34:$B$777,J$401)+'СЕТ СН'!$F$13-'СЕТ СН'!$F$21</f>
        <v>-16.718643799999995</v>
      </c>
      <c r="K414" s="37">
        <f>SUMIFS(СВЦЭМ!$L$34:$L$777,СВЦЭМ!$A$34:$A$777,$A414,СВЦЭМ!$B$34:$B$777,K$401)+'СЕТ СН'!$F$13-'СЕТ СН'!$F$21</f>
        <v>-28.717483590000029</v>
      </c>
      <c r="L414" s="37">
        <f>SUMIFS(СВЦЭМ!$L$34:$L$777,СВЦЭМ!$A$34:$A$777,$A414,СВЦЭМ!$B$34:$B$777,L$401)+'СЕТ СН'!$F$13-'СЕТ СН'!$F$21</f>
        <v>-96.310225189999983</v>
      </c>
      <c r="M414" s="37">
        <f>SUMIFS(СВЦЭМ!$L$34:$L$777,СВЦЭМ!$A$34:$A$777,$A414,СВЦЭМ!$B$34:$B$777,M$401)+'СЕТ СН'!$F$13-'СЕТ СН'!$F$21</f>
        <v>-121.6797972</v>
      </c>
      <c r="N414" s="37">
        <f>SUMIFS(СВЦЭМ!$L$34:$L$777,СВЦЭМ!$A$34:$A$777,$A414,СВЦЭМ!$B$34:$B$777,N$401)+'СЕТ СН'!$F$13-'СЕТ СН'!$F$21</f>
        <v>-119.42317166999999</v>
      </c>
      <c r="O414" s="37">
        <f>SUMIFS(СВЦЭМ!$L$34:$L$777,СВЦЭМ!$A$34:$A$777,$A414,СВЦЭМ!$B$34:$B$777,O$401)+'СЕТ СН'!$F$13-'СЕТ СН'!$F$21</f>
        <v>-119.64707412000001</v>
      </c>
      <c r="P414" s="37">
        <f>SUMIFS(СВЦЭМ!$L$34:$L$777,СВЦЭМ!$A$34:$A$777,$A414,СВЦЭМ!$B$34:$B$777,P$401)+'СЕТ СН'!$F$13-'СЕТ СН'!$F$21</f>
        <v>-119.99226670000002</v>
      </c>
      <c r="Q414" s="37">
        <f>SUMIFS(СВЦЭМ!$L$34:$L$777,СВЦЭМ!$A$34:$A$777,$A414,СВЦЭМ!$B$34:$B$777,Q$401)+'СЕТ СН'!$F$13-'СЕТ СН'!$F$21</f>
        <v>-119.36334984000001</v>
      </c>
      <c r="R414" s="37">
        <f>SUMIFS(СВЦЭМ!$L$34:$L$777,СВЦЭМ!$A$34:$A$777,$A414,СВЦЭМ!$B$34:$B$777,R$401)+'СЕТ СН'!$F$13-'СЕТ СН'!$F$21</f>
        <v>-120.55478053000002</v>
      </c>
      <c r="S414" s="37">
        <f>SUMIFS(СВЦЭМ!$L$34:$L$777,СВЦЭМ!$A$34:$A$777,$A414,СВЦЭМ!$B$34:$B$777,S$401)+'СЕТ СН'!$F$13-'СЕТ СН'!$F$21</f>
        <v>-119.56581261000002</v>
      </c>
      <c r="T414" s="37">
        <f>SUMIFS(СВЦЭМ!$L$34:$L$777,СВЦЭМ!$A$34:$A$777,$A414,СВЦЭМ!$B$34:$B$777,T$401)+'СЕТ СН'!$F$13-'СЕТ СН'!$F$21</f>
        <v>-122.22520274999999</v>
      </c>
      <c r="U414" s="37">
        <f>SUMIFS(СВЦЭМ!$L$34:$L$777,СВЦЭМ!$A$34:$A$777,$A414,СВЦЭМ!$B$34:$B$777,U$401)+'СЕТ СН'!$F$13-'СЕТ СН'!$F$21</f>
        <v>-111.77832948999998</v>
      </c>
      <c r="V414" s="37">
        <f>SUMIFS(СВЦЭМ!$L$34:$L$777,СВЦЭМ!$A$34:$A$777,$A414,СВЦЭМ!$B$34:$B$777,V$401)+'СЕТ СН'!$F$13-'СЕТ СН'!$F$21</f>
        <v>-99.671856470000023</v>
      </c>
      <c r="W414" s="37">
        <f>SUMIFS(СВЦЭМ!$L$34:$L$777,СВЦЭМ!$A$34:$A$777,$A414,СВЦЭМ!$B$34:$B$777,W$401)+'СЕТ СН'!$F$13-'СЕТ СН'!$F$21</f>
        <v>-53.887466399999994</v>
      </c>
      <c r="X414" s="37">
        <f>SUMIFS(СВЦЭМ!$L$34:$L$777,СВЦЭМ!$A$34:$A$777,$A414,СВЦЭМ!$B$34:$B$777,X$401)+'СЕТ СН'!$F$13-'СЕТ СН'!$F$21</f>
        <v>-20.340962699999977</v>
      </c>
      <c r="Y414" s="37">
        <f>SUMIFS(СВЦЭМ!$L$34:$L$777,СВЦЭМ!$A$34:$A$777,$A414,СВЦЭМ!$B$34:$B$777,Y$401)+'СЕТ СН'!$F$13-'СЕТ СН'!$F$21</f>
        <v>23.278109370000038</v>
      </c>
    </row>
    <row r="415" spans="1:27" ht="15.75" x14ac:dyDescent="0.2">
      <c r="A415" s="36">
        <f t="shared" si="11"/>
        <v>42992</v>
      </c>
      <c r="B415" s="37">
        <f>SUMIFS(СВЦЭМ!$L$34:$L$777,СВЦЭМ!$A$34:$A$777,$A415,СВЦЭМ!$B$34:$B$777,B$401)+'СЕТ СН'!$F$13-'СЕТ СН'!$F$21</f>
        <v>71.111199639999995</v>
      </c>
      <c r="C415" s="37">
        <f>SUMIFS(СВЦЭМ!$L$34:$L$777,СВЦЭМ!$A$34:$A$777,$A415,СВЦЭМ!$B$34:$B$777,C$401)+'СЕТ СН'!$F$13-'СЕТ СН'!$F$21</f>
        <v>101.35177283999997</v>
      </c>
      <c r="D415" s="37">
        <f>SUMIFS(СВЦЭМ!$L$34:$L$777,СВЦЭМ!$A$34:$A$777,$A415,СВЦЭМ!$B$34:$B$777,D$401)+'СЕТ СН'!$F$13-'СЕТ СН'!$F$21</f>
        <v>110.51298835</v>
      </c>
      <c r="E415" s="37">
        <f>SUMIFS(СВЦЭМ!$L$34:$L$777,СВЦЭМ!$A$34:$A$777,$A415,СВЦЭМ!$B$34:$B$777,E$401)+'СЕТ СН'!$F$13-'СЕТ СН'!$F$21</f>
        <v>104.71409912000001</v>
      </c>
      <c r="F415" s="37">
        <f>SUMIFS(СВЦЭМ!$L$34:$L$777,СВЦЭМ!$A$34:$A$777,$A415,СВЦЭМ!$B$34:$B$777,F$401)+'СЕТ СН'!$F$13-'СЕТ СН'!$F$21</f>
        <v>106.06104440000001</v>
      </c>
      <c r="G415" s="37">
        <f>SUMIFS(СВЦЭМ!$L$34:$L$777,СВЦЭМ!$A$34:$A$777,$A415,СВЦЭМ!$B$34:$B$777,G$401)+'СЕТ СН'!$F$13-'СЕТ СН'!$F$21</f>
        <v>111.70342240000002</v>
      </c>
      <c r="H415" s="37">
        <f>SUMIFS(СВЦЭМ!$L$34:$L$777,СВЦЭМ!$A$34:$A$777,$A415,СВЦЭМ!$B$34:$B$777,H$401)+'СЕТ СН'!$F$13-'СЕТ СН'!$F$21</f>
        <v>74.392250149999995</v>
      </c>
      <c r="I415" s="37">
        <f>SUMIFS(СВЦЭМ!$L$34:$L$777,СВЦЭМ!$A$34:$A$777,$A415,СВЦЭМ!$B$34:$B$777,I$401)+'СЕТ СН'!$F$13-'СЕТ СН'!$F$21</f>
        <v>14.81053152000004</v>
      </c>
      <c r="J415" s="37">
        <f>SUMIFS(СВЦЭМ!$L$34:$L$777,СВЦЭМ!$A$34:$A$777,$A415,СВЦЭМ!$B$34:$B$777,J$401)+'СЕТ СН'!$F$13-'СЕТ СН'!$F$21</f>
        <v>-11.906747989999985</v>
      </c>
      <c r="K415" s="37">
        <f>SUMIFS(СВЦЭМ!$L$34:$L$777,СВЦЭМ!$A$34:$A$777,$A415,СВЦЭМ!$B$34:$B$777,K$401)+'СЕТ СН'!$F$13-'СЕТ СН'!$F$21</f>
        <v>-37.736859239999944</v>
      </c>
      <c r="L415" s="37">
        <f>SUMIFS(СВЦЭМ!$L$34:$L$777,СВЦЭМ!$A$34:$A$777,$A415,СВЦЭМ!$B$34:$B$777,L$401)+'СЕТ СН'!$F$13-'СЕТ СН'!$F$21</f>
        <v>-102.29160382999999</v>
      </c>
      <c r="M415" s="37">
        <f>SUMIFS(СВЦЭМ!$L$34:$L$777,СВЦЭМ!$A$34:$A$777,$A415,СВЦЭМ!$B$34:$B$777,M$401)+'СЕТ СН'!$F$13-'СЕТ СН'!$F$21</f>
        <v>-126.56912849000003</v>
      </c>
      <c r="N415" s="37">
        <f>SUMIFS(СВЦЭМ!$L$34:$L$777,СВЦЭМ!$A$34:$A$777,$A415,СВЦЭМ!$B$34:$B$777,N$401)+'СЕТ СН'!$F$13-'СЕТ СН'!$F$21</f>
        <v>-119.19525216</v>
      </c>
      <c r="O415" s="37">
        <f>SUMIFS(СВЦЭМ!$L$34:$L$777,СВЦЭМ!$A$34:$A$777,$A415,СВЦЭМ!$B$34:$B$777,O$401)+'СЕТ СН'!$F$13-'СЕТ СН'!$F$21</f>
        <v>-120.97861209000001</v>
      </c>
      <c r="P415" s="37">
        <f>SUMIFS(СВЦЭМ!$L$34:$L$777,СВЦЭМ!$A$34:$A$777,$A415,СВЦЭМ!$B$34:$B$777,P$401)+'СЕТ СН'!$F$13-'СЕТ СН'!$F$21</f>
        <v>-123.09363464</v>
      </c>
      <c r="Q415" s="37">
        <f>SUMIFS(СВЦЭМ!$L$34:$L$777,СВЦЭМ!$A$34:$A$777,$A415,СВЦЭМ!$B$34:$B$777,Q$401)+'СЕТ СН'!$F$13-'СЕТ СН'!$F$21</f>
        <v>-120.20461967</v>
      </c>
      <c r="R415" s="37">
        <f>SUMIFS(СВЦЭМ!$L$34:$L$777,СВЦЭМ!$A$34:$A$777,$A415,СВЦЭМ!$B$34:$B$777,R$401)+'СЕТ СН'!$F$13-'СЕТ СН'!$F$21</f>
        <v>-120.35830823999999</v>
      </c>
      <c r="S415" s="37">
        <f>SUMIFS(СВЦЭМ!$L$34:$L$777,СВЦЭМ!$A$34:$A$777,$A415,СВЦЭМ!$B$34:$B$777,S$401)+'СЕТ СН'!$F$13-'СЕТ СН'!$F$21</f>
        <v>-123.31650753000002</v>
      </c>
      <c r="T415" s="37">
        <f>SUMIFS(СВЦЭМ!$L$34:$L$777,СВЦЭМ!$A$34:$A$777,$A415,СВЦЭМ!$B$34:$B$777,T$401)+'СЕТ СН'!$F$13-'СЕТ СН'!$F$21</f>
        <v>-125.31073651999998</v>
      </c>
      <c r="U415" s="37">
        <f>SUMIFS(СВЦЭМ!$L$34:$L$777,СВЦЭМ!$A$34:$A$777,$A415,СВЦЭМ!$B$34:$B$777,U$401)+'СЕТ СН'!$F$13-'СЕТ СН'!$F$21</f>
        <v>-114.75531221</v>
      </c>
      <c r="V415" s="37">
        <f>SUMIFS(СВЦЭМ!$L$34:$L$777,СВЦЭМ!$A$34:$A$777,$A415,СВЦЭМ!$B$34:$B$777,V$401)+'СЕТ СН'!$F$13-'СЕТ СН'!$F$21</f>
        <v>-95.246721330000014</v>
      </c>
      <c r="W415" s="37">
        <f>SUMIFS(СВЦЭМ!$L$34:$L$777,СВЦЭМ!$A$34:$A$777,$A415,СВЦЭМ!$B$34:$B$777,W$401)+'СЕТ СН'!$F$13-'СЕТ СН'!$F$21</f>
        <v>-54.548495969999976</v>
      </c>
      <c r="X415" s="37">
        <f>SUMIFS(СВЦЭМ!$L$34:$L$777,СВЦЭМ!$A$34:$A$777,$A415,СВЦЭМ!$B$34:$B$777,X$401)+'СЕТ СН'!$F$13-'СЕТ СН'!$F$21</f>
        <v>-17.070142580000038</v>
      </c>
      <c r="Y415" s="37">
        <f>SUMIFS(СВЦЭМ!$L$34:$L$777,СВЦЭМ!$A$34:$A$777,$A415,СВЦЭМ!$B$34:$B$777,Y$401)+'СЕТ СН'!$F$13-'СЕТ СН'!$F$21</f>
        <v>30.526113099999975</v>
      </c>
    </row>
    <row r="416" spans="1:27" ht="15.75" x14ac:dyDescent="0.2">
      <c r="A416" s="36">
        <f t="shared" si="11"/>
        <v>42993</v>
      </c>
      <c r="B416" s="37">
        <f>SUMIFS(СВЦЭМ!$L$34:$L$777,СВЦЭМ!$A$34:$A$777,$A416,СВЦЭМ!$B$34:$B$777,B$401)+'СЕТ СН'!$F$13-'СЕТ СН'!$F$21</f>
        <v>105.27919373999998</v>
      </c>
      <c r="C416" s="37">
        <f>SUMIFS(СВЦЭМ!$L$34:$L$777,СВЦЭМ!$A$34:$A$777,$A416,СВЦЭМ!$B$34:$B$777,C$401)+'СЕТ СН'!$F$13-'СЕТ СН'!$F$21</f>
        <v>100.54998590000002</v>
      </c>
      <c r="D416" s="37">
        <f>SUMIFS(СВЦЭМ!$L$34:$L$777,СВЦЭМ!$A$34:$A$777,$A416,СВЦЭМ!$B$34:$B$777,D$401)+'СЕТ СН'!$F$13-'СЕТ СН'!$F$21</f>
        <v>86.013803810000013</v>
      </c>
      <c r="E416" s="37">
        <f>SUMIFS(СВЦЭМ!$L$34:$L$777,СВЦЭМ!$A$34:$A$777,$A416,СВЦЭМ!$B$34:$B$777,E$401)+'СЕТ СН'!$F$13-'СЕТ СН'!$F$21</f>
        <v>80.788842990000035</v>
      </c>
      <c r="F416" s="37">
        <f>SUMIFS(СВЦЭМ!$L$34:$L$777,СВЦЭМ!$A$34:$A$777,$A416,СВЦЭМ!$B$34:$B$777,F$401)+'СЕТ СН'!$F$13-'СЕТ СН'!$F$21</f>
        <v>80.952739950000023</v>
      </c>
      <c r="G416" s="37">
        <f>SUMIFS(СВЦЭМ!$L$34:$L$777,СВЦЭМ!$A$34:$A$777,$A416,СВЦЭМ!$B$34:$B$777,G$401)+'СЕТ СН'!$F$13-'СЕТ СН'!$F$21</f>
        <v>80.296711889999983</v>
      </c>
      <c r="H416" s="37">
        <f>SUMIFS(СВЦЭМ!$L$34:$L$777,СВЦЭМ!$A$34:$A$777,$A416,СВЦЭМ!$B$34:$B$777,H$401)+'СЕТ СН'!$F$13-'СЕТ СН'!$F$21</f>
        <v>89.427707850000047</v>
      </c>
      <c r="I416" s="37">
        <f>SUMIFS(СВЦЭМ!$L$34:$L$777,СВЦЭМ!$A$34:$A$777,$A416,СВЦЭМ!$B$34:$B$777,I$401)+'СЕТ СН'!$F$13-'СЕТ СН'!$F$21</f>
        <v>38.311746989999961</v>
      </c>
      <c r="J416" s="37">
        <f>SUMIFS(СВЦЭМ!$L$34:$L$777,СВЦЭМ!$A$34:$A$777,$A416,СВЦЭМ!$B$34:$B$777,J$401)+'СЕТ СН'!$F$13-'СЕТ СН'!$F$21</f>
        <v>22.948717569999985</v>
      </c>
      <c r="K416" s="37">
        <f>SUMIFS(СВЦЭМ!$L$34:$L$777,СВЦЭМ!$A$34:$A$777,$A416,СВЦЭМ!$B$34:$B$777,K$401)+'СЕТ СН'!$F$13-'СЕТ СН'!$F$21</f>
        <v>-12.517349999999965</v>
      </c>
      <c r="L416" s="37">
        <f>SUMIFS(СВЦЭМ!$L$34:$L$777,СВЦЭМ!$A$34:$A$777,$A416,СВЦЭМ!$B$34:$B$777,L$401)+'СЕТ СН'!$F$13-'СЕТ СН'!$F$21</f>
        <v>-76.551179999999988</v>
      </c>
      <c r="M416" s="37">
        <f>SUMIFS(СВЦЭМ!$L$34:$L$777,СВЦЭМ!$A$34:$A$777,$A416,СВЦЭМ!$B$34:$B$777,M$401)+'СЕТ СН'!$F$13-'СЕТ СН'!$F$21</f>
        <v>-96.759118010000009</v>
      </c>
      <c r="N416" s="37">
        <f>SUMIFS(СВЦЭМ!$L$34:$L$777,СВЦЭМ!$A$34:$A$777,$A416,СВЦЭМ!$B$34:$B$777,N$401)+'СЕТ СН'!$F$13-'СЕТ СН'!$F$21</f>
        <v>-97.358118260000026</v>
      </c>
      <c r="O416" s="37">
        <f>SUMIFS(СВЦЭМ!$L$34:$L$777,СВЦЭМ!$A$34:$A$777,$A416,СВЦЭМ!$B$34:$B$777,O$401)+'СЕТ СН'!$F$13-'СЕТ СН'!$F$21</f>
        <v>-99.645725959999993</v>
      </c>
      <c r="P416" s="37">
        <f>SUMIFS(СВЦЭМ!$L$34:$L$777,СВЦЭМ!$A$34:$A$777,$A416,СВЦЭМ!$B$34:$B$777,P$401)+'СЕТ СН'!$F$13-'СЕТ СН'!$F$21</f>
        <v>-94.764289319999989</v>
      </c>
      <c r="Q416" s="37">
        <f>SUMIFS(СВЦЭМ!$L$34:$L$777,СВЦЭМ!$A$34:$A$777,$A416,СВЦЭМ!$B$34:$B$777,Q$401)+'СЕТ СН'!$F$13-'СЕТ СН'!$F$21</f>
        <v>-88.670740369999976</v>
      </c>
      <c r="R416" s="37">
        <f>SUMIFS(СВЦЭМ!$L$34:$L$777,СВЦЭМ!$A$34:$A$777,$A416,СВЦЭМ!$B$34:$B$777,R$401)+'СЕТ СН'!$F$13-'СЕТ СН'!$F$21</f>
        <v>-88.164963899999975</v>
      </c>
      <c r="S416" s="37">
        <f>SUMIFS(СВЦЭМ!$L$34:$L$777,СВЦЭМ!$A$34:$A$777,$A416,СВЦЭМ!$B$34:$B$777,S$401)+'СЕТ СН'!$F$13-'СЕТ СН'!$F$21</f>
        <v>-90.007504869999991</v>
      </c>
      <c r="T416" s="37">
        <f>SUMIFS(СВЦЭМ!$L$34:$L$777,СВЦЭМ!$A$34:$A$777,$A416,СВЦЭМ!$B$34:$B$777,T$401)+'СЕТ СН'!$F$13-'СЕТ СН'!$F$21</f>
        <v>-89.120544429999995</v>
      </c>
      <c r="U416" s="37">
        <f>SUMIFS(СВЦЭМ!$L$34:$L$777,СВЦЭМ!$A$34:$A$777,$A416,СВЦЭМ!$B$34:$B$777,U$401)+'СЕТ СН'!$F$13-'СЕТ СН'!$F$21</f>
        <v>-94.437616890000015</v>
      </c>
      <c r="V416" s="37">
        <f>SUMIFS(СВЦЭМ!$L$34:$L$777,СВЦЭМ!$A$34:$A$777,$A416,СВЦЭМ!$B$34:$B$777,V$401)+'СЕТ СН'!$F$13-'СЕТ СН'!$F$21</f>
        <v>-85.046959790000017</v>
      </c>
      <c r="W416" s="37">
        <f>SUMIFS(СВЦЭМ!$L$34:$L$777,СВЦЭМ!$A$34:$A$777,$A416,СВЦЭМ!$B$34:$B$777,W$401)+'СЕТ СН'!$F$13-'СЕТ СН'!$F$21</f>
        <v>-17.488974299999995</v>
      </c>
      <c r="X416" s="37">
        <f>SUMIFS(СВЦЭМ!$L$34:$L$777,СВЦЭМ!$A$34:$A$777,$A416,СВЦЭМ!$B$34:$B$777,X$401)+'СЕТ СН'!$F$13-'СЕТ СН'!$F$21</f>
        <v>29.882428730000015</v>
      </c>
      <c r="Y416" s="37">
        <f>SUMIFS(СВЦЭМ!$L$34:$L$777,СВЦЭМ!$A$34:$A$777,$A416,СВЦЭМ!$B$34:$B$777,Y$401)+'СЕТ СН'!$F$13-'СЕТ СН'!$F$21</f>
        <v>72.198257119999994</v>
      </c>
    </row>
    <row r="417" spans="1:25" ht="15.75" x14ac:dyDescent="0.2">
      <c r="A417" s="36">
        <f t="shared" si="11"/>
        <v>42994</v>
      </c>
      <c r="B417" s="37">
        <f>SUMIFS(СВЦЭМ!$L$34:$L$777,СВЦЭМ!$A$34:$A$777,$A417,СВЦЭМ!$B$34:$B$777,B$401)+'СЕТ СН'!$F$13-'СЕТ СН'!$F$21</f>
        <v>74.611468049999985</v>
      </c>
      <c r="C417" s="37">
        <f>SUMIFS(СВЦЭМ!$L$34:$L$777,СВЦЭМ!$A$34:$A$777,$A417,СВЦЭМ!$B$34:$B$777,C$401)+'СЕТ СН'!$F$13-'СЕТ СН'!$F$21</f>
        <v>71.967199769999979</v>
      </c>
      <c r="D417" s="37">
        <f>SUMIFS(СВЦЭМ!$L$34:$L$777,СВЦЭМ!$A$34:$A$777,$A417,СВЦЭМ!$B$34:$B$777,D$401)+'СЕТ СН'!$F$13-'СЕТ СН'!$F$21</f>
        <v>81.474973259999956</v>
      </c>
      <c r="E417" s="37">
        <f>SUMIFS(СВЦЭМ!$L$34:$L$777,СВЦЭМ!$A$34:$A$777,$A417,СВЦЭМ!$B$34:$B$777,E$401)+'СЕТ СН'!$F$13-'СЕТ СН'!$F$21</f>
        <v>72.885268630000041</v>
      </c>
      <c r="F417" s="37">
        <f>SUMIFS(СВЦЭМ!$L$34:$L$777,СВЦЭМ!$A$34:$A$777,$A417,СВЦЭМ!$B$34:$B$777,F$401)+'СЕТ СН'!$F$13-'СЕТ СН'!$F$21</f>
        <v>70.46287454000003</v>
      </c>
      <c r="G417" s="37">
        <f>SUMIFS(СВЦЭМ!$L$34:$L$777,СВЦЭМ!$A$34:$A$777,$A417,СВЦЭМ!$B$34:$B$777,G$401)+'СЕТ СН'!$F$13-'СЕТ СН'!$F$21</f>
        <v>74.156130569999959</v>
      </c>
      <c r="H417" s="37">
        <f>SUMIFS(СВЦЭМ!$L$34:$L$777,СВЦЭМ!$A$34:$A$777,$A417,СВЦЭМ!$B$34:$B$777,H$401)+'СЕТ СН'!$F$13-'СЕТ СН'!$F$21</f>
        <v>75.224447140000052</v>
      </c>
      <c r="I417" s="37">
        <f>SUMIFS(СВЦЭМ!$L$34:$L$777,СВЦЭМ!$A$34:$A$777,$A417,СВЦЭМ!$B$34:$B$777,I$401)+'СЕТ СН'!$F$13-'СЕТ СН'!$F$21</f>
        <v>59.184202199999959</v>
      </c>
      <c r="J417" s="37">
        <f>SUMIFS(СВЦЭМ!$L$34:$L$777,СВЦЭМ!$A$34:$A$777,$A417,СВЦЭМ!$B$34:$B$777,J$401)+'СЕТ СН'!$F$13-'СЕТ СН'!$F$21</f>
        <v>21.238199689999988</v>
      </c>
      <c r="K417" s="37">
        <f>SUMIFS(СВЦЭМ!$L$34:$L$777,СВЦЭМ!$A$34:$A$777,$A417,СВЦЭМ!$B$34:$B$777,K$401)+'СЕТ СН'!$F$13-'СЕТ СН'!$F$21</f>
        <v>-8.9328143100000261</v>
      </c>
      <c r="L417" s="37">
        <f>SUMIFS(СВЦЭМ!$L$34:$L$777,СВЦЭМ!$A$34:$A$777,$A417,СВЦЭМ!$B$34:$B$777,L$401)+'СЕТ СН'!$F$13-'СЕТ СН'!$F$21</f>
        <v>-79.043450119999989</v>
      </c>
      <c r="M417" s="37">
        <f>SUMIFS(СВЦЭМ!$L$34:$L$777,СВЦЭМ!$A$34:$A$777,$A417,СВЦЭМ!$B$34:$B$777,M$401)+'СЕТ СН'!$F$13-'СЕТ СН'!$F$21</f>
        <v>-99.943540789999986</v>
      </c>
      <c r="N417" s="37">
        <f>SUMIFS(СВЦЭМ!$L$34:$L$777,СВЦЭМ!$A$34:$A$777,$A417,СВЦЭМ!$B$34:$B$777,N$401)+'СЕТ СН'!$F$13-'СЕТ СН'!$F$21</f>
        <v>-94.892724690000023</v>
      </c>
      <c r="O417" s="37">
        <f>SUMIFS(СВЦЭМ!$L$34:$L$777,СВЦЭМ!$A$34:$A$777,$A417,СВЦЭМ!$B$34:$B$777,O$401)+'СЕТ СН'!$F$13-'СЕТ СН'!$F$21</f>
        <v>-94.989317910000011</v>
      </c>
      <c r="P417" s="37">
        <f>SUMIFS(СВЦЭМ!$L$34:$L$777,СВЦЭМ!$A$34:$A$777,$A417,СВЦЭМ!$B$34:$B$777,P$401)+'СЕТ СН'!$F$13-'СЕТ СН'!$F$21</f>
        <v>-89.306741729999999</v>
      </c>
      <c r="Q417" s="37">
        <f>SUMIFS(СВЦЭМ!$L$34:$L$777,СВЦЭМ!$A$34:$A$777,$A417,СВЦЭМ!$B$34:$B$777,Q$401)+'СЕТ СН'!$F$13-'СЕТ СН'!$F$21</f>
        <v>-87.445384139999987</v>
      </c>
      <c r="R417" s="37">
        <f>SUMIFS(СВЦЭМ!$L$34:$L$777,СВЦЭМ!$A$34:$A$777,$A417,СВЦЭМ!$B$34:$B$777,R$401)+'СЕТ СН'!$F$13-'СЕТ СН'!$F$21</f>
        <v>-89.387625280000009</v>
      </c>
      <c r="S417" s="37">
        <f>SUMIFS(СВЦЭМ!$L$34:$L$777,СВЦЭМ!$A$34:$A$777,$A417,СВЦЭМ!$B$34:$B$777,S$401)+'СЕТ СН'!$F$13-'СЕТ СН'!$F$21</f>
        <v>-91.32795071999999</v>
      </c>
      <c r="T417" s="37">
        <f>SUMIFS(СВЦЭМ!$L$34:$L$777,СВЦЭМ!$A$34:$A$777,$A417,СВЦЭМ!$B$34:$B$777,T$401)+'СЕТ СН'!$F$13-'СЕТ СН'!$F$21</f>
        <v>-92.340839580000022</v>
      </c>
      <c r="U417" s="37">
        <f>SUMIFS(СВЦЭМ!$L$34:$L$777,СВЦЭМ!$A$34:$A$777,$A417,СВЦЭМ!$B$34:$B$777,U$401)+'СЕТ СН'!$F$13-'СЕТ СН'!$F$21</f>
        <v>-98.508318289999977</v>
      </c>
      <c r="V417" s="37">
        <f>SUMIFS(СВЦЭМ!$L$34:$L$777,СВЦЭМ!$A$34:$A$777,$A417,СВЦЭМ!$B$34:$B$777,V$401)+'СЕТ СН'!$F$13-'СЕТ СН'!$F$21</f>
        <v>-88.949814090000018</v>
      </c>
      <c r="W417" s="37">
        <f>SUMIFS(СВЦЭМ!$L$34:$L$777,СВЦЭМ!$A$34:$A$777,$A417,СВЦЭМ!$B$34:$B$777,W$401)+'СЕТ СН'!$F$13-'СЕТ СН'!$F$21</f>
        <v>-33.334177490000002</v>
      </c>
      <c r="X417" s="37">
        <f>SUMIFS(СВЦЭМ!$L$34:$L$777,СВЦЭМ!$A$34:$A$777,$A417,СВЦЭМ!$B$34:$B$777,X$401)+'СЕТ СН'!$F$13-'СЕТ СН'!$F$21</f>
        <v>15.313967159999947</v>
      </c>
      <c r="Y417" s="37">
        <f>SUMIFS(СВЦЭМ!$L$34:$L$777,СВЦЭМ!$A$34:$A$777,$A417,СВЦЭМ!$B$34:$B$777,Y$401)+'СЕТ СН'!$F$13-'СЕТ СН'!$F$21</f>
        <v>45.351070570000047</v>
      </c>
    </row>
    <row r="418" spans="1:25" ht="15.75" x14ac:dyDescent="0.2">
      <c r="A418" s="36">
        <f t="shared" si="11"/>
        <v>42995</v>
      </c>
      <c r="B418" s="37">
        <f>SUMIFS(СВЦЭМ!$L$34:$L$777,СВЦЭМ!$A$34:$A$777,$A418,СВЦЭМ!$B$34:$B$777,B$401)+'СЕТ СН'!$F$13-'СЕТ СН'!$F$21</f>
        <v>28.077640559999963</v>
      </c>
      <c r="C418" s="37">
        <f>SUMIFS(СВЦЭМ!$L$34:$L$777,СВЦЭМ!$A$34:$A$777,$A418,СВЦЭМ!$B$34:$B$777,C$401)+'СЕТ СН'!$F$13-'СЕТ СН'!$F$21</f>
        <v>65.158239780000031</v>
      </c>
      <c r="D418" s="37">
        <f>SUMIFS(СВЦЭМ!$L$34:$L$777,СВЦЭМ!$A$34:$A$777,$A418,СВЦЭМ!$B$34:$B$777,D$401)+'СЕТ СН'!$F$13-'СЕТ СН'!$F$21</f>
        <v>79.078580940000052</v>
      </c>
      <c r="E418" s="37">
        <f>SUMIFS(СВЦЭМ!$L$34:$L$777,СВЦЭМ!$A$34:$A$777,$A418,СВЦЭМ!$B$34:$B$777,E$401)+'СЕТ СН'!$F$13-'СЕТ СН'!$F$21</f>
        <v>72.267006329999958</v>
      </c>
      <c r="F418" s="37">
        <f>SUMIFS(СВЦЭМ!$L$34:$L$777,СВЦЭМ!$A$34:$A$777,$A418,СВЦЭМ!$B$34:$B$777,F$401)+'СЕТ СН'!$F$13-'СЕТ СН'!$F$21</f>
        <v>67.640637240000046</v>
      </c>
      <c r="G418" s="37">
        <f>SUMIFS(СВЦЭМ!$L$34:$L$777,СВЦЭМ!$A$34:$A$777,$A418,СВЦЭМ!$B$34:$B$777,G$401)+'СЕТ СН'!$F$13-'СЕТ СН'!$F$21</f>
        <v>73.286108420000005</v>
      </c>
      <c r="H418" s="37">
        <f>SUMIFS(СВЦЭМ!$L$34:$L$777,СВЦЭМ!$A$34:$A$777,$A418,СВЦЭМ!$B$34:$B$777,H$401)+'СЕТ СН'!$F$13-'СЕТ СН'!$F$21</f>
        <v>69.234092799999985</v>
      </c>
      <c r="I418" s="37">
        <f>SUMIFS(СВЦЭМ!$L$34:$L$777,СВЦЭМ!$A$34:$A$777,$A418,СВЦЭМ!$B$34:$B$777,I$401)+'СЕТ СН'!$F$13-'СЕТ СН'!$F$21</f>
        <v>55.033924439999964</v>
      </c>
      <c r="J418" s="37">
        <f>SUMIFS(СВЦЭМ!$L$34:$L$777,СВЦЭМ!$A$34:$A$777,$A418,СВЦЭМ!$B$34:$B$777,J$401)+'СЕТ СН'!$F$13-'СЕТ СН'!$F$21</f>
        <v>18.109121250000044</v>
      </c>
      <c r="K418" s="37">
        <f>SUMIFS(СВЦЭМ!$L$34:$L$777,СВЦЭМ!$A$34:$A$777,$A418,СВЦЭМ!$B$34:$B$777,K$401)+'СЕТ СН'!$F$13-'СЕТ СН'!$F$21</f>
        <v>-6.1004722400000446</v>
      </c>
      <c r="L418" s="37">
        <f>SUMIFS(СВЦЭМ!$L$34:$L$777,СВЦЭМ!$A$34:$A$777,$A418,СВЦЭМ!$B$34:$B$777,L$401)+'СЕТ СН'!$F$13-'СЕТ СН'!$F$21</f>
        <v>-74.420019420000017</v>
      </c>
      <c r="M418" s="37">
        <f>SUMIFS(СВЦЭМ!$L$34:$L$777,СВЦЭМ!$A$34:$A$777,$A418,СВЦЭМ!$B$34:$B$777,M$401)+'СЕТ СН'!$F$13-'СЕТ СН'!$F$21</f>
        <v>-94.255132759999981</v>
      </c>
      <c r="N418" s="37">
        <f>SUMIFS(СВЦЭМ!$L$34:$L$777,СВЦЭМ!$A$34:$A$777,$A418,СВЦЭМ!$B$34:$B$777,N$401)+'СЕТ СН'!$F$13-'СЕТ СН'!$F$21</f>
        <v>-95.305106220000027</v>
      </c>
      <c r="O418" s="37">
        <f>SUMIFS(СВЦЭМ!$L$34:$L$777,СВЦЭМ!$A$34:$A$777,$A418,СВЦЭМ!$B$34:$B$777,O$401)+'СЕТ СН'!$F$13-'СЕТ СН'!$F$21</f>
        <v>-95.897032560000014</v>
      </c>
      <c r="P418" s="37">
        <f>SUMIFS(СВЦЭМ!$L$34:$L$777,СВЦЭМ!$A$34:$A$777,$A418,СВЦЭМ!$B$34:$B$777,P$401)+'СЕТ СН'!$F$13-'СЕТ СН'!$F$21</f>
        <v>-96.172632329999999</v>
      </c>
      <c r="Q418" s="37">
        <f>SUMIFS(СВЦЭМ!$L$34:$L$777,СВЦЭМ!$A$34:$A$777,$A418,СВЦЭМ!$B$34:$B$777,Q$401)+'СЕТ СН'!$F$13-'СЕТ СН'!$F$21</f>
        <v>-96.446605750000003</v>
      </c>
      <c r="R418" s="37">
        <f>SUMIFS(СВЦЭМ!$L$34:$L$777,СВЦЭМ!$A$34:$A$777,$A418,СВЦЭМ!$B$34:$B$777,R$401)+'СЕТ СН'!$F$13-'СЕТ СН'!$F$21</f>
        <v>-98.666859820000013</v>
      </c>
      <c r="S418" s="37">
        <f>SUMIFS(СВЦЭМ!$L$34:$L$777,СВЦЭМ!$A$34:$A$777,$A418,СВЦЭМ!$B$34:$B$777,S$401)+'СЕТ СН'!$F$13-'СЕТ СН'!$F$21</f>
        <v>-99.075789429999986</v>
      </c>
      <c r="T418" s="37">
        <f>SUMIFS(СВЦЭМ!$L$34:$L$777,СВЦЭМ!$A$34:$A$777,$A418,СВЦЭМ!$B$34:$B$777,T$401)+'СЕТ СН'!$F$13-'СЕТ СН'!$F$21</f>
        <v>-100.82461050000001</v>
      </c>
      <c r="U418" s="37">
        <f>SUMIFS(СВЦЭМ!$L$34:$L$777,СВЦЭМ!$A$34:$A$777,$A418,СВЦЭМ!$B$34:$B$777,U$401)+'СЕТ СН'!$F$13-'СЕТ СН'!$F$21</f>
        <v>-103.27497212999998</v>
      </c>
      <c r="V418" s="37">
        <f>SUMIFS(СВЦЭМ!$L$34:$L$777,СВЦЭМ!$A$34:$A$777,$A418,СВЦЭМ!$B$34:$B$777,V$401)+'СЕТ СН'!$F$13-'СЕТ СН'!$F$21</f>
        <v>-94.870733690000009</v>
      </c>
      <c r="W418" s="37">
        <f>SUMIFS(СВЦЭМ!$L$34:$L$777,СВЦЭМ!$A$34:$A$777,$A418,СВЦЭМ!$B$34:$B$777,W$401)+'СЕТ СН'!$F$13-'СЕТ СН'!$F$21</f>
        <v>-39.964467359999958</v>
      </c>
      <c r="X418" s="37">
        <f>SUMIFS(СВЦЭМ!$L$34:$L$777,СВЦЭМ!$A$34:$A$777,$A418,СВЦЭМ!$B$34:$B$777,X$401)+'СЕТ СН'!$F$13-'СЕТ СН'!$F$21</f>
        <v>0.94606647000000521</v>
      </c>
      <c r="Y418" s="37">
        <f>SUMIFS(СВЦЭМ!$L$34:$L$777,СВЦЭМ!$A$34:$A$777,$A418,СВЦЭМ!$B$34:$B$777,Y$401)+'СЕТ СН'!$F$13-'СЕТ СН'!$F$21</f>
        <v>-1.3656461099999433</v>
      </c>
    </row>
    <row r="419" spans="1:25" ht="15.75" x14ac:dyDescent="0.2">
      <c r="A419" s="36">
        <f t="shared" si="11"/>
        <v>42996</v>
      </c>
      <c r="B419" s="37">
        <f>SUMIFS(СВЦЭМ!$L$34:$L$777,СВЦЭМ!$A$34:$A$777,$A419,СВЦЭМ!$B$34:$B$777,B$401)+'СЕТ СН'!$F$13-'СЕТ СН'!$F$21</f>
        <v>16.301749679999944</v>
      </c>
      <c r="C419" s="37">
        <f>SUMIFS(СВЦЭМ!$L$34:$L$777,СВЦЭМ!$A$34:$A$777,$A419,СВЦЭМ!$B$34:$B$777,C$401)+'СЕТ СН'!$F$13-'СЕТ СН'!$F$21</f>
        <v>75.339464399999997</v>
      </c>
      <c r="D419" s="37">
        <f>SUMIFS(СВЦЭМ!$L$34:$L$777,СВЦЭМ!$A$34:$A$777,$A419,СВЦЭМ!$B$34:$B$777,D$401)+'СЕТ СН'!$F$13-'СЕТ СН'!$F$21</f>
        <v>101.14579755</v>
      </c>
      <c r="E419" s="37">
        <f>SUMIFS(СВЦЭМ!$L$34:$L$777,СВЦЭМ!$A$34:$A$777,$A419,СВЦЭМ!$B$34:$B$777,E$401)+'СЕТ СН'!$F$13-'СЕТ СН'!$F$21</f>
        <v>108.03283512999997</v>
      </c>
      <c r="F419" s="37">
        <f>SUMIFS(СВЦЭМ!$L$34:$L$777,СВЦЭМ!$A$34:$A$777,$A419,СВЦЭМ!$B$34:$B$777,F$401)+'СЕТ СН'!$F$13-'СЕТ СН'!$F$21</f>
        <v>108.03379553000002</v>
      </c>
      <c r="G419" s="37">
        <f>SUMIFS(СВЦЭМ!$L$34:$L$777,СВЦЭМ!$A$34:$A$777,$A419,СВЦЭМ!$B$34:$B$777,G$401)+'СЕТ СН'!$F$13-'СЕТ СН'!$F$21</f>
        <v>96.268026110000051</v>
      </c>
      <c r="H419" s="37">
        <f>SUMIFS(СВЦЭМ!$L$34:$L$777,СВЦЭМ!$A$34:$A$777,$A419,СВЦЭМ!$B$34:$B$777,H$401)+'СЕТ СН'!$F$13-'СЕТ СН'!$F$21</f>
        <v>62.056361899999956</v>
      </c>
      <c r="I419" s="37">
        <f>SUMIFS(СВЦЭМ!$L$34:$L$777,СВЦЭМ!$A$34:$A$777,$A419,СВЦЭМ!$B$34:$B$777,I$401)+'СЕТ СН'!$F$13-'СЕТ СН'!$F$21</f>
        <v>39.419385250000005</v>
      </c>
      <c r="J419" s="37">
        <f>SUMIFS(СВЦЭМ!$L$34:$L$777,СВЦЭМ!$A$34:$A$777,$A419,СВЦЭМ!$B$34:$B$777,J$401)+'СЕТ СН'!$F$13-'СЕТ СН'!$F$21</f>
        <v>13.028639539999972</v>
      </c>
      <c r="K419" s="37">
        <f>SUMIFS(СВЦЭМ!$L$34:$L$777,СВЦЭМ!$A$34:$A$777,$A419,СВЦЭМ!$B$34:$B$777,K$401)+'СЕТ СН'!$F$13-'СЕТ СН'!$F$21</f>
        <v>-35.191199819999952</v>
      </c>
      <c r="L419" s="37">
        <f>SUMIFS(СВЦЭМ!$L$34:$L$777,СВЦЭМ!$A$34:$A$777,$A419,СВЦЭМ!$B$34:$B$777,L$401)+'СЕТ СН'!$F$13-'СЕТ СН'!$F$21</f>
        <v>-79.952684750000003</v>
      </c>
      <c r="M419" s="37">
        <f>SUMIFS(СВЦЭМ!$L$34:$L$777,СВЦЭМ!$A$34:$A$777,$A419,СВЦЭМ!$B$34:$B$777,M$401)+'СЕТ СН'!$F$13-'СЕТ СН'!$F$21</f>
        <v>-95.622647949999987</v>
      </c>
      <c r="N419" s="37">
        <f>SUMIFS(СВЦЭМ!$L$34:$L$777,СВЦЭМ!$A$34:$A$777,$A419,СВЦЭМ!$B$34:$B$777,N$401)+'СЕТ СН'!$F$13-'СЕТ СН'!$F$21</f>
        <v>-93.28892669999999</v>
      </c>
      <c r="O419" s="37">
        <f>SUMIFS(СВЦЭМ!$L$34:$L$777,СВЦЭМ!$A$34:$A$777,$A419,СВЦЭМ!$B$34:$B$777,O$401)+'СЕТ СН'!$F$13-'СЕТ СН'!$F$21</f>
        <v>-95.06195120000001</v>
      </c>
      <c r="P419" s="37">
        <f>SUMIFS(СВЦЭМ!$L$34:$L$777,СВЦЭМ!$A$34:$A$777,$A419,СВЦЭМ!$B$34:$B$777,P$401)+'СЕТ СН'!$F$13-'СЕТ СН'!$F$21</f>
        <v>-93.826687470000024</v>
      </c>
      <c r="Q419" s="37">
        <f>SUMIFS(СВЦЭМ!$L$34:$L$777,СВЦЭМ!$A$34:$A$777,$A419,СВЦЭМ!$B$34:$B$777,Q$401)+'СЕТ СН'!$F$13-'СЕТ СН'!$F$21</f>
        <v>-95.298518349999995</v>
      </c>
      <c r="R419" s="37">
        <f>SUMIFS(СВЦЭМ!$L$34:$L$777,СВЦЭМ!$A$34:$A$777,$A419,СВЦЭМ!$B$34:$B$777,R$401)+'СЕТ СН'!$F$13-'СЕТ СН'!$F$21</f>
        <v>-96.535434989999999</v>
      </c>
      <c r="S419" s="37">
        <f>SUMIFS(СВЦЭМ!$L$34:$L$777,СВЦЭМ!$A$34:$A$777,$A419,СВЦЭМ!$B$34:$B$777,S$401)+'СЕТ СН'!$F$13-'СЕТ СН'!$F$21</f>
        <v>-97.077267029999973</v>
      </c>
      <c r="T419" s="37">
        <f>SUMIFS(СВЦЭМ!$L$34:$L$777,СВЦЭМ!$A$34:$A$777,$A419,СВЦЭМ!$B$34:$B$777,T$401)+'СЕТ СН'!$F$13-'СЕТ СН'!$F$21</f>
        <v>-100.55878287000002</v>
      </c>
      <c r="U419" s="37">
        <f>SUMIFS(СВЦЭМ!$L$34:$L$777,СВЦЭМ!$A$34:$A$777,$A419,СВЦЭМ!$B$34:$B$777,U$401)+'СЕТ СН'!$F$13-'СЕТ СН'!$F$21</f>
        <v>-95.485402290000025</v>
      </c>
      <c r="V419" s="37">
        <f>SUMIFS(СВЦЭМ!$L$34:$L$777,СВЦЭМ!$A$34:$A$777,$A419,СВЦЭМ!$B$34:$B$777,V$401)+'СЕТ СН'!$F$13-'СЕТ СН'!$F$21</f>
        <v>-90.676192409999999</v>
      </c>
      <c r="W419" s="37">
        <f>SUMIFS(СВЦЭМ!$L$34:$L$777,СВЦЭМ!$A$34:$A$777,$A419,СВЦЭМ!$B$34:$B$777,W$401)+'СЕТ СН'!$F$13-'СЕТ СН'!$F$21</f>
        <v>-44.574791570000002</v>
      </c>
      <c r="X419" s="37">
        <f>SUMIFS(СВЦЭМ!$L$34:$L$777,СВЦЭМ!$A$34:$A$777,$A419,СВЦЭМ!$B$34:$B$777,X$401)+'СЕТ СН'!$F$13-'СЕТ СН'!$F$21</f>
        <v>3.7062518100000261</v>
      </c>
      <c r="Y419" s="37">
        <f>SUMIFS(СВЦЭМ!$L$34:$L$777,СВЦЭМ!$A$34:$A$777,$A419,СВЦЭМ!$B$34:$B$777,Y$401)+'СЕТ СН'!$F$13-'СЕТ СН'!$F$21</f>
        <v>8.6547647999999526</v>
      </c>
    </row>
    <row r="420" spans="1:25" ht="15.75" x14ac:dyDescent="0.2">
      <c r="A420" s="36">
        <f t="shared" si="11"/>
        <v>42997</v>
      </c>
      <c r="B420" s="37">
        <f>SUMIFS(СВЦЭМ!$L$34:$L$777,СВЦЭМ!$A$34:$A$777,$A420,СВЦЭМ!$B$34:$B$777,B$401)+'СЕТ СН'!$F$13-'СЕТ СН'!$F$21</f>
        <v>76.653362860000016</v>
      </c>
      <c r="C420" s="37">
        <f>SUMIFS(СВЦЭМ!$L$34:$L$777,СВЦЭМ!$A$34:$A$777,$A420,СВЦЭМ!$B$34:$B$777,C$401)+'СЕТ СН'!$F$13-'СЕТ СН'!$F$21</f>
        <v>127.36301867999998</v>
      </c>
      <c r="D420" s="37">
        <f>SUMIFS(СВЦЭМ!$L$34:$L$777,СВЦЭМ!$A$34:$A$777,$A420,СВЦЭМ!$B$34:$B$777,D$401)+'СЕТ СН'!$F$13-'СЕТ СН'!$F$21</f>
        <v>137.08516695000003</v>
      </c>
      <c r="E420" s="37">
        <f>SUMIFS(СВЦЭМ!$L$34:$L$777,СВЦЭМ!$A$34:$A$777,$A420,СВЦЭМ!$B$34:$B$777,E$401)+'СЕТ СН'!$F$13-'СЕТ СН'!$F$21</f>
        <v>135.32288707999999</v>
      </c>
      <c r="F420" s="37">
        <f>SUMIFS(СВЦЭМ!$L$34:$L$777,СВЦЭМ!$A$34:$A$777,$A420,СВЦЭМ!$B$34:$B$777,F$401)+'СЕТ СН'!$F$13-'СЕТ СН'!$F$21</f>
        <v>135.18495943000005</v>
      </c>
      <c r="G420" s="37">
        <f>SUMIFS(СВЦЭМ!$L$34:$L$777,СВЦЭМ!$A$34:$A$777,$A420,СВЦЭМ!$B$34:$B$777,G$401)+'СЕТ СН'!$F$13-'СЕТ СН'!$F$21</f>
        <v>135.35149630000001</v>
      </c>
      <c r="H420" s="37">
        <f>SUMIFS(СВЦЭМ!$L$34:$L$777,СВЦЭМ!$A$34:$A$777,$A420,СВЦЭМ!$B$34:$B$777,H$401)+'СЕТ СН'!$F$13-'СЕТ СН'!$F$21</f>
        <v>106.05991917999995</v>
      </c>
      <c r="I420" s="37">
        <f>SUMIFS(СВЦЭМ!$L$34:$L$777,СВЦЭМ!$A$34:$A$777,$A420,СВЦЭМ!$B$34:$B$777,I$401)+'СЕТ СН'!$F$13-'СЕТ СН'!$F$21</f>
        <v>33.966950600000018</v>
      </c>
      <c r="J420" s="37">
        <f>SUMIFS(СВЦЭМ!$L$34:$L$777,СВЦЭМ!$A$34:$A$777,$A420,СВЦЭМ!$B$34:$B$777,J$401)+'СЕТ СН'!$F$13-'СЕТ СН'!$F$21</f>
        <v>6.7668058299999529</v>
      </c>
      <c r="K420" s="37">
        <f>SUMIFS(СВЦЭМ!$L$34:$L$777,СВЦЭМ!$A$34:$A$777,$A420,СВЦЭМ!$B$34:$B$777,K$401)+'СЕТ СН'!$F$13-'СЕТ СН'!$F$21</f>
        <v>-30.137954939999986</v>
      </c>
      <c r="L420" s="37">
        <f>SUMIFS(СВЦЭМ!$L$34:$L$777,СВЦЭМ!$A$34:$A$777,$A420,СВЦЭМ!$B$34:$B$777,L$401)+'СЕТ СН'!$F$13-'СЕТ СН'!$F$21</f>
        <v>-91.17856974</v>
      </c>
      <c r="M420" s="37">
        <f>SUMIFS(СВЦЭМ!$L$34:$L$777,СВЦЭМ!$A$34:$A$777,$A420,СВЦЭМ!$B$34:$B$777,M$401)+'СЕТ СН'!$F$13-'СЕТ СН'!$F$21</f>
        <v>-108.05562220000002</v>
      </c>
      <c r="N420" s="37">
        <f>SUMIFS(СВЦЭМ!$L$34:$L$777,СВЦЭМ!$A$34:$A$777,$A420,СВЦЭМ!$B$34:$B$777,N$401)+'СЕТ СН'!$F$13-'СЕТ СН'!$F$21</f>
        <v>-100.78449934999998</v>
      </c>
      <c r="O420" s="37">
        <f>SUMIFS(СВЦЭМ!$L$34:$L$777,СВЦЭМ!$A$34:$A$777,$A420,СВЦЭМ!$B$34:$B$777,O$401)+'СЕТ СН'!$F$13-'СЕТ СН'!$F$21</f>
        <v>-102.44922430000003</v>
      </c>
      <c r="P420" s="37">
        <f>SUMIFS(СВЦЭМ!$L$34:$L$777,СВЦЭМ!$A$34:$A$777,$A420,СВЦЭМ!$B$34:$B$777,P$401)+'СЕТ СН'!$F$13-'СЕТ СН'!$F$21</f>
        <v>-100.2653416</v>
      </c>
      <c r="Q420" s="37">
        <f>SUMIFS(СВЦЭМ!$L$34:$L$777,СВЦЭМ!$A$34:$A$777,$A420,СВЦЭМ!$B$34:$B$777,Q$401)+'СЕТ СН'!$F$13-'СЕТ СН'!$F$21</f>
        <v>-82.528547989999993</v>
      </c>
      <c r="R420" s="37">
        <f>SUMIFS(СВЦЭМ!$L$34:$L$777,СВЦЭМ!$A$34:$A$777,$A420,СВЦЭМ!$B$34:$B$777,R$401)+'СЕТ СН'!$F$13-'СЕТ СН'!$F$21</f>
        <v>-63.872606369999971</v>
      </c>
      <c r="S420" s="37">
        <f>SUMIFS(СВЦЭМ!$L$34:$L$777,СВЦЭМ!$A$34:$A$777,$A420,СВЦЭМ!$B$34:$B$777,S$401)+'СЕТ СН'!$F$13-'СЕТ СН'!$F$21</f>
        <v>-60.713310030000002</v>
      </c>
      <c r="T420" s="37">
        <f>SUMIFS(СВЦЭМ!$L$34:$L$777,СВЦЭМ!$A$34:$A$777,$A420,СВЦЭМ!$B$34:$B$777,T$401)+'СЕТ СН'!$F$13-'СЕТ СН'!$F$21</f>
        <v>-90.199739079999972</v>
      </c>
      <c r="U420" s="37">
        <f>SUMIFS(СВЦЭМ!$L$34:$L$777,СВЦЭМ!$A$34:$A$777,$A420,СВЦЭМ!$B$34:$B$777,U$401)+'СЕТ СН'!$F$13-'СЕТ СН'!$F$21</f>
        <v>-94.706240610000009</v>
      </c>
      <c r="V420" s="37">
        <f>SUMIFS(СВЦЭМ!$L$34:$L$777,СВЦЭМ!$A$34:$A$777,$A420,СВЦЭМ!$B$34:$B$777,V$401)+'СЕТ СН'!$F$13-'СЕТ СН'!$F$21</f>
        <v>-73.286488469999995</v>
      </c>
      <c r="W420" s="37">
        <f>SUMIFS(СВЦЭМ!$L$34:$L$777,СВЦЭМ!$A$34:$A$777,$A420,СВЦЭМ!$B$34:$B$777,W$401)+'СЕТ СН'!$F$13-'СЕТ СН'!$F$21</f>
        <v>-2.2528540299999804</v>
      </c>
      <c r="X420" s="37">
        <f>SUMIFS(СВЦЭМ!$L$34:$L$777,СВЦЭМ!$A$34:$A$777,$A420,СВЦЭМ!$B$34:$B$777,X$401)+'СЕТ СН'!$F$13-'СЕТ СН'!$F$21</f>
        <v>-9.6591080000052898E-2</v>
      </c>
      <c r="Y420" s="37">
        <f>SUMIFS(СВЦЭМ!$L$34:$L$777,СВЦЭМ!$A$34:$A$777,$A420,СВЦЭМ!$B$34:$B$777,Y$401)+'СЕТ СН'!$F$13-'СЕТ СН'!$F$21</f>
        <v>13.880778260000056</v>
      </c>
    </row>
    <row r="421" spans="1:25" ht="15.75" x14ac:dyDescent="0.2">
      <c r="A421" s="36">
        <f t="shared" si="11"/>
        <v>42998</v>
      </c>
      <c r="B421" s="37">
        <f>SUMIFS(СВЦЭМ!$L$34:$L$777,СВЦЭМ!$A$34:$A$777,$A421,СВЦЭМ!$B$34:$B$777,B$401)+'СЕТ СН'!$F$13-'СЕТ СН'!$F$21</f>
        <v>95.212351489999946</v>
      </c>
      <c r="C421" s="37">
        <f>SUMIFS(СВЦЭМ!$L$34:$L$777,СВЦЭМ!$A$34:$A$777,$A421,СВЦЭМ!$B$34:$B$777,C$401)+'СЕТ СН'!$F$13-'СЕТ СН'!$F$21</f>
        <v>131.10906170999999</v>
      </c>
      <c r="D421" s="37">
        <f>SUMIFS(СВЦЭМ!$L$34:$L$777,СВЦЭМ!$A$34:$A$777,$A421,СВЦЭМ!$B$34:$B$777,D$401)+'СЕТ СН'!$F$13-'СЕТ СН'!$F$21</f>
        <v>150.23836745999995</v>
      </c>
      <c r="E421" s="37">
        <f>SUMIFS(СВЦЭМ!$L$34:$L$777,СВЦЭМ!$A$34:$A$777,$A421,СВЦЭМ!$B$34:$B$777,E$401)+'СЕТ СН'!$F$13-'СЕТ СН'!$F$21</f>
        <v>148.13410836000003</v>
      </c>
      <c r="F421" s="37">
        <f>SUMIFS(СВЦЭМ!$L$34:$L$777,СВЦЭМ!$A$34:$A$777,$A421,СВЦЭМ!$B$34:$B$777,F$401)+'СЕТ СН'!$F$13-'СЕТ СН'!$F$21</f>
        <v>148.08391624000001</v>
      </c>
      <c r="G421" s="37">
        <f>SUMIFS(СВЦЭМ!$L$34:$L$777,СВЦЭМ!$A$34:$A$777,$A421,СВЦЭМ!$B$34:$B$777,G$401)+'СЕТ СН'!$F$13-'СЕТ СН'!$F$21</f>
        <v>152.70694731000003</v>
      </c>
      <c r="H421" s="37">
        <f>SUMIFS(СВЦЭМ!$L$34:$L$777,СВЦЭМ!$A$34:$A$777,$A421,СВЦЭМ!$B$34:$B$777,H$401)+'СЕТ СН'!$F$13-'СЕТ СН'!$F$21</f>
        <v>102.67045513999994</v>
      </c>
      <c r="I421" s="37">
        <f>SUMIFS(СВЦЭМ!$L$34:$L$777,СВЦЭМ!$A$34:$A$777,$A421,СВЦЭМ!$B$34:$B$777,I$401)+'СЕТ СН'!$F$13-'СЕТ СН'!$F$21</f>
        <v>55.052385060000006</v>
      </c>
      <c r="J421" s="37">
        <f>SUMIFS(СВЦЭМ!$L$34:$L$777,СВЦЭМ!$A$34:$A$777,$A421,СВЦЭМ!$B$34:$B$777,J$401)+'СЕТ СН'!$F$13-'СЕТ СН'!$F$21</f>
        <v>17.786502799999994</v>
      </c>
      <c r="K421" s="37">
        <f>SUMIFS(СВЦЭМ!$L$34:$L$777,СВЦЭМ!$A$34:$A$777,$A421,СВЦЭМ!$B$34:$B$777,K$401)+'СЕТ СН'!$F$13-'СЕТ СН'!$F$21</f>
        <v>-14.176864529999989</v>
      </c>
      <c r="L421" s="37">
        <f>SUMIFS(СВЦЭМ!$L$34:$L$777,СВЦЭМ!$A$34:$A$777,$A421,СВЦЭМ!$B$34:$B$777,L$401)+'СЕТ СН'!$F$13-'СЕТ СН'!$F$21</f>
        <v>-78.136137759999997</v>
      </c>
      <c r="M421" s="37">
        <f>SUMIFS(СВЦЭМ!$L$34:$L$777,СВЦЭМ!$A$34:$A$777,$A421,СВЦЭМ!$B$34:$B$777,M$401)+'СЕТ СН'!$F$13-'СЕТ СН'!$F$21</f>
        <v>-94.004264159999991</v>
      </c>
      <c r="N421" s="37">
        <f>SUMIFS(СВЦЭМ!$L$34:$L$777,СВЦЭМ!$A$34:$A$777,$A421,СВЦЭМ!$B$34:$B$777,N$401)+'СЕТ СН'!$F$13-'СЕТ СН'!$F$21</f>
        <v>-89.419040919999986</v>
      </c>
      <c r="O421" s="37">
        <f>SUMIFS(СВЦЭМ!$L$34:$L$777,СВЦЭМ!$A$34:$A$777,$A421,СВЦЭМ!$B$34:$B$777,O$401)+'СЕТ СН'!$F$13-'СЕТ СН'!$F$21</f>
        <v>-96.278554079999992</v>
      </c>
      <c r="P421" s="37">
        <f>SUMIFS(СВЦЭМ!$L$34:$L$777,СВЦЭМ!$A$34:$A$777,$A421,СВЦЭМ!$B$34:$B$777,P$401)+'СЕТ СН'!$F$13-'СЕТ СН'!$F$21</f>
        <v>-91.713021770000012</v>
      </c>
      <c r="Q421" s="37">
        <f>SUMIFS(СВЦЭМ!$L$34:$L$777,СВЦЭМ!$A$34:$A$777,$A421,СВЦЭМ!$B$34:$B$777,Q$401)+'СЕТ СН'!$F$13-'СЕТ СН'!$F$21</f>
        <v>-88.434819930000003</v>
      </c>
      <c r="R421" s="37">
        <f>SUMIFS(СВЦЭМ!$L$34:$L$777,СВЦЭМ!$A$34:$A$777,$A421,СВЦЭМ!$B$34:$B$777,R$401)+'СЕТ СН'!$F$13-'СЕТ СН'!$F$21</f>
        <v>-72.830103899999983</v>
      </c>
      <c r="S421" s="37">
        <f>SUMIFS(СВЦЭМ!$L$34:$L$777,СВЦЭМ!$A$34:$A$777,$A421,СВЦЭМ!$B$34:$B$777,S$401)+'СЕТ СН'!$F$13-'СЕТ СН'!$F$21</f>
        <v>-78.106352879999974</v>
      </c>
      <c r="T421" s="37">
        <f>SUMIFS(СВЦЭМ!$L$34:$L$777,СВЦЭМ!$A$34:$A$777,$A421,СВЦЭМ!$B$34:$B$777,T$401)+'СЕТ СН'!$F$13-'СЕТ СН'!$F$21</f>
        <v>-90.833218910000028</v>
      </c>
      <c r="U421" s="37">
        <f>SUMIFS(СВЦЭМ!$L$34:$L$777,СВЦЭМ!$A$34:$A$777,$A421,СВЦЭМ!$B$34:$B$777,U$401)+'СЕТ СН'!$F$13-'СЕТ СН'!$F$21</f>
        <v>-91.34508704000001</v>
      </c>
      <c r="V421" s="37">
        <f>SUMIFS(СВЦЭМ!$L$34:$L$777,СВЦЭМ!$A$34:$A$777,$A421,СВЦЭМ!$B$34:$B$777,V$401)+'СЕТ СН'!$F$13-'СЕТ СН'!$F$21</f>
        <v>-81.304071480000005</v>
      </c>
      <c r="W421" s="37">
        <f>SUMIFS(СВЦЭМ!$L$34:$L$777,СВЦЭМ!$A$34:$A$777,$A421,СВЦЭМ!$B$34:$B$777,W$401)+'СЕТ СН'!$F$13-'СЕТ СН'!$F$21</f>
        <v>-34.918025439999951</v>
      </c>
      <c r="X421" s="37">
        <f>SUMIFS(СВЦЭМ!$L$34:$L$777,СВЦЭМ!$A$34:$A$777,$A421,СВЦЭМ!$B$34:$B$777,X$401)+'СЕТ СН'!$F$13-'СЕТ СН'!$F$21</f>
        <v>2.7123479699999962</v>
      </c>
      <c r="Y421" s="37">
        <f>SUMIFS(СВЦЭМ!$L$34:$L$777,СВЦЭМ!$A$34:$A$777,$A421,СВЦЭМ!$B$34:$B$777,Y$401)+'СЕТ СН'!$F$13-'СЕТ СН'!$F$21</f>
        <v>45.244289299999991</v>
      </c>
    </row>
    <row r="422" spans="1:25" ht="15.75" x14ac:dyDescent="0.2">
      <c r="A422" s="36">
        <f t="shared" si="11"/>
        <v>42999</v>
      </c>
      <c r="B422" s="37">
        <f>SUMIFS(СВЦЭМ!$L$34:$L$777,СВЦЭМ!$A$34:$A$777,$A422,СВЦЭМ!$B$34:$B$777,B$401)+'СЕТ СН'!$F$13-'СЕТ СН'!$F$21</f>
        <v>97.592454389999943</v>
      </c>
      <c r="C422" s="37">
        <f>SUMIFS(СВЦЭМ!$L$34:$L$777,СВЦЭМ!$A$34:$A$777,$A422,СВЦЭМ!$B$34:$B$777,C$401)+'СЕТ СН'!$F$13-'СЕТ СН'!$F$21</f>
        <v>123.79743014999997</v>
      </c>
      <c r="D422" s="37">
        <f>SUMIFS(СВЦЭМ!$L$34:$L$777,СВЦЭМ!$A$34:$A$777,$A422,СВЦЭМ!$B$34:$B$777,D$401)+'СЕТ СН'!$F$13-'СЕТ СН'!$F$21</f>
        <v>151.42160168999999</v>
      </c>
      <c r="E422" s="37">
        <f>SUMIFS(СВЦЭМ!$L$34:$L$777,СВЦЭМ!$A$34:$A$777,$A422,СВЦЭМ!$B$34:$B$777,E$401)+'СЕТ СН'!$F$13-'СЕТ СН'!$F$21</f>
        <v>156.50017375000004</v>
      </c>
      <c r="F422" s="37">
        <f>SUMIFS(СВЦЭМ!$L$34:$L$777,СВЦЭМ!$A$34:$A$777,$A422,СВЦЭМ!$B$34:$B$777,F$401)+'СЕТ СН'!$F$13-'СЕТ СН'!$F$21</f>
        <v>159.14267337000001</v>
      </c>
      <c r="G422" s="37">
        <f>SUMIFS(СВЦЭМ!$L$34:$L$777,СВЦЭМ!$A$34:$A$777,$A422,СВЦЭМ!$B$34:$B$777,G$401)+'СЕТ СН'!$F$13-'СЕТ СН'!$F$21</f>
        <v>151.47586989000001</v>
      </c>
      <c r="H422" s="37">
        <f>SUMIFS(СВЦЭМ!$L$34:$L$777,СВЦЭМ!$A$34:$A$777,$A422,СВЦЭМ!$B$34:$B$777,H$401)+'СЕТ СН'!$F$13-'СЕТ СН'!$F$21</f>
        <v>101.83974516000001</v>
      </c>
      <c r="I422" s="37">
        <f>SUMIFS(СВЦЭМ!$L$34:$L$777,СВЦЭМ!$A$34:$A$777,$A422,СВЦЭМ!$B$34:$B$777,I$401)+'СЕТ СН'!$F$13-'СЕТ СН'!$F$21</f>
        <v>53.204489429999967</v>
      </c>
      <c r="J422" s="37">
        <f>SUMIFS(СВЦЭМ!$L$34:$L$777,СВЦЭМ!$A$34:$A$777,$A422,СВЦЭМ!$B$34:$B$777,J$401)+'СЕТ СН'!$F$13-'СЕТ СН'!$F$21</f>
        <v>23.351207980000027</v>
      </c>
      <c r="K422" s="37">
        <f>SUMIFS(СВЦЭМ!$L$34:$L$777,СВЦЭМ!$A$34:$A$777,$A422,СВЦЭМ!$B$34:$B$777,K$401)+'СЕТ СН'!$F$13-'СЕТ СН'!$F$21</f>
        <v>-6.8052119300000413</v>
      </c>
      <c r="L422" s="37">
        <f>SUMIFS(СВЦЭМ!$L$34:$L$777,СВЦЭМ!$A$34:$A$777,$A422,СВЦЭМ!$B$34:$B$777,L$401)+'СЕТ СН'!$F$13-'СЕТ СН'!$F$21</f>
        <v>-67.524773219999986</v>
      </c>
      <c r="M422" s="37">
        <f>SUMIFS(СВЦЭМ!$L$34:$L$777,СВЦЭМ!$A$34:$A$777,$A422,СВЦЭМ!$B$34:$B$777,M$401)+'СЕТ СН'!$F$13-'СЕТ СН'!$F$21</f>
        <v>-89.574755149999987</v>
      </c>
      <c r="N422" s="37">
        <f>SUMIFS(СВЦЭМ!$L$34:$L$777,СВЦЭМ!$A$34:$A$777,$A422,СВЦЭМ!$B$34:$B$777,N$401)+'СЕТ СН'!$F$13-'СЕТ СН'!$F$21</f>
        <v>-82.187122670000008</v>
      </c>
      <c r="O422" s="37">
        <f>SUMIFS(СВЦЭМ!$L$34:$L$777,СВЦЭМ!$A$34:$A$777,$A422,СВЦЭМ!$B$34:$B$777,O$401)+'СЕТ СН'!$F$13-'СЕТ СН'!$F$21</f>
        <v>-92.175945839999997</v>
      </c>
      <c r="P422" s="37">
        <f>SUMIFS(СВЦЭМ!$L$34:$L$777,СВЦЭМ!$A$34:$A$777,$A422,СВЦЭМ!$B$34:$B$777,P$401)+'СЕТ СН'!$F$13-'СЕТ СН'!$F$21</f>
        <v>-90.209688610000001</v>
      </c>
      <c r="Q422" s="37">
        <f>SUMIFS(СВЦЭМ!$L$34:$L$777,СВЦЭМ!$A$34:$A$777,$A422,СВЦЭМ!$B$34:$B$777,Q$401)+'СЕТ СН'!$F$13-'СЕТ СН'!$F$21</f>
        <v>-88.856067230000008</v>
      </c>
      <c r="R422" s="37">
        <f>SUMIFS(СВЦЭМ!$L$34:$L$777,СВЦЭМ!$A$34:$A$777,$A422,СВЦЭМ!$B$34:$B$777,R$401)+'СЕТ СН'!$F$13-'СЕТ СН'!$F$21</f>
        <v>-73.191475980000007</v>
      </c>
      <c r="S422" s="37">
        <f>SUMIFS(СВЦЭМ!$L$34:$L$777,СВЦЭМ!$A$34:$A$777,$A422,СВЦЭМ!$B$34:$B$777,S$401)+'СЕТ СН'!$F$13-'СЕТ СН'!$F$21</f>
        <v>-75.172986550000019</v>
      </c>
      <c r="T422" s="37">
        <f>SUMIFS(СВЦЭМ!$L$34:$L$777,СВЦЭМ!$A$34:$A$777,$A422,СВЦЭМ!$B$34:$B$777,T$401)+'СЕТ СН'!$F$13-'СЕТ СН'!$F$21</f>
        <v>-89.621475939999982</v>
      </c>
      <c r="U422" s="37">
        <f>SUMIFS(СВЦЭМ!$L$34:$L$777,СВЦЭМ!$A$34:$A$777,$A422,СВЦЭМ!$B$34:$B$777,U$401)+'СЕТ СН'!$F$13-'СЕТ СН'!$F$21</f>
        <v>-98.383167759999992</v>
      </c>
      <c r="V422" s="37">
        <f>SUMIFS(СВЦЭМ!$L$34:$L$777,СВЦЭМ!$A$34:$A$777,$A422,СВЦЭМ!$B$34:$B$777,V$401)+'СЕТ СН'!$F$13-'СЕТ СН'!$F$21</f>
        <v>-84.674674970000012</v>
      </c>
      <c r="W422" s="37">
        <f>SUMIFS(СВЦЭМ!$L$34:$L$777,СВЦЭМ!$A$34:$A$777,$A422,СВЦЭМ!$B$34:$B$777,W$401)+'СЕТ СН'!$F$13-'СЕТ СН'!$F$21</f>
        <v>-34.799684650000017</v>
      </c>
      <c r="X422" s="37">
        <f>SUMIFS(СВЦЭМ!$L$34:$L$777,СВЦЭМ!$A$34:$A$777,$A422,СВЦЭМ!$B$34:$B$777,X$401)+'СЕТ СН'!$F$13-'СЕТ СН'!$F$21</f>
        <v>11.405363910000005</v>
      </c>
      <c r="Y422" s="37">
        <f>SUMIFS(СВЦЭМ!$L$34:$L$777,СВЦЭМ!$A$34:$A$777,$A422,СВЦЭМ!$B$34:$B$777,Y$401)+'СЕТ СН'!$F$13-'СЕТ СН'!$F$21</f>
        <v>50.03419623000002</v>
      </c>
    </row>
    <row r="423" spans="1:25" ht="15.75" x14ac:dyDescent="0.2">
      <c r="A423" s="36">
        <f t="shared" si="11"/>
        <v>43000</v>
      </c>
      <c r="B423" s="37">
        <f>SUMIFS(СВЦЭМ!$L$34:$L$777,СВЦЭМ!$A$34:$A$777,$A423,СВЦЭМ!$B$34:$B$777,B$401)+'СЕТ СН'!$F$13-'СЕТ СН'!$F$21</f>
        <v>88.834331550000002</v>
      </c>
      <c r="C423" s="37">
        <f>SUMIFS(СВЦЭМ!$L$34:$L$777,СВЦЭМ!$A$34:$A$777,$A423,СВЦЭМ!$B$34:$B$777,C$401)+'СЕТ СН'!$F$13-'СЕТ СН'!$F$21</f>
        <v>124.62949899</v>
      </c>
      <c r="D423" s="37">
        <f>SUMIFS(СВЦЭМ!$L$34:$L$777,СВЦЭМ!$A$34:$A$777,$A423,СВЦЭМ!$B$34:$B$777,D$401)+'СЕТ СН'!$F$13-'СЕТ СН'!$F$21</f>
        <v>144.49576101000002</v>
      </c>
      <c r="E423" s="37">
        <f>SUMIFS(СВЦЭМ!$L$34:$L$777,СВЦЭМ!$A$34:$A$777,$A423,СВЦЭМ!$B$34:$B$777,E$401)+'СЕТ СН'!$F$13-'СЕТ СН'!$F$21</f>
        <v>146.18703421999999</v>
      </c>
      <c r="F423" s="37">
        <f>SUMIFS(СВЦЭМ!$L$34:$L$777,СВЦЭМ!$A$34:$A$777,$A423,СВЦЭМ!$B$34:$B$777,F$401)+'СЕТ СН'!$F$13-'СЕТ СН'!$F$21</f>
        <v>144.94884404000004</v>
      </c>
      <c r="G423" s="37">
        <f>SUMIFS(СВЦЭМ!$L$34:$L$777,СВЦЭМ!$A$34:$A$777,$A423,СВЦЭМ!$B$34:$B$777,G$401)+'СЕТ СН'!$F$13-'СЕТ СН'!$F$21</f>
        <v>143.13004809999995</v>
      </c>
      <c r="H423" s="37">
        <f>SUMIFS(СВЦЭМ!$L$34:$L$777,СВЦЭМ!$A$34:$A$777,$A423,СВЦЭМ!$B$34:$B$777,H$401)+'СЕТ СН'!$F$13-'СЕТ СН'!$F$21</f>
        <v>97.815720560000045</v>
      </c>
      <c r="I423" s="37">
        <f>SUMIFS(СВЦЭМ!$L$34:$L$777,СВЦЭМ!$A$34:$A$777,$A423,СВЦЭМ!$B$34:$B$777,I$401)+'СЕТ СН'!$F$13-'СЕТ СН'!$F$21</f>
        <v>48.304929170000037</v>
      </c>
      <c r="J423" s="37">
        <f>SUMIFS(СВЦЭМ!$L$34:$L$777,СВЦЭМ!$A$34:$A$777,$A423,СВЦЭМ!$B$34:$B$777,J$401)+'СЕТ СН'!$F$13-'СЕТ СН'!$F$21</f>
        <v>17.428194210000015</v>
      </c>
      <c r="K423" s="37">
        <f>SUMIFS(СВЦЭМ!$L$34:$L$777,СВЦЭМ!$A$34:$A$777,$A423,СВЦЭМ!$B$34:$B$777,K$401)+'СЕТ СН'!$F$13-'СЕТ СН'!$F$21</f>
        <v>-9.3836417200000142</v>
      </c>
      <c r="L423" s="37">
        <f>SUMIFS(СВЦЭМ!$L$34:$L$777,СВЦЭМ!$A$34:$A$777,$A423,СВЦЭМ!$B$34:$B$777,L$401)+'СЕТ СН'!$F$13-'СЕТ СН'!$F$21</f>
        <v>-69.705763439999998</v>
      </c>
      <c r="M423" s="37">
        <f>SUMIFS(СВЦЭМ!$L$34:$L$777,СВЦЭМ!$A$34:$A$777,$A423,СВЦЭМ!$B$34:$B$777,M$401)+'СЕТ СН'!$F$13-'СЕТ СН'!$F$21</f>
        <v>-91.832082870000022</v>
      </c>
      <c r="N423" s="37">
        <f>SUMIFS(СВЦЭМ!$L$34:$L$777,СВЦЭМ!$A$34:$A$777,$A423,СВЦЭМ!$B$34:$B$777,N$401)+'СЕТ СН'!$F$13-'СЕТ СН'!$F$21</f>
        <v>-85.230594289999999</v>
      </c>
      <c r="O423" s="37">
        <f>SUMIFS(СВЦЭМ!$L$34:$L$777,СВЦЭМ!$A$34:$A$777,$A423,СВЦЭМ!$B$34:$B$777,O$401)+'СЕТ СН'!$F$13-'СЕТ СН'!$F$21</f>
        <v>-95.108439780000026</v>
      </c>
      <c r="P423" s="37">
        <f>SUMIFS(СВЦЭМ!$L$34:$L$777,СВЦЭМ!$A$34:$A$777,$A423,СВЦЭМ!$B$34:$B$777,P$401)+'СЕТ СН'!$F$13-'СЕТ СН'!$F$21</f>
        <v>-91.802627550000011</v>
      </c>
      <c r="Q423" s="37">
        <f>SUMIFS(СВЦЭМ!$L$34:$L$777,СВЦЭМ!$A$34:$A$777,$A423,СВЦЭМ!$B$34:$B$777,Q$401)+'СЕТ СН'!$F$13-'СЕТ СН'!$F$21</f>
        <v>-85.767609900000025</v>
      </c>
      <c r="R423" s="37">
        <f>SUMIFS(СВЦЭМ!$L$34:$L$777,СВЦЭМ!$A$34:$A$777,$A423,СВЦЭМ!$B$34:$B$777,R$401)+'СЕТ СН'!$F$13-'СЕТ СН'!$F$21</f>
        <v>-77.983642970000005</v>
      </c>
      <c r="S423" s="37">
        <f>SUMIFS(СВЦЭМ!$L$34:$L$777,СВЦЭМ!$A$34:$A$777,$A423,СВЦЭМ!$B$34:$B$777,S$401)+'СЕТ СН'!$F$13-'СЕТ СН'!$F$21</f>
        <v>-79.270423709999989</v>
      </c>
      <c r="T423" s="37">
        <f>SUMIFS(СВЦЭМ!$L$34:$L$777,СВЦЭМ!$A$34:$A$777,$A423,СВЦЭМ!$B$34:$B$777,T$401)+'СЕТ СН'!$F$13-'СЕТ СН'!$F$21</f>
        <v>-86.625284130000011</v>
      </c>
      <c r="U423" s="37">
        <f>SUMIFS(СВЦЭМ!$L$34:$L$777,СВЦЭМ!$A$34:$A$777,$A423,СВЦЭМ!$B$34:$B$777,U$401)+'СЕТ СН'!$F$13-'СЕТ СН'!$F$21</f>
        <v>-100.95118933999998</v>
      </c>
      <c r="V423" s="37">
        <f>SUMIFS(СВЦЭМ!$L$34:$L$777,СВЦЭМ!$A$34:$A$777,$A423,СВЦЭМ!$B$34:$B$777,V$401)+'СЕТ СН'!$F$13-'СЕТ СН'!$F$21</f>
        <v>-91.804613249999989</v>
      </c>
      <c r="W423" s="37">
        <f>SUMIFS(СВЦЭМ!$L$34:$L$777,СВЦЭМ!$A$34:$A$777,$A423,СВЦЭМ!$B$34:$B$777,W$401)+'СЕТ СН'!$F$13-'СЕТ СН'!$F$21</f>
        <v>-28.731399440000018</v>
      </c>
      <c r="X423" s="37">
        <f>SUMIFS(СВЦЭМ!$L$34:$L$777,СВЦЭМ!$A$34:$A$777,$A423,СВЦЭМ!$B$34:$B$777,X$401)+'СЕТ СН'!$F$13-'СЕТ СН'!$F$21</f>
        <v>13.86183202999996</v>
      </c>
      <c r="Y423" s="37">
        <f>SUMIFS(СВЦЭМ!$L$34:$L$777,СВЦЭМ!$A$34:$A$777,$A423,СВЦЭМ!$B$34:$B$777,Y$401)+'СЕТ СН'!$F$13-'СЕТ СН'!$F$21</f>
        <v>48.301228440000045</v>
      </c>
    </row>
    <row r="424" spans="1:25" ht="15.75" x14ac:dyDescent="0.2">
      <c r="A424" s="36">
        <f t="shared" si="11"/>
        <v>43001</v>
      </c>
      <c r="B424" s="37">
        <f>SUMIFS(СВЦЭМ!$L$34:$L$777,СВЦЭМ!$A$34:$A$777,$A424,СВЦЭМ!$B$34:$B$777,B$401)+'СЕТ СН'!$F$13-'СЕТ СН'!$F$21</f>
        <v>50.823643830000037</v>
      </c>
      <c r="C424" s="37">
        <f>SUMIFS(СВЦЭМ!$L$34:$L$777,СВЦЭМ!$A$34:$A$777,$A424,СВЦЭМ!$B$34:$B$777,C$401)+'СЕТ СН'!$F$13-'СЕТ СН'!$F$21</f>
        <v>49.48011783000004</v>
      </c>
      <c r="D424" s="37">
        <f>SUMIFS(СВЦЭМ!$L$34:$L$777,СВЦЭМ!$A$34:$A$777,$A424,СВЦЭМ!$B$34:$B$777,D$401)+'СЕТ СН'!$F$13-'СЕТ СН'!$F$21</f>
        <v>57.214480630000025</v>
      </c>
      <c r="E424" s="37">
        <f>SUMIFS(СВЦЭМ!$L$34:$L$777,СВЦЭМ!$A$34:$A$777,$A424,СВЦЭМ!$B$34:$B$777,E$401)+'СЕТ СН'!$F$13-'СЕТ СН'!$F$21</f>
        <v>72.823335990000032</v>
      </c>
      <c r="F424" s="37">
        <f>SUMIFS(СВЦЭМ!$L$34:$L$777,СВЦЭМ!$A$34:$A$777,$A424,СВЦЭМ!$B$34:$B$777,F$401)+'СЕТ СН'!$F$13-'СЕТ СН'!$F$21</f>
        <v>75.258994580000035</v>
      </c>
      <c r="G424" s="37">
        <f>SUMIFS(СВЦЭМ!$L$34:$L$777,СВЦЭМ!$A$34:$A$777,$A424,СВЦЭМ!$B$34:$B$777,G$401)+'СЕТ СН'!$F$13-'СЕТ СН'!$F$21</f>
        <v>69.512009639999974</v>
      </c>
      <c r="H424" s="37">
        <f>SUMIFS(СВЦЭМ!$L$34:$L$777,СВЦЭМ!$A$34:$A$777,$A424,СВЦЭМ!$B$34:$B$777,H$401)+'СЕТ СН'!$F$13-'СЕТ СН'!$F$21</f>
        <v>62.18671618999997</v>
      </c>
      <c r="I424" s="37">
        <f>SUMIFS(СВЦЭМ!$L$34:$L$777,СВЦЭМ!$A$34:$A$777,$A424,СВЦЭМ!$B$34:$B$777,I$401)+'СЕТ СН'!$F$13-'СЕТ СН'!$F$21</f>
        <v>61.257273879999957</v>
      </c>
      <c r="J424" s="37">
        <f>SUMIFS(СВЦЭМ!$L$34:$L$777,СВЦЭМ!$A$34:$A$777,$A424,СВЦЭМ!$B$34:$B$777,J$401)+'СЕТ СН'!$F$13-'СЕТ СН'!$F$21</f>
        <v>32.948153789999992</v>
      </c>
      <c r="K424" s="37">
        <f>SUMIFS(СВЦЭМ!$L$34:$L$777,СВЦЭМ!$A$34:$A$777,$A424,СВЦЭМ!$B$34:$B$777,K$401)+'СЕТ СН'!$F$13-'СЕТ СН'!$F$21</f>
        <v>-15.271277550000036</v>
      </c>
      <c r="L424" s="37">
        <f>SUMIFS(СВЦЭМ!$L$34:$L$777,СВЦЭМ!$A$34:$A$777,$A424,СВЦЭМ!$B$34:$B$777,L$401)+'СЕТ СН'!$F$13-'СЕТ СН'!$F$21</f>
        <v>-83.834823509999978</v>
      </c>
      <c r="M424" s="37">
        <f>SUMIFS(СВЦЭМ!$L$34:$L$777,СВЦЭМ!$A$34:$A$777,$A424,СВЦЭМ!$B$34:$B$777,M$401)+'СЕТ СН'!$F$13-'СЕТ СН'!$F$21</f>
        <v>-105.28695635999998</v>
      </c>
      <c r="N424" s="37">
        <f>SUMIFS(СВЦЭМ!$L$34:$L$777,СВЦЭМ!$A$34:$A$777,$A424,СВЦЭМ!$B$34:$B$777,N$401)+'СЕТ СН'!$F$13-'СЕТ СН'!$F$21</f>
        <v>-98.303017570000009</v>
      </c>
      <c r="O424" s="37">
        <f>SUMIFS(СВЦЭМ!$L$34:$L$777,СВЦЭМ!$A$34:$A$777,$A424,СВЦЭМ!$B$34:$B$777,O$401)+'СЕТ СН'!$F$13-'СЕТ СН'!$F$21</f>
        <v>-108.38603766</v>
      </c>
      <c r="P424" s="37">
        <f>SUMIFS(СВЦЭМ!$L$34:$L$777,СВЦЭМ!$A$34:$A$777,$A424,СВЦЭМ!$B$34:$B$777,P$401)+'СЕТ СН'!$F$13-'СЕТ СН'!$F$21</f>
        <v>-102.41099690999999</v>
      </c>
      <c r="Q424" s="37">
        <f>SUMIFS(СВЦЭМ!$L$34:$L$777,СВЦЭМ!$A$34:$A$777,$A424,СВЦЭМ!$B$34:$B$777,Q$401)+'СЕТ СН'!$F$13-'СЕТ СН'!$F$21</f>
        <v>-97.944760050000014</v>
      </c>
      <c r="R424" s="37">
        <f>SUMIFS(СВЦЭМ!$L$34:$L$777,СВЦЭМ!$A$34:$A$777,$A424,СВЦЭМ!$B$34:$B$777,R$401)+'СЕТ СН'!$F$13-'СЕТ СН'!$F$21</f>
        <v>-86.670633290000012</v>
      </c>
      <c r="S424" s="37">
        <f>SUMIFS(СВЦЭМ!$L$34:$L$777,СВЦЭМ!$A$34:$A$777,$A424,СВЦЭМ!$B$34:$B$777,S$401)+'СЕТ СН'!$F$13-'СЕТ СН'!$F$21</f>
        <v>-92.507970839999984</v>
      </c>
      <c r="T424" s="37">
        <f>SUMIFS(СВЦЭМ!$L$34:$L$777,СВЦЭМ!$A$34:$A$777,$A424,СВЦЭМ!$B$34:$B$777,T$401)+'СЕТ СН'!$F$13-'СЕТ СН'!$F$21</f>
        <v>-105.47592075</v>
      </c>
      <c r="U424" s="37">
        <f>SUMIFS(СВЦЭМ!$L$34:$L$777,СВЦЭМ!$A$34:$A$777,$A424,СВЦЭМ!$B$34:$B$777,U$401)+'СЕТ СН'!$F$13-'СЕТ СН'!$F$21</f>
        <v>-116.41890697000002</v>
      </c>
      <c r="V424" s="37">
        <f>SUMIFS(СВЦЭМ!$L$34:$L$777,СВЦЭМ!$A$34:$A$777,$A424,СВЦЭМ!$B$34:$B$777,V$401)+'СЕТ СН'!$F$13-'СЕТ СН'!$F$21</f>
        <v>-110.30086118000003</v>
      </c>
      <c r="W424" s="37">
        <f>SUMIFS(СВЦЭМ!$L$34:$L$777,СВЦЭМ!$A$34:$A$777,$A424,СВЦЭМ!$B$34:$B$777,W$401)+'СЕТ СН'!$F$13-'СЕТ СН'!$F$21</f>
        <v>-50.079443439999977</v>
      </c>
      <c r="X424" s="37">
        <f>SUMIFS(СВЦЭМ!$L$34:$L$777,СВЦЭМ!$A$34:$A$777,$A424,СВЦЭМ!$B$34:$B$777,X$401)+'СЕТ СН'!$F$13-'СЕТ СН'!$F$21</f>
        <v>-4.9948103399999582</v>
      </c>
      <c r="Y424" s="37">
        <f>SUMIFS(СВЦЭМ!$L$34:$L$777,СВЦЭМ!$A$34:$A$777,$A424,СВЦЭМ!$B$34:$B$777,Y$401)+'СЕТ СН'!$F$13-'СЕТ СН'!$F$21</f>
        <v>14.459272749999968</v>
      </c>
    </row>
    <row r="425" spans="1:25" ht="15.75" x14ac:dyDescent="0.2">
      <c r="A425" s="36">
        <f t="shared" si="11"/>
        <v>43002</v>
      </c>
      <c r="B425" s="37">
        <f>SUMIFS(СВЦЭМ!$L$34:$L$777,СВЦЭМ!$A$34:$A$777,$A425,СВЦЭМ!$B$34:$B$777,B$401)+'СЕТ СН'!$F$13-'СЕТ СН'!$F$21</f>
        <v>28.416099499999973</v>
      </c>
      <c r="C425" s="37">
        <f>SUMIFS(СВЦЭМ!$L$34:$L$777,СВЦЭМ!$A$34:$A$777,$A425,СВЦЭМ!$B$34:$B$777,C$401)+'СЕТ СН'!$F$13-'СЕТ СН'!$F$21</f>
        <v>44.347097039999994</v>
      </c>
      <c r="D425" s="37">
        <f>SUMIFS(СВЦЭМ!$L$34:$L$777,СВЦЭМ!$A$34:$A$777,$A425,СВЦЭМ!$B$34:$B$777,D$401)+'СЕТ СН'!$F$13-'СЕТ СН'!$F$21</f>
        <v>48.859854499999983</v>
      </c>
      <c r="E425" s="37">
        <f>SUMIFS(СВЦЭМ!$L$34:$L$777,СВЦЭМ!$A$34:$A$777,$A425,СВЦЭМ!$B$34:$B$777,E$401)+'СЕТ СН'!$F$13-'СЕТ СН'!$F$21</f>
        <v>57.223420860000033</v>
      </c>
      <c r="F425" s="37">
        <f>SUMIFS(СВЦЭМ!$L$34:$L$777,СВЦЭМ!$A$34:$A$777,$A425,СВЦЭМ!$B$34:$B$777,F$401)+'СЕТ СН'!$F$13-'СЕТ СН'!$F$21</f>
        <v>58.826994929999955</v>
      </c>
      <c r="G425" s="37">
        <f>SUMIFS(СВЦЭМ!$L$34:$L$777,СВЦЭМ!$A$34:$A$777,$A425,СВЦЭМ!$B$34:$B$777,G$401)+'СЕТ СН'!$F$13-'СЕТ СН'!$F$21</f>
        <v>52.892875470000035</v>
      </c>
      <c r="H425" s="37">
        <f>SUMIFS(СВЦЭМ!$L$34:$L$777,СВЦЭМ!$A$34:$A$777,$A425,СВЦЭМ!$B$34:$B$777,H$401)+'СЕТ СН'!$F$13-'СЕТ СН'!$F$21</f>
        <v>-2.6173009100000399</v>
      </c>
      <c r="I425" s="37">
        <f>SUMIFS(СВЦЭМ!$L$34:$L$777,СВЦЭМ!$A$34:$A$777,$A425,СВЦЭМ!$B$34:$B$777,I$401)+'СЕТ СН'!$F$13-'СЕТ СН'!$F$21</f>
        <v>0.15241952999997466</v>
      </c>
      <c r="J425" s="37">
        <f>SUMIFS(СВЦЭМ!$L$34:$L$777,СВЦЭМ!$A$34:$A$777,$A425,СВЦЭМ!$B$34:$B$777,J$401)+'СЕТ СН'!$F$13-'СЕТ СН'!$F$21</f>
        <v>22.395331260000034</v>
      </c>
      <c r="K425" s="37">
        <f>SUMIFS(СВЦЭМ!$L$34:$L$777,СВЦЭМ!$A$34:$A$777,$A425,СВЦЭМ!$B$34:$B$777,K$401)+'СЕТ СН'!$F$13-'СЕТ СН'!$F$21</f>
        <v>-19.754358089999982</v>
      </c>
      <c r="L425" s="37">
        <f>SUMIFS(СВЦЭМ!$L$34:$L$777,СВЦЭМ!$A$34:$A$777,$A425,СВЦЭМ!$B$34:$B$777,L$401)+'СЕТ СН'!$F$13-'СЕТ СН'!$F$21</f>
        <v>-79.966380599999979</v>
      </c>
      <c r="M425" s="37">
        <f>SUMIFS(СВЦЭМ!$L$34:$L$777,СВЦЭМ!$A$34:$A$777,$A425,СВЦЭМ!$B$34:$B$777,M$401)+'СЕТ СН'!$F$13-'СЕТ СН'!$F$21</f>
        <v>-91.489752230000022</v>
      </c>
      <c r="N425" s="37">
        <f>SUMIFS(СВЦЭМ!$L$34:$L$777,СВЦЭМ!$A$34:$A$777,$A425,СВЦЭМ!$B$34:$B$777,N$401)+'СЕТ СН'!$F$13-'СЕТ СН'!$F$21</f>
        <v>-68.847101230000021</v>
      </c>
      <c r="O425" s="37">
        <f>SUMIFS(СВЦЭМ!$L$34:$L$777,СВЦЭМ!$A$34:$A$777,$A425,СВЦЭМ!$B$34:$B$777,O$401)+'СЕТ СН'!$F$13-'СЕТ СН'!$F$21</f>
        <v>-65.681438709999952</v>
      </c>
      <c r="P425" s="37">
        <f>SUMIFS(СВЦЭМ!$L$34:$L$777,СВЦЭМ!$A$34:$A$777,$A425,СВЦЭМ!$B$34:$B$777,P$401)+'СЕТ СН'!$F$13-'СЕТ СН'!$F$21</f>
        <v>-67.021058320000009</v>
      </c>
      <c r="Q425" s="37">
        <f>SUMIFS(СВЦЭМ!$L$34:$L$777,СВЦЭМ!$A$34:$A$777,$A425,СВЦЭМ!$B$34:$B$777,Q$401)+'СЕТ СН'!$F$13-'СЕТ СН'!$F$21</f>
        <v>-76.628532109999981</v>
      </c>
      <c r="R425" s="37">
        <f>SUMIFS(СВЦЭМ!$L$34:$L$777,СВЦЭМ!$A$34:$A$777,$A425,СВЦЭМ!$B$34:$B$777,R$401)+'СЕТ СН'!$F$13-'СЕТ СН'!$F$21</f>
        <v>-74.338262340000028</v>
      </c>
      <c r="S425" s="37">
        <f>SUMIFS(СВЦЭМ!$L$34:$L$777,СВЦЭМ!$A$34:$A$777,$A425,СВЦЭМ!$B$34:$B$777,S$401)+'СЕТ СН'!$F$13-'СЕТ СН'!$F$21</f>
        <v>-82.308979019999981</v>
      </c>
      <c r="T425" s="37">
        <f>SUMIFS(СВЦЭМ!$L$34:$L$777,СВЦЭМ!$A$34:$A$777,$A425,СВЦЭМ!$B$34:$B$777,T$401)+'СЕТ СН'!$F$13-'СЕТ СН'!$F$21</f>
        <v>-98.73023766</v>
      </c>
      <c r="U425" s="37">
        <f>SUMIFS(СВЦЭМ!$L$34:$L$777,СВЦЭМ!$A$34:$A$777,$A425,СВЦЭМ!$B$34:$B$777,U$401)+'СЕТ СН'!$F$13-'СЕТ СН'!$F$21</f>
        <v>-106.35931095000001</v>
      </c>
      <c r="V425" s="37">
        <f>SUMIFS(СВЦЭМ!$L$34:$L$777,СВЦЭМ!$A$34:$A$777,$A425,СВЦЭМ!$B$34:$B$777,V$401)+'СЕТ СН'!$F$13-'СЕТ СН'!$F$21</f>
        <v>-97.889656969999976</v>
      </c>
      <c r="W425" s="37">
        <f>SUMIFS(СВЦЭМ!$L$34:$L$777,СВЦЭМ!$A$34:$A$777,$A425,СВЦЭМ!$B$34:$B$777,W$401)+'СЕТ СН'!$F$13-'СЕТ СН'!$F$21</f>
        <v>-40.971032250000007</v>
      </c>
      <c r="X425" s="37">
        <f>SUMIFS(СВЦЭМ!$L$34:$L$777,СВЦЭМ!$A$34:$A$777,$A425,СВЦЭМ!$B$34:$B$777,X$401)+'СЕТ СН'!$F$13-'СЕТ СН'!$F$21</f>
        <v>6.0852657599999702</v>
      </c>
      <c r="Y425" s="37">
        <f>SUMIFS(СВЦЭМ!$L$34:$L$777,СВЦЭМ!$A$34:$A$777,$A425,СВЦЭМ!$B$34:$B$777,Y$401)+'СЕТ СН'!$F$13-'СЕТ СН'!$F$21</f>
        <v>38.286375720000024</v>
      </c>
    </row>
    <row r="426" spans="1:25" ht="15.75" x14ac:dyDescent="0.2">
      <c r="A426" s="36">
        <f t="shared" si="11"/>
        <v>43003</v>
      </c>
      <c r="B426" s="37">
        <f>SUMIFS(СВЦЭМ!$L$34:$L$777,СВЦЭМ!$A$34:$A$777,$A426,СВЦЭМ!$B$34:$B$777,B$401)+'СЕТ СН'!$F$13-'СЕТ СН'!$F$21</f>
        <v>106.90000074</v>
      </c>
      <c r="C426" s="37">
        <f>SUMIFS(СВЦЭМ!$L$34:$L$777,СВЦЭМ!$A$34:$A$777,$A426,СВЦЭМ!$B$34:$B$777,C$401)+'СЕТ СН'!$F$13-'СЕТ СН'!$F$21</f>
        <v>107.07010277999996</v>
      </c>
      <c r="D426" s="37">
        <f>SUMIFS(СВЦЭМ!$L$34:$L$777,СВЦЭМ!$A$34:$A$777,$A426,СВЦЭМ!$B$34:$B$777,D$401)+'СЕТ СН'!$F$13-'СЕТ СН'!$F$21</f>
        <v>123.72302195999998</v>
      </c>
      <c r="E426" s="37">
        <f>SUMIFS(СВЦЭМ!$L$34:$L$777,СВЦЭМ!$A$34:$A$777,$A426,СВЦЭМ!$B$34:$B$777,E$401)+'СЕТ СН'!$F$13-'СЕТ СН'!$F$21</f>
        <v>133.94386522000002</v>
      </c>
      <c r="F426" s="37">
        <f>SUMIFS(СВЦЭМ!$L$34:$L$777,СВЦЭМ!$A$34:$A$777,$A426,СВЦЭМ!$B$34:$B$777,F$401)+'СЕТ СН'!$F$13-'СЕТ СН'!$F$21</f>
        <v>133.66037902000005</v>
      </c>
      <c r="G426" s="37">
        <f>SUMIFS(СВЦЭМ!$L$34:$L$777,СВЦЭМ!$A$34:$A$777,$A426,СВЦЭМ!$B$34:$B$777,G$401)+'СЕТ СН'!$F$13-'СЕТ СН'!$F$21</f>
        <v>106.97876995000001</v>
      </c>
      <c r="H426" s="37">
        <f>SUMIFS(СВЦЭМ!$L$34:$L$777,СВЦЭМ!$A$34:$A$777,$A426,СВЦЭМ!$B$34:$B$777,H$401)+'СЕТ СН'!$F$13-'СЕТ СН'!$F$21</f>
        <v>76.594050899999957</v>
      </c>
      <c r="I426" s="37">
        <f>SUMIFS(СВЦЭМ!$L$34:$L$777,СВЦЭМ!$A$34:$A$777,$A426,СВЦЭМ!$B$34:$B$777,I$401)+'СЕТ СН'!$F$13-'СЕТ СН'!$F$21</f>
        <v>31.349575019999975</v>
      </c>
      <c r="J426" s="37">
        <f>SUMIFS(СВЦЭМ!$L$34:$L$777,СВЦЭМ!$A$34:$A$777,$A426,СВЦЭМ!$B$34:$B$777,J$401)+'СЕТ СН'!$F$13-'СЕТ СН'!$F$21</f>
        <v>8.7201219800000445</v>
      </c>
      <c r="K426" s="37">
        <f>SUMIFS(СВЦЭМ!$L$34:$L$777,СВЦЭМ!$A$34:$A$777,$A426,СВЦЭМ!$B$34:$B$777,K$401)+'СЕТ СН'!$F$13-'СЕТ СН'!$F$21</f>
        <v>-24.237208580000015</v>
      </c>
      <c r="L426" s="37">
        <f>SUMIFS(СВЦЭМ!$L$34:$L$777,СВЦЭМ!$A$34:$A$777,$A426,СВЦЭМ!$B$34:$B$777,L$401)+'СЕТ СН'!$F$13-'СЕТ СН'!$F$21</f>
        <v>-83.596393750000004</v>
      </c>
      <c r="M426" s="37">
        <f>SUMIFS(СВЦЭМ!$L$34:$L$777,СВЦЭМ!$A$34:$A$777,$A426,СВЦЭМ!$B$34:$B$777,M$401)+'СЕТ СН'!$F$13-'СЕТ СН'!$F$21</f>
        <v>-99.322793390000015</v>
      </c>
      <c r="N426" s="37">
        <f>SUMIFS(СВЦЭМ!$L$34:$L$777,СВЦЭМ!$A$34:$A$777,$A426,СВЦЭМ!$B$34:$B$777,N$401)+'СЕТ СН'!$F$13-'СЕТ СН'!$F$21</f>
        <v>-95.441062950000003</v>
      </c>
      <c r="O426" s="37">
        <f>SUMIFS(СВЦЭМ!$L$34:$L$777,СВЦЭМ!$A$34:$A$777,$A426,СВЦЭМ!$B$34:$B$777,O$401)+'СЕТ СН'!$F$13-'СЕТ СН'!$F$21</f>
        <v>-96.333455000000015</v>
      </c>
      <c r="P426" s="37">
        <f>SUMIFS(СВЦЭМ!$L$34:$L$777,СВЦЭМ!$A$34:$A$777,$A426,СВЦЭМ!$B$34:$B$777,P$401)+'СЕТ СН'!$F$13-'СЕТ СН'!$F$21</f>
        <v>-92.227748459999987</v>
      </c>
      <c r="Q426" s="37">
        <f>SUMIFS(СВЦЭМ!$L$34:$L$777,СВЦЭМ!$A$34:$A$777,$A426,СВЦЭМ!$B$34:$B$777,Q$401)+'СЕТ СН'!$F$13-'СЕТ СН'!$F$21</f>
        <v>-87.702013480000005</v>
      </c>
      <c r="R426" s="37">
        <f>SUMIFS(СВЦЭМ!$L$34:$L$777,СВЦЭМ!$A$34:$A$777,$A426,СВЦЭМ!$B$34:$B$777,R$401)+'СЕТ СН'!$F$13-'СЕТ СН'!$F$21</f>
        <v>-82.874149980000027</v>
      </c>
      <c r="S426" s="37">
        <f>SUMIFS(СВЦЭМ!$L$34:$L$777,СВЦЭМ!$A$34:$A$777,$A426,СВЦЭМ!$B$34:$B$777,S$401)+'СЕТ СН'!$F$13-'СЕТ СН'!$F$21</f>
        <v>-90.002431759999979</v>
      </c>
      <c r="T426" s="37">
        <f>SUMIFS(СВЦЭМ!$L$34:$L$777,СВЦЭМ!$A$34:$A$777,$A426,СВЦЭМ!$B$34:$B$777,T$401)+'СЕТ СН'!$F$13-'СЕТ СН'!$F$21</f>
        <v>-96.653220540000007</v>
      </c>
      <c r="U426" s="37">
        <f>SUMIFS(СВЦЭМ!$L$34:$L$777,СВЦЭМ!$A$34:$A$777,$A426,СВЦЭМ!$B$34:$B$777,U$401)+'СЕТ СН'!$F$13-'СЕТ СН'!$F$21</f>
        <v>-98.88925949999998</v>
      </c>
      <c r="V426" s="37">
        <f>SUMIFS(СВЦЭМ!$L$34:$L$777,СВЦЭМ!$A$34:$A$777,$A426,СВЦЭМ!$B$34:$B$777,V$401)+'СЕТ СН'!$F$13-'СЕТ СН'!$F$21</f>
        <v>-98.295069029999979</v>
      </c>
      <c r="W426" s="37">
        <f>SUMIFS(СВЦЭМ!$L$34:$L$777,СВЦЭМ!$A$34:$A$777,$A426,СВЦЭМ!$B$34:$B$777,W$401)+'СЕТ СН'!$F$13-'СЕТ СН'!$F$21</f>
        <v>-48.893391260000044</v>
      </c>
      <c r="X426" s="37">
        <f>SUMIFS(СВЦЭМ!$L$34:$L$777,СВЦЭМ!$A$34:$A$777,$A426,СВЦЭМ!$B$34:$B$777,X$401)+'СЕТ СН'!$F$13-'СЕТ СН'!$F$21</f>
        <v>-0.44711763999998766</v>
      </c>
      <c r="Y426" s="37">
        <f>SUMIFS(СВЦЭМ!$L$34:$L$777,СВЦЭМ!$A$34:$A$777,$A426,СВЦЭМ!$B$34:$B$777,Y$401)+'СЕТ СН'!$F$13-'СЕТ СН'!$F$21</f>
        <v>37.504318239999975</v>
      </c>
    </row>
    <row r="427" spans="1:25" ht="15.75" x14ac:dyDescent="0.2">
      <c r="A427" s="36">
        <f t="shared" si="11"/>
        <v>43004</v>
      </c>
      <c r="B427" s="37">
        <f>SUMIFS(СВЦЭМ!$L$34:$L$777,СВЦЭМ!$A$34:$A$777,$A427,СВЦЭМ!$B$34:$B$777,B$401)+'СЕТ СН'!$F$13-'СЕТ СН'!$F$21</f>
        <v>86.70272680000005</v>
      </c>
      <c r="C427" s="37">
        <f>SUMIFS(СВЦЭМ!$L$34:$L$777,СВЦЭМ!$A$34:$A$777,$A427,СВЦЭМ!$B$34:$B$777,C$401)+'СЕТ СН'!$F$13-'СЕТ СН'!$F$21</f>
        <v>104.00239968999995</v>
      </c>
      <c r="D427" s="37">
        <f>SUMIFS(СВЦЭМ!$L$34:$L$777,СВЦЭМ!$A$34:$A$777,$A427,СВЦЭМ!$B$34:$B$777,D$401)+'СЕТ СН'!$F$13-'СЕТ СН'!$F$21</f>
        <v>112.35574369000005</v>
      </c>
      <c r="E427" s="37">
        <f>SUMIFS(СВЦЭМ!$L$34:$L$777,СВЦЭМ!$A$34:$A$777,$A427,СВЦЭМ!$B$34:$B$777,E$401)+'СЕТ СН'!$F$13-'СЕТ СН'!$F$21</f>
        <v>122.35752474000003</v>
      </c>
      <c r="F427" s="37">
        <f>SUMIFS(СВЦЭМ!$L$34:$L$777,СВЦЭМ!$A$34:$A$777,$A427,СВЦЭМ!$B$34:$B$777,F$401)+'СЕТ СН'!$F$13-'СЕТ СН'!$F$21</f>
        <v>125.27934627000002</v>
      </c>
      <c r="G427" s="37">
        <f>SUMIFS(СВЦЭМ!$L$34:$L$777,СВЦЭМ!$A$34:$A$777,$A427,СВЦЭМ!$B$34:$B$777,G$401)+'СЕТ СН'!$F$13-'СЕТ СН'!$F$21</f>
        <v>111.95707140000002</v>
      </c>
      <c r="H427" s="37">
        <f>SUMIFS(СВЦЭМ!$L$34:$L$777,СВЦЭМ!$A$34:$A$777,$A427,СВЦЭМ!$B$34:$B$777,H$401)+'СЕТ СН'!$F$13-'СЕТ СН'!$F$21</f>
        <v>85.338456540000038</v>
      </c>
      <c r="I427" s="37">
        <f>SUMIFS(СВЦЭМ!$L$34:$L$777,СВЦЭМ!$A$34:$A$777,$A427,СВЦЭМ!$B$34:$B$777,I$401)+'СЕТ СН'!$F$13-'СЕТ СН'!$F$21</f>
        <v>37.936626580000052</v>
      </c>
      <c r="J427" s="37">
        <f>SUMIFS(СВЦЭМ!$L$34:$L$777,СВЦЭМ!$A$34:$A$777,$A427,СВЦЭМ!$B$34:$B$777,J$401)+'СЕТ СН'!$F$13-'СЕТ СН'!$F$21</f>
        <v>11.52322885000001</v>
      </c>
      <c r="K427" s="37">
        <f>SUMIFS(СВЦЭМ!$L$34:$L$777,СВЦЭМ!$A$34:$A$777,$A427,СВЦЭМ!$B$34:$B$777,K$401)+'СЕТ СН'!$F$13-'СЕТ СН'!$F$21</f>
        <v>-21.081139910000047</v>
      </c>
      <c r="L427" s="37">
        <f>SUMIFS(СВЦЭМ!$L$34:$L$777,СВЦЭМ!$A$34:$A$777,$A427,СВЦЭМ!$B$34:$B$777,L$401)+'СЕТ СН'!$F$13-'СЕТ СН'!$F$21</f>
        <v>-77.922508660000005</v>
      </c>
      <c r="M427" s="37">
        <f>SUMIFS(СВЦЭМ!$L$34:$L$777,СВЦЭМ!$A$34:$A$777,$A427,СВЦЭМ!$B$34:$B$777,M$401)+'СЕТ СН'!$F$13-'СЕТ СН'!$F$21</f>
        <v>-96.769684279999979</v>
      </c>
      <c r="N427" s="37">
        <f>SUMIFS(СВЦЭМ!$L$34:$L$777,СВЦЭМ!$A$34:$A$777,$A427,СВЦЭМ!$B$34:$B$777,N$401)+'СЕТ СН'!$F$13-'СЕТ СН'!$F$21</f>
        <v>-89.772235319999993</v>
      </c>
      <c r="O427" s="37">
        <f>SUMIFS(СВЦЭМ!$L$34:$L$777,СВЦЭМ!$A$34:$A$777,$A427,СВЦЭМ!$B$34:$B$777,O$401)+'СЕТ СН'!$F$13-'СЕТ СН'!$F$21</f>
        <v>-90.103513889999988</v>
      </c>
      <c r="P427" s="37">
        <f>SUMIFS(СВЦЭМ!$L$34:$L$777,СВЦЭМ!$A$34:$A$777,$A427,СВЦЭМ!$B$34:$B$777,P$401)+'СЕТ СН'!$F$13-'СЕТ СН'!$F$21</f>
        <v>-85.443546990000016</v>
      </c>
      <c r="Q427" s="37">
        <f>SUMIFS(СВЦЭМ!$L$34:$L$777,СВЦЭМ!$A$34:$A$777,$A427,СВЦЭМ!$B$34:$B$777,Q$401)+'СЕТ СН'!$F$13-'СЕТ СН'!$F$21</f>
        <v>-82.878744830000016</v>
      </c>
      <c r="R427" s="37">
        <f>SUMIFS(СВЦЭМ!$L$34:$L$777,СВЦЭМ!$A$34:$A$777,$A427,СВЦЭМ!$B$34:$B$777,R$401)+'СЕТ СН'!$F$13-'СЕТ СН'!$F$21</f>
        <v>-81.974329130000001</v>
      </c>
      <c r="S427" s="37">
        <f>SUMIFS(СВЦЭМ!$L$34:$L$777,СВЦЭМ!$A$34:$A$777,$A427,СВЦЭМ!$B$34:$B$777,S$401)+'СЕТ СН'!$F$13-'СЕТ СН'!$F$21</f>
        <v>-87.212377230000016</v>
      </c>
      <c r="T427" s="37">
        <f>SUMIFS(СВЦЭМ!$L$34:$L$777,СВЦЭМ!$A$34:$A$777,$A427,СВЦЭМ!$B$34:$B$777,T$401)+'СЕТ СН'!$F$13-'СЕТ СН'!$F$21</f>
        <v>-89.295435020000014</v>
      </c>
      <c r="U427" s="37">
        <f>SUMIFS(СВЦЭМ!$L$34:$L$777,СВЦЭМ!$A$34:$A$777,$A427,СВЦЭМ!$B$34:$B$777,U$401)+'СЕТ СН'!$F$13-'СЕТ СН'!$F$21</f>
        <v>-102.68890397000001</v>
      </c>
      <c r="V427" s="37">
        <f>SUMIFS(СВЦЭМ!$L$34:$L$777,СВЦЭМ!$A$34:$A$777,$A427,СВЦЭМ!$B$34:$B$777,V$401)+'СЕТ СН'!$F$13-'СЕТ СН'!$F$21</f>
        <v>-91.422404719999975</v>
      </c>
      <c r="W427" s="37">
        <f>SUMIFS(СВЦЭМ!$L$34:$L$777,СВЦЭМ!$A$34:$A$777,$A427,СВЦЭМ!$B$34:$B$777,W$401)+'СЕТ СН'!$F$13-'СЕТ СН'!$F$21</f>
        <v>-31.647566879999999</v>
      </c>
      <c r="X427" s="37">
        <f>SUMIFS(СВЦЭМ!$L$34:$L$777,СВЦЭМ!$A$34:$A$777,$A427,СВЦЭМ!$B$34:$B$777,X$401)+'СЕТ СН'!$F$13-'СЕТ СН'!$F$21</f>
        <v>12.495323760000019</v>
      </c>
      <c r="Y427" s="37">
        <f>SUMIFS(СВЦЭМ!$L$34:$L$777,СВЦЭМ!$A$34:$A$777,$A427,СВЦЭМ!$B$34:$B$777,Y$401)+'СЕТ СН'!$F$13-'СЕТ СН'!$F$21</f>
        <v>54.280670829999963</v>
      </c>
    </row>
    <row r="428" spans="1:25" ht="15.75" x14ac:dyDescent="0.2">
      <c r="A428" s="36">
        <f t="shared" si="11"/>
        <v>43005</v>
      </c>
      <c r="B428" s="37">
        <f>SUMIFS(СВЦЭМ!$L$34:$L$777,СВЦЭМ!$A$34:$A$777,$A428,СВЦЭМ!$B$34:$B$777,B$401)+'СЕТ СН'!$F$13-'СЕТ СН'!$F$21</f>
        <v>83.779563349999989</v>
      </c>
      <c r="C428" s="37">
        <f>SUMIFS(СВЦЭМ!$L$34:$L$777,СВЦЭМ!$A$34:$A$777,$A428,СВЦЭМ!$B$34:$B$777,C$401)+'СЕТ СН'!$F$13-'СЕТ СН'!$F$21</f>
        <v>113.34309370999995</v>
      </c>
      <c r="D428" s="37">
        <f>SUMIFS(СВЦЭМ!$L$34:$L$777,СВЦЭМ!$A$34:$A$777,$A428,СВЦЭМ!$B$34:$B$777,D$401)+'СЕТ СН'!$F$13-'СЕТ СН'!$F$21</f>
        <v>109.28175743999998</v>
      </c>
      <c r="E428" s="37">
        <f>SUMIFS(СВЦЭМ!$L$34:$L$777,СВЦЭМ!$A$34:$A$777,$A428,СВЦЭМ!$B$34:$B$777,E$401)+'СЕТ СН'!$F$13-'СЕТ СН'!$F$21</f>
        <v>101.44015044000002</v>
      </c>
      <c r="F428" s="37">
        <f>SUMIFS(СВЦЭМ!$L$34:$L$777,СВЦЭМ!$A$34:$A$777,$A428,СВЦЭМ!$B$34:$B$777,F$401)+'СЕТ СН'!$F$13-'СЕТ СН'!$F$21</f>
        <v>100.06769882000003</v>
      </c>
      <c r="G428" s="37">
        <f>SUMIFS(СВЦЭМ!$L$34:$L$777,СВЦЭМ!$A$34:$A$777,$A428,СВЦЭМ!$B$34:$B$777,G$401)+'СЕТ СН'!$F$13-'СЕТ СН'!$F$21</f>
        <v>107.49047768000003</v>
      </c>
      <c r="H428" s="37">
        <f>SUMIFS(СВЦЭМ!$L$34:$L$777,СВЦЭМ!$A$34:$A$777,$A428,СВЦЭМ!$B$34:$B$777,H$401)+'СЕТ СН'!$F$13-'СЕТ СН'!$F$21</f>
        <v>88.572406060000048</v>
      </c>
      <c r="I428" s="37">
        <f>SUMIFS(СВЦЭМ!$L$34:$L$777,СВЦЭМ!$A$34:$A$777,$A428,СВЦЭМ!$B$34:$B$777,I$401)+'СЕТ СН'!$F$13-'СЕТ СН'!$F$21</f>
        <v>41.196368310000025</v>
      </c>
      <c r="J428" s="37">
        <f>SUMIFS(СВЦЭМ!$L$34:$L$777,СВЦЭМ!$A$34:$A$777,$A428,СВЦЭМ!$B$34:$B$777,J$401)+'СЕТ СН'!$F$13-'СЕТ СН'!$F$21</f>
        <v>17.245690019999984</v>
      </c>
      <c r="K428" s="37">
        <f>SUMIFS(СВЦЭМ!$L$34:$L$777,СВЦЭМ!$A$34:$A$777,$A428,СВЦЭМ!$B$34:$B$777,K$401)+'СЕТ СН'!$F$13-'СЕТ СН'!$F$21</f>
        <v>-15.725828539999952</v>
      </c>
      <c r="L428" s="37">
        <f>SUMIFS(СВЦЭМ!$L$34:$L$777,СВЦЭМ!$A$34:$A$777,$A428,СВЦЭМ!$B$34:$B$777,L$401)+'СЕТ СН'!$F$13-'СЕТ СН'!$F$21</f>
        <v>-74.521003889999974</v>
      </c>
      <c r="M428" s="37">
        <f>SUMIFS(СВЦЭМ!$L$34:$L$777,СВЦЭМ!$A$34:$A$777,$A428,СВЦЭМ!$B$34:$B$777,M$401)+'СЕТ СН'!$F$13-'СЕТ СН'!$F$21</f>
        <v>-93.27346411000002</v>
      </c>
      <c r="N428" s="37">
        <f>SUMIFS(СВЦЭМ!$L$34:$L$777,СВЦЭМ!$A$34:$A$777,$A428,СВЦЭМ!$B$34:$B$777,N$401)+'СЕТ СН'!$F$13-'СЕТ СН'!$F$21</f>
        <v>-84.509481520000008</v>
      </c>
      <c r="O428" s="37">
        <f>SUMIFS(СВЦЭМ!$L$34:$L$777,СВЦЭМ!$A$34:$A$777,$A428,СВЦЭМ!$B$34:$B$777,O$401)+'СЕТ СН'!$F$13-'СЕТ СН'!$F$21</f>
        <v>-80.179437370000016</v>
      </c>
      <c r="P428" s="37">
        <f>SUMIFS(СВЦЭМ!$L$34:$L$777,СВЦЭМ!$A$34:$A$777,$A428,СВЦЭМ!$B$34:$B$777,P$401)+'СЕТ СН'!$F$13-'СЕТ СН'!$F$21</f>
        <v>-77.239801849999992</v>
      </c>
      <c r="Q428" s="37">
        <f>SUMIFS(СВЦЭМ!$L$34:$L$777,СВЦЭМ!$A$34:$A$777,$A428,СВЦЭМ!$B$34:$B$777,Q$401)+'СЕТ СН'!$F$13-'СЕТ СН'!$F$21</f>
        <v>-72.737640049999982</v>
      </c>
      <c r="R428" s="37">
        <f>SUMIFS(СВЦЭМ!$L$34:$L$777,СВЦЭМ!$A$34:$A$777,$A428,СВЦЭМ!$B$34:$B$777,R$401)+'СЕТ СН'!$F$13-'СЕТ СН'!$F$21</f>
        <v>-72.152900960000011</v>
      </c>
      <c r="S428" s="37">
        <f>SUMIFS(СВЦЭМ!$L$34:$L$777,СВЦЭМ!$A$34:$A$777,$A428,СВЦЭМ!$B$34:$B$777,S$401)+'СЕТ СН'!$F$13-'СЕТ СН'!$F$21</f>
        <v>-76.304245680000008</v>
      </c>
      <c r="T428" s="37">
        <f>SUMIFS(СВЦЭМ!$L$34:$L$777,СВЦЭМ!$A$34:$A$777,$A428,СВЦЭМ!$B$34:$B$777,T$401)+'СЕТ СН'!$F$13-'СЕТ СН'!$F$21</f>
        <v>-81.295860000000005</v>
      </c>
      <c r="U428" s="37">
        <f>SUMIFS(СВЦЭМ!$L$34:$L$777,СВЦЭМ!$A$34:$A$777,$A428,СВЦЭМ!$B$34:$B$777,U$401)+'СЕТ СН'!$F$13-'СЕТ СН'!$F$21</f>
        <v>-91.664733839999997</v>
      </c>
      <c r="V428" s="37">
        <f>SUMIFS(СВЦЭМ!$L$34:$L$777,СВЦЭМ!$A$34:$A$777,$A428,СВЦЭМ!$B$34:$B$777,V$401)+'СЕТ СН'!$F$13-'СЕТ СН'!$F$21</f>
        <v>-83.726402989999997</v>
      </c>
      <c r="W428" s="37">
        <f>SUMIFS(СВЦЭМ!$L$34:$L$777,СВЦЭМ!$A$34:$A$777,$A428,СВЦЭМ!$B$34:$B$777,W$401)+'СЕТ СН'!$F$13-'СЕТ СН'!$F$21</f>
        <v>-31.444527129999983</v>
      </c>
      <c r="X428" s="37">
        <f>SUMIFS(СВЦЭМ!$L$34:$L$777,СВЦЭМ!$A$34:$A$777,$A428,СВЦЭМ!$B$34:$B$777,X$401)+'СЕТ СН'!$F$13-'СЕТ СН'!$F$21</f>
        <v>12.224119910000013</v>
      </c>
      <c r="Y428" s="37">
        <f>SUMIFS(СВЦЭМ!$L$34:$L$777,СВЦЭМ!$A$34:$A$777,$A428,СВЦЭМ!$B$34:$B$777,Y$401)+'СЕТ СН'!$F$13-'СЕТ СН'!$F$21</f>
        <v>47.626049910000006</v>
      </c>
    </row>
    <row r="429" spans="1:25" ht="15.75" x14ac:dyDescent="0.2">
      <c r="A429" s="36">
        <f t="shared" si="11"/>
        <v>43006</v>
      </c>
      <c r="B429" s="37">
        <f>SUMIFS(СВЦЭМ!$L$34:$L$777,СВЦЭМ!$A$34:$A$777,$A429,СВЦЭМ!$B$34:$B$777,B$401)+'СЕТ СН'!$F$13-'СЕТ СН'!$F$21</f>
        <v>6.5052733300000227</v>
      </c>
      <c r="C429" s="37">
        <f>SUMIFS(СВЦЭМ!$L$34:$L$777,СВЦЭМ!$A$34:$A$777,$A429,СВЦЭМ!$B$34:$B$777,C$401)+'СЕТ СН'!$F$13-'СЕТ СН'!$F$21</f>
        <v>53.337434160000043</v>
      </c>
      <c r="D429" s="37">
        <f>SUMIFS(СВЦЭМ!$L$34:$L$777,СВЦЭМ!$A$34:$A$777,$A429,СВЦЭМ!$B$34:$B$777,D$401)+'СЕТ СН'!$F$13-'СЕТ СН'!$F$21</f>
        <v>82.253878320000013</v>
      </c>
      <c r="E429" s="37">
        <f>SUMIFS(СВЦЭМ!$L$34:$L$777,СВЦЭМ!$A$34:$A$777,$A429,СВЦЭМ!$B$34:$B$777,E$401)+'СЕТ СН'!$F$13-'СЕТ СН'!$F$21</f>
        <v>100.99875717999998</v>
      </c>
      <c r="F429" s="37">
        <f>SUMIFS(СВЦЭМ!$L$34:$L$777,СВЦЭМ!$A$34:$A$777,$A429,СВЦЭМ!$B$34:$B$777,F$401)+'СЕТ СН'!$F$13-'СЕТ СН'!$F$21</f>
        <v>102.52092826000001</v>
      </c>
      <c r="G429" s="37">
        <f>SUMIFS(СВЦЭМ!$L$34:$L$777,СВЦЭМ!$A$34:$A$777,$A429,СВЦЭМ!$B$34:$B$777,G$401)+'СЕТ СН'!$F$13-'СЕТ СН'!$F$21</f>
        <v>103.58931556000005</v>
      </c>
      <c r="H429" s="37">
        <f>SUMIFS(СВЦЭМ!$L$34:$L$777,СВЦЭМ!$A$34:$A$777,$A429,СВЦЭМ!$B$34:$B$777,H$401)+'СЕТ СН'!$F$13-'СЕТ СН'!$F$21</f>
        <v>74.138150580000001</v>
      </c>
      <c r="I429" s="37">
        <f>SUMIFS(СВЦЭМ!$L$34:$L$777,СВЦЭМ!$A$34:$A$777,$A429,СВЦЭМ!$B$34:$B$777,I$401)+'СЕТ СН'!$F$13-'СЕТ СН'!$F$21</f>
        <v>24.353674230000024</v>
      </c>
      <c r="J429" s="37">
        <f>SUMIFS(СВЦЭМ!$L$34:$L$777,СВЦЭМ!$A$34:$A$777,$A429,СВЦЭМ!$B$34:$B$777,J$401)+'СЕТ СН'!$F$13-'СЕТ СН'!$F$21</f>
        <v>-8.8155186599999524</v>
      </c>
      <c r="K429" s="37">
        <f>SUMIFS(СВЦЭМ!$L$34:$L$777,СВЦЭМ!$A$34:$A$777,$A429,СВЦЭМ!$B$34:$B$777,K$401)+'СЕТ СН'!$F$13-'СЕТ СН'!$F$21</f>
        <v>-35.261938679999957</v>
      </c>
      <c r="L429" s="37">
        <f>SUMIFS(СВЦЭМ!$L$34:$L$777,СВЦЭМ!$A$34:$A$777,$A429,СВЦЭМ!$B$34:$B$777,L$401)+'СЕТ СН'!$F$13-'СЕТ СН'!$F$21</f>
        <v>-95.547502070000007</v>
      </c>
      <c r="M429" s="37">
        <f>SUMIFS(СВЦЭМ!$L$34:$L$777,СВЦЭМ!$A$34:$A$777,$A429,СВЦЭМ!$B$34:$B$777,M$401)+'СЕТ СН'!$F$13-'СЕТ СН'!$F$21</f>
        <v>-117.10079517000003</v>
      </c>
      <c r="N429" s="37">
        <f>SUMIFS(СВЦЭМ!$L$34:$L$777,СВЦЭМ!$A$34:$A$777,$A429,СВЦЭМ!$B$34:$B$777,N$401)+'СЕТ СН'!$F$13-'СЕТ СН'!$F$21</f>
        <v>-113.31818515999998</v>
      </c>
      <c r="O429" s="37">
        <f>SUMIFS(СВЦЭМ!$L$34:$L$777,СВЦЭМ!$A$34:$A$777,$A429,СВЦЭМ!$B$34:$B$777,O$401)+'СЕТ СН'!$F$13-'СЕТ СН'!$F$21</f>
        <v>-113.34243609999999</v>
      </c>
      <c r="P429" s="37">
        <f>SUMIFS(СВЦЭМ!$L$34:$L$777,СВЦЭМ!$A$34:$A$777,$A429,СВЦЭМ!$B$34:$B$777,P$401)+'СЕТ СН'!$F$13-'СЕТ СН'!$F$21</f>
        <v>-111.91489829</v>
      </c>
      <c r="Q429" s="37">
        <f>SUMIFS(СВЦЭМ!$L$34:$L$777,СВЦЭМ!$A$34:$A$777,$A429,СВЦЭМ!$B$34:$B$777,Q$401)+'СЕТ СН'!$F$13-'СЕТ СН'!$F$21</f>
        <v>-107.45302053</v>
      </c>
      <c r="R429" s="37">
        <f>SUMIFS(СВЦЭМ!$L$34:$L$777,СВЦЭМ!$A$34:$A$777,$A429,СВЦЭМ!$B$34:$B$777,R$401)+'СЕТ СН'!$F$13-'СЕТ СН'!$F$21</f>
        <v>-103.09166864000002</v>
      </c>
      <c r="S429" s="37">
        <f>SUMIFS(СВЦЭМ!$L$34:$L$777,СВЦЭМ!$A$34:$A$777,$A429,СВЦЭМ!$B$34:$B$777,S$401)+'СЕТ СН'!$F$13-'СЕТ СН'!$F$21</f>
        <v>-105.05632301999998</v>
      </c>
      <c r="T429" s="37">
        <f>SUMIFS(СВЦЭМ!$L$34:$L$777,СВЦЭМ!$A$34:$A$777,$A429,СВЦЭМ!$B$34:$B$777,T$401)+'СЕТ СН'!$F$13-'СЕТ СН'!$F$21</f>
        <v>-110.87434334</v>
      </c>
      <c r="U429" s="37">
        <f>SUMIFS(СВЦЭМ!$L$34:$L$777,СВЦЭМ!$A$34:$A$777,$A429,СВЦЭМ!$B$34:$B$777,U$401)+'СЕТ СН'!$F$13-'СЕТ СН'!$F$21</f>
        <v>-122.42213095</v>
      </c>
      <c r="V429" s="37">
        <f>SUMIFS(СВЦЭМ!$L$34:$L$777,СВЦЭМ!$A$34:$A$777,$A429,СВЦЭМ!$B$34:$B$777,V$401)+'СЕТ СН'!$F$13-'СЕТ СН'!$F$21</f>
        <v>-112.85894245999998</v>
      </c>
      <c r="W429" s="37">
        <f>SUMIFS(СВЦЭМ!$L$34:$L$777,СВЦЭМ!$A$34:$A$777,$A429,СВЦЭМ!$B$34:$B$777,W$401)+'СЕТ СН'!$F$13-'СЕТ СН'!$F$21</f>
        <v>-53.439122519999955</v>
      </c>
      <c r="X429" s="37">
        <f>SUMIFS(СВЦЭМ!$L$34:$L$777,СВЦЭМ!$A$34:$A$777,$A429,СВЦЭМ!$B$34:$B$777,X$401)+'СЕТ СН'!$F$13-'СЕТ СН'!$F$21</f>
        <v>-5.7456256200000553</v>
      </c>
      <c r="Y429" s="37">
        <f>SUMIFS(СВЦЭМ!$L$34:$L$777,СВЦЭМ!$A$34:$A$777,$A429,СВЦЭМ!$B$34:$B$777,Y$401)+'СЕТ СН'!$F$13-'СЕТ СН'!$F$21</f>
        <v>31.900362640000026</v>
      </c>
    </row>
    <row r="430" spans="1:25" ht="15.75" x14ac:dyDescent="0.2">
      <c r="A430" s="36">
        <f t="shared" si="11"/>
        <v>43007</v>
      </c>
      <c r="B430" s="37">
        <f>SUMIFS(СВЦЭМ!$L$34:$L$777,СВЦЭМ!$A$34:$A$777,$A430,СВЦЭМ!$B$34:$B$777,B$401)+'СЕТ СН'!$F$13-'СЕТ СН'!$F$21</f>
        <v>23.053279240000052</v>
      </c>
      <c r="C430" s="37">
        <f>SUMIFS(СВЦЭМ!$L$34:$L$777,СВЦЭМ!$A$34:$A$777,$A430,СВЦЭМ!$B$34:$B$777,C$401)+'СЕТ СН'!$F$13-'СЕТ СН'!$F$21</f>
        <v>100.02600902999995</v>
      </c>
      <c r="D430" s="37">
        <f>SUMIFS(СВЦЭМ!$L$34:$L$777,СВЦЭМ!$A$34:$A$777,$A430,СВЦЭМ!$B$34:$B$777,D$401)+'СЕТ СН'!$F$13-'СЕТ СН'!$F$21</f>
        <v>100.53907167</v>
      </c>
      <c r="E430" s="37">
        <f>SUMIFS(СВЦЭМ!$L$34:$L$777,СВЦЭМ!$A$34:$A$777,$A430,СВЦЭМ!$B$34:$B$777,E$401)+'СЕТ СН'!$F$13-'СЕТ СН'!$F$21</f>
        <v>101.39752985999996</v>
      </c>
      <c r="F430" s="37">
        <f>SUMIFS(СВЦЭМ!$L$34:$L$777,СВЦЭМ!$A$34:$A$777,$A430,СВЦЭМ!$B$34:$B$777,F$401)+'СЕТ СН'!$F$13-'СЕТ СН'!$F$21</f>
        <v>101.75258481000003</v>
      </c>
      <c r="G430" s="37">
        <f>SUMIFS(СВЦЭМ!$L$34:$L$777,СВЦЭМ!$A$34:$A$777,$A430,СВЦЭМ!$B$34:$B$777,G$401)+'СЕТ СН'!$F$13-'СЕТ СН'!$F$21</f>
        <v>95.79375908999998</v>
      </c>
      <c r="H430" s="37">
        <f>SUMIFS(СВЦЭМ!$L$34:$L$777,СВЦЭМ!$A$34:$A$777,$A430,СВЦЭМ!$B$34:$B$777,H$401)+'СЕТ СН'!$F$13-'СЕТ СН'!$F$21</f>
        <v>36.483220520000032</v>
      </c>
      <c r="I430" s="37">
        <f>SUMIFS(СВЦЭМ!$L$34:$L$777,СВЦЭМ!$A$34:$A$777,$A430,СВЦЭМ!$B$34:$B$777,I$401)+'СЕТ СН'!$F$13-'СЕТ СН'!$F$21</f>
        <v>3.8407962300000236</v>
      </c>
      <c r="J430" s="37">
        <f>SUMIFS(СВЦЭМ!$L$34:$L$777,СВЦЭМ!$A$34:$A$777,$A430,СВЦЭМ!$B$34:$B$777,J$401)+'СЕТ СН'!$F$13-'СЕТ СН'!$F$21</f>
        <v>-32.009149709999974</v>
      </c>
      <c r="K430" s="37">
        <f>SUMIFS(СВЦЭМ!$L$34:$L$777,СВЦЭМ!$A$34:$A$777,$A430,СВЦЭМ!$B$34:$B$777,K$401)+'СЕТ СН'!$F$13-'СЕТ СН'!$F$21</f>
        <v>-35.606502439999986</v>
      </c>
      <c r="L430" s="37">
        <f>SUMIFS(СВЦЭМ!$L$34:$L$777,СВЦЭМ!$A$34:$A$777,$A430,СВЦЭМ!$B$34:$B$777,L$401)+'СЕТ СН'!$F$13-'СЕТ СН'!$F$21</f>
        <v>-69.72076487999999</v>
      </c>
      <c r="M430" s="37">
        <f>SUMIFS(СВЦЭМ!$L$34:$L$777,СВЦЭМ!$A$34:$A$777,$A430,СВЦЭМ!$B$34:$B$777,M$401)+'СЕТ СН'!$F$13-'СЕТ СН'!$F$21</f>
        <v>-83.466343489999986</v>
      </c>
      <c r="N430" s="37">
        <f>SUMIFS(СВЦЭМ!$L$34:$L$777,СВЦЭМ!$A$34:$A$777,$A430,СВЦЭМ!$B$34:$B$777,N$401)+'СЕТ СН'!$F$13-'СЕТ СН'!$F$21</f>
        <v>-76.961074559999986</v>
      </c>
      <c r="O430" s="37">
        <f>SUMIFS(СВЦЭМ!$L$34:$L$777,СВЦЭМ!$A$34:$A$777,$A430,СВЦЭМ!$B$34:$B$777,O$401)+'СЕТ СН'!$F$13-'СЕТ СН'!$F$21</f>
        <v>-69.601249399999972</v>
      </c>
      <c r="P430" s="37">
        <f>SUMIFS(СВЦЭМ!$L$34:$L$777,СВЦЭМ!$A$34:$A$777,$A430,СВЦЭМ!$B$34:$B$777,P$401)+'СЕТ СН'!$F$13-'СЕТ СН'!$F$21</f>
        <v>-72.524250759999973</v>
      </c>
      <c r="Q430" s="37">
        <f>SUMIFS(СВЦЭМ!$L$34:$L$777,СВЦЭМ!$A$34:$A$777,$A430,СВЦЭМ!$B$34:$B$777,Q$401)+'СЕТ СН'!$F$13-'СЕТ СН'!$F$21</f>
        <v>-77.73971985999998</v>
      </c>
      <c r="R430" s="37">
        <f>SUMIFS(СВЦЭМ!$L$34:$L$777,СВЦЭМ!$A$34:$A$777,$A430,СВЦЭМ!$B$34:$B$777,R$401)+'СЕТ СН'!$F$13-'СЕТ СН'!$F$21</f>
        <v>-72.682514659999981</v>
      </c>
      <c r="S430" s="37">
        <f>SUMIFS(СВЦЭМ!$L$34:$L$777,СВЦЭМ!$A$34:$A$777,$A430,СВЦЭМ!$B$34:$B$777,S$401)+'СЕТ СН'!$F$13-'СЕТ СН'!$F$21</f>
        <v>-78.349002340000027</v>
      </c>
      <c r="T430" s="37">
        <f>SUMIFS(СВЦЭМ!$L$34:$L$777,СВЦЭМ!$A$34:$A$777,$A430,СВЦЭМ!$B$34:$B$777,T$401)+'СЕТ СН'!$F$13-'СЕТ СН'!$F$21</f>
        <v>-94.183896109999978</v>
      </c>
      <c r="U430" s="37">
        <f>SUMIFS(СВЦЭМ!$L$34:$L$777,СВЦЭМ!$A$34:$A$777,$A430,СВЦЭМ!$B$34:$B$777,U$401)+'СЕТ СН'!$F$13-'СЕТ СН'!$F$21</f>
        <v>-121.88746574999999</v>
      </c>
      <c r="V430" s="37">
        <f>SUMIFS(СВЦЭМ!$L$34:$L$777,СВЦЭМ!$A$34:$A$777,$A430,СВЦЭМ!$B$34:$B$777,V$401)+'СЕТ СН'!$F$13-'СЕТ СН'!$F$21</f>
        <v>-105.87696555999997</v>
      </c>
      <c r="W430" s="37">
        <f>SUMIFS(СВЦЭМ!$L$34:$L$777,СВЦЭМ!$A$34:$A$777,$A430,СВЦЭМ!$B$34:$B$777,W$401)+'СЕТ СН'!$F$13-'СЕТ СН'!$F$21</f>
        <v>-68.942473679999978</v>
      </c>
      <c r="X430" s="37">
        <f>SUMIFS(СВЦЭМ!$L$34:$L$777,СВЦЭМ!$A$34:$A$777,$A430,СВЦЭМ!$B$34:$B$777,X$401)+'СЕТ СН'!$F$13-'СЕТ СН'!$F$21</f>
        <v>-20.458701840000003</v>
      </c>
      <c r="Y430" s="37">
        <f>SUMIFS(СВЦЭМ!$L$34:$L$777,СВЦЭМ!$A$34:$A$777,$A430,СВЦЭМ!$B$34:$B$777,Y$401)+'СЕТ СН'!$F$13-'СЕТ СН'!$F$21</f>
        <v>1.6980360100000098</v>
      </c>
    </row>
    <row r="431" spans="1:25" ht="15.75" x14ac:dyDescent="0.2">
      <c r="A431" s="36">
        <f t="shared" si="11"/>
        <v>43008</v>
      </c>
      <c r="B431" s="37">
        <f>SUMIFS(СВЦЭМ!$L$34:$L$777,СВЦЭМ!$A$34:$A$777,$A431,СВЦЭМ!$B$34:$B$777,B$401)+'СЕТ СН'!$F$13-'СЕТ СН'!$F$21</f>
        <v>22.482362549999948</v>
      </c>
      <c r="C431" s="37">
        <f>SUMIFS(СВЦЭМ!$L$34:$L$777,СВЦЭМ!$A$34:$A$777,$A431,СВЦЭМ!$B$34:$B$777,C$401)+'СЕТ СН'!$F$13-'СЕТ СН'!$F$21</f>
        <v>6.5457036200000402</v>
      </c>
      <c r="D431" s="37">
        <f>SUMIFS(СВЦЭМ!$L$34:$L$777,СВЦЭМ!$A$34:$A$777,$A431,СВЦЭМ!$B$34:$B$777,D$401)+'СЕТ СН'!$F$13-'СЕТ СН'!$F$21</f>
        <v>76.355643569999984</v>
      </c>
      <c r="E431" s="37">
        <f>SUMIFS(СВЦЭМ!$L$34:$L$777,СВЦЭМ!$A$34:$A$777,$A431,СВЦЭМ!$B$34:$B$777,E$401)+'СЕТ СН'!$F$13-'СЕТ СН'!$F$21</f>
        <v>83.434237919999987</v>
      </c>
      <c r="F431" s="37">
        <f>SUMIFS(СВЦЭМ!$L$34:$L$777,СВЦЭМ!$A$34:$A$777,$A431,СВЦЭМ!$B$34:$B$777,F$401)+'СЕТ СН'!$F$13-'СЕТ СН'!$F$21</f>
        <v>82.96719513000005</v>
      </c>
      <c r="G431" s="37">
        <f>SUMIFS(СВЦЭМ!$L$34:$L$777,СВЦЭМ!$A$34:$A$777,$A431,СВЦЭМ!$B$34:$B$777,G$401)+'СЕТ СН'!$F$13-'СЕТ СН'!$F$21</f>
        <v>84.033368610000025</v>
      </c>
      <c r="H431" s="37">
        <f>SUMIFS(СВЦЭМ!$L$34:$L$777,СВЦЭМ!$A$34:$A$777,$A431,СВЦЭМ!$B$34:$B$777,H$401)+'СЕТ СН'!$F$13-'СЕТ СН'!$F$21</f>
        <v>74.24758847999999</v>
      </c>
      <c r="I431" s="37">
        <f>SUMIFS(СВЦЭМ!$L$34:$L$777,СВЦЭМ!$A$34:$A$777,$A431,СВЦЭМ!$B$34:$B$777,I$401)+'СЕТ СН'!$F$13-'СЕТ СН'!$F$21</f>
        <v>44.232591670000033</v>
      </c>
      <c r="J431" s="37">
        <f>SUMIFS(СВЦЭМ!$L$34:$L$777,СВЦЭМ!$A$34:$A$777,$A431,СВЦЭМ!$B$34:$B$777,J$401)+'СЕТ СН'!$F$13-'СЕТ СН'!$F$21</f>
        <v>10.795901699999945</v>
      </c>
      <c r="K431" s="37">
        <f>SUMIFS(СВЦЭМ!$L$34:$L$777,СВЦЭМ!$A$34:$A$777,$A431,СВЦЭМ!$B$34:$B$777,K$401)+'СЕТ СН'!$F$13-'СЕТ СН'!$F$21</f>
        <v>-42.298739029999979</v>
      </c>
      <c r="L431" s="37">
        <f>SUMIFS(СВЦЭМ!$L$34:$L$777,СВЦЭМ!$A$34:$A$777,$A431,СВЦЭМ!$B$34:$B$777,L$401)+'СЕТ СН'!$F$13-'СЕТ СН'!$F$21</f>
        <v>-89.93922981999998</v>
      </c>
      <c r="M431" s="37">
        <f>SUMIFS(СВЦЭМ!$L$34:$L$777,СВЦЭМ!$A$34:$A$777,$A431,СВЦЭМ!$B$34:$B$777,M$401)+'СЕТ СН'!$F$13-'СЕТ СН'!$F$21</f>
        <v>-107.95953680999997</v>
      </c>
      <c r="N431" s="37">
        <f>SUMIFS(СВЦЭМ!$L$34:$L$777,СВЦЭМ!$A$34:$A$777,$A431,СВЦЭМ!$B$34:$B$777,N$401)+'СЕТ СН'!$F$13-'СЕТ СН'!$F$21</f>
        <v>-96.422710409999979</v>
      </c>
      <c r="O431" s="37">
        <f>SUMIFS(СВЦЭМ!$L$34:$L$777,СВЦЭМ!$A$34:$A$777,$A431,СВЦЭМ!$B$34:$B$777,O$401)+'СЕТ СН'!$F$13-'СЕТ СН'!$F$21</f>
        <v>-89.641718070000024</v>
      </c>
      <c r="P431" s="37">
        <f>SUMIFS(СВЦЭМ!$L$34:$L$777,СВЦЭМ!$A$34:$A$777,$A431,СВЦЭМ!$B$34:$B$777,P$401)+'СЕТ СН'!$F$13-'СЕТ СН'!$F$21</f>
        <v>-86.04799675999999</v>
      </c>
      <c r="Q431" s="37">
        <f>SUMIFS(СВЦЭМ!$L$34:$L$777,СВЦЭМ!$A$34:$A$777,$A431,СВЦЭМ!$B$34:$B$777,Q$401)+'СЕТ СН'!$F$13-'СЕТ СН'!$F$21</f>
        <v>-81.757271950000018</v>
      </c>
      <c r="R431" s="37">
        <f>SUMIFS(СВЦЭМ!$L$34:$L$777,СВЦЭМ!$A$34:$A$777,$A431,СВЦЭМ!$B$34:$B$777,R$401)+'СЕТ СН'!$F$13-'СЕТ СН'!$F$21</f>
        <v>-85.998255690000008</v>
      </c>
      <c r="S431" s="37">
        <f>SUMIFS(СВЦЭМ!$L$34:$L$777,СВЦЭМ!$A$34:$A$777,$A431,СВЦЭМ!$B$34:$B$777,S$401)+'СЕТ СН'!$F$13-'СЕТ СН'!$F$21</f>
        <v>-89.029489769999998</v>
      </c>
      <c r="T431" s="37">
        <f>SUMIFS(СВЦЭМ!$L$34:$L$777,СВЦЭМ!$A$34:$A$777,$A431,СВЦЭМ!$B$34:$B$777,T$401)+'СЕТ СН'!$F$13-'СЕТ СН'!$F$21</f>
        <v>-99.75909630000001</v>
      </c>
      <c r="U431" s="37">
        <f>SUMIFS(СВЦЭМ!$L$34:$L$777,СВЦЭМ!$A$34:$A$777,$A431,СВЦЭМ!$B$34:$B$777,U$401)+'СЕТ СН'!$F$13-'СЕТ СН'!$F$21</f>
        <v>-114.95703921</v>
      </c>
      <c r="V431" s="37">
        <f>SUMIFS(СВЦЭМ!$L$34:$L$777,СВЦЭМ!$A$34:$A$777,$A431,СВЦЭМ!$B$34:$B$777,V$401)+'СЕТ СН'!$F$13-'СЕТ СН'!$F$21</f>
        <v>-114.12379442999998</v>
      </c>
      <c r="W431" s="37">
        <f>SUMIFS(СВЦЭМ!$L$34:$L$777,СВЦЭМ!$A$34:$A$777,$A431,СВЦЭМ!$B$34:$B$777,W$401)+'СЕТ СН'!$F$13-'СЕТ СН'!$F$21</f>
        <v>-57.356018960000029</v>
      </c>
      <c r="X431" s="37">
        <f>SUMIFS(СВЦЭМ!$L$34:$L$777,СВЦЭМ!$A$34:$A$777,$A431,СВЦЭМ!$B$34:$B$777,X$401)+'СЕТ СН'!$F$13-'СЕТ СН'!$F$21</f>
        <v>-1.7220732299999781</v>
      </c>
      <c r="Y431" s="37">
        <f>SUMIFS(СВЦЭМ!$L$34:$L$777,СВЦЭМ!$A$34:$A$777,$A431,СВЦЭМ!$B$34:$B$777,Y$401)+'СЕТ СН'!$F$13-'СЕТ СН'!$F$21</f>
        <v>30.184472519999986</v>
      </c>
    </row>
    <row r="432" spans="1:25" ht="15.75" hidden="1" x14ac:dyDescent="0.2">
      <c r="A432" s="36">
        <f t="shared" si="11"/>
        <v>43009</v>
      </c>
      <c r="B432" s="37">
        <f>SUMIFS(СВЦЭМ!$L$34:$L$777,СВЦЭМ!$A$34:$A$777,$A432,СВЦЭМ!$B$34:$B$777,B$401)+'СЕТ СН'!$F$13-'СЕТ СН'!$F$21</f>
        <v>-578.75</v>
      </c>
      <c r="C432" s="37">
        <f>SUMIFS(СВЦЭМ!$L$34:$L$777,СВЦЭМ!$A$34:$A$777,$A432,СВЦЭМ!$B$34:$B$777,C$401)+'СЕТ СН'!$F$13-'СЕТ СН'!$F$21</f>
        <v>-578.75</v>
      </c>
      <c r="D432" s="37">
        <f>SUMIFS(СВЦЭМ!$L$34:$L$777,СВЦЭМ!$A$34:$A$777,$A432,СВЦЭМ!$B$34:$B$777,D$401)+'СЕТ СН'!$F$13-'СЕТ СН'!$F$21</f>
        <v>-578.75</v>
      </c>
      <c r="E432" s="37">
        <f>SUMIFS(СВЦЭМ!$L$34:$L$777,СВЦЭМ!$A$34:$A$777,$A432,СВЦЭМ!$B$34:$B$777,E$401)+'СЕТ СН'!$F$13-'СЕТ СН'!$F$21</f>
        <v>-578.75</v>
      </c>
      <c r="F432" s="37">
        <f>SUMIFS(СВЦЭМ!$L$34:$L$777,СВЦЭМ!$A$34:$A$777,$A432,СВЦЭМ!$B$34:$B$777,F$401)+'СЕТ СН'!$F$13-'СЕТ СН'!$F$21</f>
        <v>-578.75</v>
      </c>
      <c r="G432" s="37">
        <f>SUMIFS(СВЦЭМ!$L$34:$L$777,СВЦЭМ!$A$34:$A$777,$A432,СВЦЭМ!$B$34:$B$777,G$401)+'СЕТ СН'!$F$13-'СЕТ СН'!$F$21</f>
        <v>-578.75</v>
      </c>
      <c r="H432" s="37">
        <f>SUMIFS(СВЦЭМ!$L$34:$L$777,СВЦЭМ!$A$34:$A$777,$A432,СВЦЭМ!$B$34:$B$777,H$401)+'СЕТ СН'!$F$13-'СЕТ СН'!$F$21</f>
        <v>-578.75</v>
      </c>
      <c r="I432" s="37">
        <f>SUMIFS(СВЦЭМ!$L$34:$L$777,СВЦЭМ!$A$34:$A$777,$A432,СВЦЭМ!$B$34:$B$777,I$401)+'СЕТ СН'!$F$13-'СЕТ СН'!$F$21</f>
        <v>-578.75</v>
      </c>
      <c r="J432" s="37">
        <f>SUMIFS(СВЦЭМ!$L$34:$L$777,СВЦЭМ!$A$34:$A$777,$A432,СВЦЭМ!$B$34:$B$777,J$401)+'СЕТ СН'!$F$13-'СЕТ СН'!$F$21</f>
        <v>-578.75</v>
      </c>
      <c r="K432" s="37">
        <f>SUMIFS(СВЦЭМ!$L$34:$L$777,СВЦЭМ!$A$34:$A$777,$A432,СВЦЭМ!$B$34:$B$777,K$401)+'СЕТ СН'!$F$13-'СЕТ СН'!$F$21</f>
        <v>-578.75</v>
      </c>
      <c r="L432" s="37">
        <f>SUMIFS(СВЦЭМ!$L$34:$L$777,СВЦЭМ!$A$34:$A$777,$A432,СВЦЭМ!$B$34:$B$777,L$401)+'СЕТ СН'!$F$13-'СЕТ СН'!$F$21</f>
        <v>-578.75</v>
      </c>
      <c r="M432" s="37">
        <f>SUMIFS(СВЦЭМ!$L$34:$L$777,СВЦЭМ!$A$34:$A$777,$A432,СВЦЭМ!$B$34:$B$777,M$401)+'СЕТ СН'!$F$13-'СЕТ СН'!$F$21</f>
        <v>-578.75</v>
      </c>
      <c r="N432" s="37">
        <f>SUMIFS(СВЦЭМ!$L$34:$L$777,СВЦЭМ!$A$34:$A$777,$A432,СВЦЭМ!$B$34:$B$777,N$401)+'СЕТ СН'!$F$13-'СЕТ СН'!$F$21</f>
        <v>-578.75</v>
      </c>
      <c r="O432" s="37">
        <f>SUMIFS(СВЦЭМ!$L$34:$L$777,СВЦЭМ!$A$34:$A$777,$A432,СВЦЭМ!$B$34:$B$777,O$401)+'СЕТ СН'!$F$13-'СЕТ СН'!$F$21</f>
        <v>-578.75</v>
      </c>
      <c r="P432" s="37">
        <f>SUMIFS(СВЦЭМ!$L$34:$L$777,СВЦЭМ!$A$34:$A$777,$A432,СВЦЭМ!$B$34:$B$777,P$401)+'СЕТ СН'!$F$13-'СЕТ СН'!$F$21</f>
        <v>-578.75</v>
      </c>
      <c r="Q432" s="37">
        <f>SUMIFS(СВЦЭМ!$L$34:$L$777,СВЦЭМ!$A$34:$A$777,$A432,СВЦЭМ!$B$34:$B$777,Q$401)+'СЕТ СН'!$F$13-'СЕТ СН'!$F$21</f>
        <v>-578.75</v>
      </c>
      <c r="R432" s="37">
        <f>SUMIFS(СВЦЭМ!$L$34:$L$777,СВЦЭМ!$A$34:$A$777,$A432,СВЦЭМ!$B$34:$B$777,R$401)+'СЕТ СН'!$F$13-'СЕТ СН'!$F$21</f>
        <v>-578.75</v>
      </c>
      <c r="S432" s="37">
        <f>SUMIFS(СВЦЭМ!$L$34:$L$777,СВЦЭМ!$A$34:$A$777,$A432,СВЦЭМ!$B$34:$B$777,S$401)+'СЕТ СН'!$F$13-'СЕТ СН'!$F$21</f>
        <v>-578.75</v>
      </c>
      <c r="T432" s="37">
        <f>SUMIFS(СВЦЭМ!$L$34:$L$777,СВЦЭМ!$A$34:$A$777,$A432,СВЦЭМ!$B$34:$B$777,T$401)+'СЕТ СН'!$F$13-'СЕТ СН'!$F$21</f>
        <v>-578.75</v>
      </c>
      <c r="U432" s="37">
        <f>SUMIFS(СВЦЭМ!$L$34:$L$777,СВЦЭМ!$A$34:$A$777,$A432,СВЦЭМ!$B$34:$B$777,U$401)+'СЕТ СН'!$F$13-'СЕТ СН'!$F$21</f>
        <v>-578.75</v>
      </c>
      <c r="V432" s="37">
        <f>SUMIFS(СВЦЭМ!$L$34:$L$777,СВЦЭМ!$A$34:$A$777,$A432,СВЦЭМ!$B$34:$B$777,V$401)+'СЕТ СН'!$F$13-'СЕТ СН'!$F$21</f>
        <v>-578.75</v>
      </c>
      <c r="W432" s="37">
        <f>SUMIFS(СВЦЭМ!$L$34:$L$777,СВЦЭМ!$A$34:$A$777,$A432,СВЦЭМ!$B$34:$B$777,W$401)+'СЕТ СН'!$F$13-'СЕТ СН'!$F$21</f>
        <v>-578.75</v>
      </c>
      <c r="X432" s="37">
        <f>SUMIFS(СВЦЭМ!$L$34:$L$777,СВЦЭМ!$A$34:$A$777,$A432,СВЦЭМ!$B$34:$B$777,X$401)+'СЕТ СН'!$F$13-'СЕТ СН'!$F$21</f>
        <v>-578.75</v>
      </c>
      <c r="Y432" s="37">
        <f>SUMIFS(СВЦЭМ!$L$34:$L$777,СВЦЭМ!$A$34:$A$777,$A432,СВЦЭМ!$B$34:$B$777,Y$401)+'СЕТ СН'!$F$13-'СЕТ СН'!$F$21</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-300453.44872705016</v>
      </c>
      <c r="O439" s="132"/>
      <c r="P439" s="131">
        <f>СВЦЭМ!$D$12+'СЕТ СН'!$F$10-'СЕТ СН'!$G$22</f>
        <v>-656177.90872705029</v>
      </c>
      <c r="Q439" s="132"/>
      <c r="R439" s="131">
        <f>СВЦЭМ!$D$12+'СЕТ СН'!$F$10-'СЕТ СН'!$H$22</f>
        <v>-1011902.3687270503</v>
      </c>
      <c r="S439" s="132"/>
      <c r="T439" s="131">
        <f>СВЦЭМ!$D$12+'СЕТ СН'!$F$10-'СЕТ СН'!$I$22</f>
        <v>-1048912.8787270503</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42" sqref="A42:XFD42"/>
    </sheetView>
  </sheetViews>
  <sheetFormatPr defaultRowHeight="15" x14ac:dyDescent="0.25"/>
  <cols>
    <col min="1" max="1" width="10.875" style="50" customWidth="1"/>
    <col min="2" max="25" width="10.875" style="50" bestFit="1"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сентябре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01.09.2017</v>
      </c>
      <c r="B12" s="37">
        <f>SUMIFS(СВЦЭМ!$D$34:$D$777,СВЦЭМ!$A$34:$A$777,$A12,СВЦЭМ!$B$34:$B$777,B$11)+'СЕТ СН'!$F$11+СВЦЭМ!$D$10+'СЕТ СН'!$F$6-'СЕТ СН'!$F$23</f>
        <v>789.78560865000009</v>
      </c>
      <c r="C12" s="37">
        <f>SUMIFS(СВЦЭМ!$D$34:$D$777,СВЦЭМ!$A$34:$A$777,$A12,СВЦЭМ!$B$34:$B$777,C$11)+'СЕТ СН'!$F$11+СВЦЭМ!$D$10+'СЕТ СН'!$F$6-'СЕТ СН'!$F$23</f>
        <v>831.54255719000003</v>
      </c>
      <c r="D12" s="37">
        <f>SUMIFS(СВЦЭМ!$D$34:$D$777,СВЦЭМ!$A$34:$A$777,$A12,СВЦЭМ!$B$34:$B$777,D$11)+'СЕТ СН'!$F$11+СВЦЭМ!$D$10+'СЕТ СН'!$F$6-'СЕТ СН'!$F$23</f>
        <v>856.31128491000004</v>
      </c>
      <c r="E12" s="37">
        <f>SUMIFS(СВЦЭМ!$D$34:$D$777,СВЦЭМ!$A$34:$A$777,$A12,СВЦЭМ!$B$34:$B$777,E$11)+'СЕТ СН'!$F$11+СВЦЭМ!$D$10+'СЕТ СН'!$F$6-'СЕТ СН'!$F$23</f>
        <v>861.35342394000008</v>
      </c>
      <c r="F12" s="37">
        <f>SUMIFS(СВЦЭМ!$D$34:$D$777,СВЦЭМ!$A$34:$A$777,$A12,СВЦЭМ!$B$34:$B$777,F$11)+'СЕТ СН'!$F$11+СВЦЭМ!$D$10+'СЕТ СН'!$F$6-'СЕТ СН'!$F$23</f>
        <v>858.01571667999997</v>
      </c>
      <c r="G12" s="37">
        <f>SUMIFS(СВЦЭМ!$D$34:$D$777,СВЦЭМ!$A$34:$A$777,$A12,СВЦЭМ!$B$34:$B$777,G$11)+'СЕТ СН'!$F$11+СВЦЭМ!$D$10+'СЕТ СН'!$F$6-'СЕТ СН'!$F$23</f>
        <v>840.32306459000006</v>
      </c>
      <c r="H12" s="37">
        <f>SUMIFS(СВЦЭМ!$D$34:$D$777,СВЦЭМ!$A$34:$A$777,$A12,СВЦЭМ!$B$34:$B$777,H$11)+'СЕТ СН'!$F$11+СВЦЭМ!$D$10+'СЕТ СН'!$F$6-'СЕТ СН'!$F$23</f>
        <v>826.79114140000001</v>
      </c>
      <c r="I12" s="37">
        <f>SUMIFS(СВЦЭМ!$D$34:$D$777,СВЦЭМ!$A$34:$A$777,$A12,СВЦЭМ!$B$34:$B$777,I$11)+'СЕТ СН'!$F$11+СВЦЭМ!$D$10+'СЕТ СН'!$F$6-'СЕТ СН'!$F$23</f>
        <v>775.93163408999999</v>
      </c>
      <c r="J12" s="37">
        <f>SUMIFS(СВЦЭМ!$D$34:$D$777,СВЦЭМ!$A$34:$A$777,$A12,СВЦЭМ!$B$34:$B$777,J$11)+'СЕТ СН'!$F$11+СВЦЭМ!$D$10+'СЕТ СН'!$F$6-'СЕТ СН'!$F$23</f>
        <v>721.86340594000012</v>
      </c>
      <c r="K12" s="37">
        <f>SUMIFS(СВЦЭМ!$D$34:$D$777,СВЦЭМ!$A$34:$A$777,$A12,СВЦЭМ!$B$34:$B$777,K$11)+'СЕТ СН'!$F$11+СВЦЭМ!$D$10+'СЕТ СН'!$F$6-'СЕТ СН'!$F$23</f>
        <v>669.05479564000007</v>
      </c>
      <c r="L12" s="37">
        <f>SUMIFS(СВЦЭМ!$D$34:$D$777,СВЦЭМ!$A$34:$A$777,$A12,СВЦЭМ!$B$34:$B$777,L$11)+'СЕТ СН'!$F$11+СВЦЭМ!$D$10+'СЕТ СН'!$F$6-'СЕТ СН'!$F$23</f>
        <v>603.08000815000014</v>
      </c>
      <c r="M12" s="37">
        <f>SUMIFS(СВЦЭМ!$D$34:$D$777,СВЦЭМ!$A$34:$A$777,$A12,СВЦЭМ!$B$34:$B$777,M$11)+'СЕТ СН'!$F$11+СВЦЭМ!$D$10+'СЕТ СН'!$F$6-'СЕТ СН'!$F$23</f>
        <v>600.22908073999997</v>
      </c>
      <c r="N12" s="37">
        <f>SUMIFS(СВЦЭМ!$D$34:$D$777,СВЦЭМ!$A$34:$A$777,$A12,СВЦЭМ!$B$34:$B$777,N$11)+'СЕТ СН'!$F$11+СВЦЭМ!$D$10+'СЕТ СН'!$F$6-'СЕТ СН'!$F$23</f>
        <v>601.23065507000001</v>
      </c>
      <c r="O12" s="37">
        <f>SUMIFS(СВЦЭМ!$D$34:$D$777,СВЦЭМ!$A$34:$A$777,$A12,СВЦЭМ!$B$34:$B$777,O$11)+'СЕТ СН'!$F$11+СВЦЭМ!$D$10+'СЕТ СН'!$F$6-'СЕТ СН'!$F$23</f>
        <v>609.32125945999996</v>
      </c>
      <c r="P12" s="37">
        <f>SUMIFS(СВЦЭМ!$D$34:$D$777,СВЦЭМ!$A$34:$A$777,$A12,СВЦЭМ!$B$34:$B$777,P$11)+'СЕТ СН'!$F$11+СВЦЭМ!$D$10+'СЕТ СН'!$F$6-'СЕТ СН'!$F$23</f>
        <v>616.49720079999997</v>
      </c>
      <c r="Q12" s="37">
        <f>SUMIFS(СВЦЭМ!$D$34:$D$777,СВЦЭМ!$A$34:$A$777,$A12,СВЦЭМ!$B$34:$B$777,Q$11)+'СЕТ СН'!$F$11+СВЦЭМ!$D$10+'СЕТ СН'!$F$6-'СЕТ СН'!$F$23</f>
        <v>643.02555845000006</v>
      </c>
      <c r="R12" s="37">
        <f>SUMIFS(СВЦЭМ!$D$34:$D$777,СВЦЭМ!$A$34:$A$777,$A12,СВЦЭМ!$B$34:$B$777,R$11)+'СЕТ СН'!$F$11+СВЦЭМ!$D$10+'СЕТ СН'!$F$6-'СЕТ СН'!$F$23</f>
        <v>656.17952718000015</v>
      </c>
      <c r="S12" s="37">
        <f>SUMIFS(СВЦЭМ!$D$34:$D$777,СВЦЭМ!$A$34:$A$777,$A12,СВЦЭМ!$B$34:$B$777,S$11)+'СЕТ СН'!$F$11+СВЦЭМ!$D$10+'СЕТ СН'!$F$6-'СЕТ СН'!$F$23</f>
        <v>639.08771347999982</v>
      </c>
      <c r="T12" s="37">
        <f>SUMIFS(СВЦЭМ!$D$34:$D$777,СВЦЭМ!$A$34:$A$777,$A12,СВЦЭМ!$B$34:$B$777,T$11)+'СЕТ СН'!$F$11+СВЦЭМ!$D$10+'СЕТ СН'!$F$6-'СЕТ СН'!$F$23</f>
        <v>618.06805632999999</v>
      </c>
      <c r="U12" s="37">
        <f>SUMIFS(СВЦЭМ!$D$34:$D$777,СВЦЭМ!$A$34:$A$777,$A12,СВЦЭМ!$B$34:$B$777,U$11)+'СЕТ СН'!$F$11+СВЦЭМ!$D$10+'СЕТ СН'!$F$6-'СЕТ СН'!$F$23</f>
        <v>613.73102157999983</v>
      </c>
      <c r="V12" s="37">
        <f>SUMIFS(СВЦЭМ!$D$34:$D$777,СВЦЭМ!$A$34:$A$777,$A12,СВЦЭМ!$B$34:$B$777,V$11)+'СЕТ СН'!$F$11+СВЦЭМ!$D$10+'СЕТ СН'!$F$6-'СЕТ СН'!$F$23</f>
        <v>629.46187020000002</v>
      </c>
      <c r="W12" s="37">
        <f>SUMIFS(СВЦЭМ!$D$34:$D$777,СВЦЭМ!$A$34:$A$777,$A12,СВЦЭМ!$B$34:$B$777,W$11)+'СЕТ СН'!$F$11+СВЦЭМ!$D$10+'СЕТ СН'!$F$6-'СЕТ СН'!$F$23</f>
        <v>704.50504232999992</v>
      </c>
      <c r="X12" s="37">
        <f>SUMIFS(СВЦЭМ!$D$34:$D$777,СВЦЭМ!$A$34:$A$777,$A12,СВЦЭМ!$B$34:$B$777,X$11)+'СЕТ СН'!$F$11+СВЦЭМ!$D$10+'СЕТ СН'!$F$6-'СЕТ СН'!$F$23</f>
        <v>773.09236482000006</v>
      </c>
      <c r="Y12" s="37">
        <f>SUMIFS(СВЦЭМ!$D$34:$D$777,СВЦЭМ!$A$34:$A$777,$A12,СВЦЭМ!$B$34:$B$777,Y$11)+'СЕТ СН'!$F$11+СВЦЭМ!$D$10+'СЕТ СН'!$F$6-'СЕТ СН'!$F$23</f>
        <v>819.79207274999999</v>
      </c>
      <c r="AA12" s="46"/>
    </row>
    <row r="13" spans="1:27" ht="15.75" x14ac:dyDescent="0.2">
      <c r="A13" s="36">
        <f>A12+1</f>
        <v>42980</v>
      </c>
      <c r="B13" s="37">
        <f>SUMIFS(СВЦЭМ!$D$34:$D$777,СВЦЭМ!$A$34:$A$777,$A13,СВЦЭМ!$B$34:$B$777,B$11)+'СЕТ СН'!$F$11+СВЦЭМ!$D$10+'СЕТ СН'!$F$6-'СЕТ СН'!$F$23</f>
        <v>818.86282892000008</v>
      </c>
      <c r="C13" s="37">
        <f>SUMIFS(СВЦЭМ!$D$34:$D$777,СВЦЭМ!$A$34:$A$777,$A13,СВЦЭМ!$B$34:$B$777,C$11)+'СЕТ СН'!$F$11+СВЦЭМ!$D$10+'СЕТ СН'!$F$6-'СЕТ СН'!$F$23</f>
        <v>845.68602760000022</v>
      </c>
      <c r="D13" s="37">
        <f>SUMIFS(СВЦЭМ!$D$34:$D$777,СВЦЭМ!$A$34:$A$777,$A13,СВЦЭМ!$B$34:$B$777,D$11)+'СЕТ СН'!$F$11+СВЦЭМ!$D$10+'СЕТ СН'!$F$6-'СЕТ СН'!$F$23</f>
        <v>879.84390181000026</v>
      </c>
      <c r="E13" s="37">
        <f>SUMIFS(СВЦЭМ!$D$34:$D$777,СВЦЭМ!$A$34:$A$777,$A13,СВЦЭМ!$B$34:$B$777,E$11)+'СЕТ СН'!$F$11+СВЦЭМ!$D$10+'СЕТ СН'!$F$6-'СЕТ СН'!$F$23</f>
        <v>892.72757415000024</v>
      </c>
      <c r="F13" s="37">
        <f>SUMIFS(СВЦЭМ!$D$34:$D$777,СВЦЭМ!$A$34:$A$777,$A13,СВЦЭМ!$B$34:$B$777,F$11)+'СЕТ СН'!$F$11+СВЦЭМ!$D$10+'СЕТ СН'!$F$6-'СЕТ СН'!$F$23</f>
        <v>903.82778355000005</v>
      </c>
      <c r="G13" s="37">
        <f>SUMIFS(СВЦЭМ!$D$34:$D$777,СВЦЭМ!$A$34:$A$777,$A13,СВЦЭМ!$B$34:$B$777,G$11)+'СЕТ СН'!$F$11+СВЦЭМ!$D$10+'СЕТ СН'!$F$6-'СЕТ СН'!$F$23</f>
        <v>891.1624545300001</v>
      </c>
      <c r="H13" s="37">
        <f>SUMIFS(СВЦЭМ!$D$34:$D$777,СВЦЭМ!$A$34:$A$777,$A13,СВЦЭМ!$B$34:$B$777,H$11)+'СЕТ СН'!$F$11+СВЦЭМ!$D$10+'СЕТ СН'!$F$6-'СЕТ СН'!$F$23</f>
        <v>869.90366884000014</v>
      </c>
      <c r="I13" s="37">
        <f>SUMIFS(СВЦЭМ!$D$34:$D$777,СВЦЭМ!$A$34:$A$777,$A13,СВЦЭМ!$B$34:$B$777,I$11)+'СЕТ СН'!$F$11+СВЦЭМ!$D$10+'СЕТ СН'!$F$6-'СЕТ СН'!$F$23</f>
        <v>820.25695130000008</v>
      </c>
      <c r="J13" s="37">
        <f>SUMIFS(СВЦЭМ!$D$34:$D$777,СВЦЭМ!$A$34:$A$777,$A13,СВЦЭМ!$B$34:$B$777,J$11)+'СЕТ СН'!$F$11+СВЦЭМ!$D$10+'СЕТ СН'!$F$6-'СЕТ СН'!$F$23</f>
        <v>738.64599597999995</v>
      </c>
      <c r="K13" s="37">
        <f>SUMIFS(СВЦЭМ!$D$34:$D$777,СВЦЭМ!$A$34:$A$777,$A13,СВЦЭМ!$B$34:$B$777,K$11)+'СЕТ СН'!$F$11+СВЦЭМ!$D$10+'СЕТ СН'!$F$6-'СЕТ СН'!$F$23</f>
        <v>668.82556579999982</v>
      </c>
      <c r="L13" s="37">
        <f>SUMIFS(СВЦЭМ!$D$34:$D$777,СВЦЭМ!$A$34:$A$777,$A13,СВЦЭМ!$B$34:$B$777,L$11)+'СЕТ СН'!$F$11+СВЦЭМ!$D$10+'СЕТ СН'!$F$6-'СЕТ СН'!$F$23</f>
        <v>574.83815485000014</v>
      </c>
      <c r="M13" s="37">
        <f>SUMIFS(СВЦЭМ!$D$34:$D$777,СВЦЭМ!$A$34:$A$777,$A13,СВЦЭМ!$B$34:$B$777,M$11)+'СЕТ СН'!$F$11+СВЦЭМ!$D$10+'СЕТ СН'!$F$6-'СЕТ СН'!$F$23</f>
        <v>562.3042840600001</v>
      </c>
      <c r="N13" s="37">
        <f>SUMIFS(СВЦЭМ!$D$34:$D$777,СВЦЭМ!$A$34:$A$777,$A13,СВЦЭМ!$B$34:$B$777,N$11)+'СЕТ СН'!$F$11+СВЦЭМ!$D$10+'СЕТ СН'!$F$6-'СЕТ СН'!$F$23</f>
        <v>556.94171989999995</v>
      </c>
      <c r="O13" s="37">
        <f>SUMIFS(СВЦЭМ!$D$34:$D$777,СВЦЭМ!$A$34:$A$777,$A13,СВЦЭМ!$B$34:$B$777,O$11)+'СЕТ СН'!$F$11+СВЦЭМ!$D$10+'СЕТ СН'!$F$6-'СЕТ СН'!$F$23</f>
        <v>556.46952206000014</v>
      </c>
      <c r="P13" s="37">
        <f>SUMIFS(СВЦЭМ!$D$34:$D$777,СВЦЭМ!$A$34:$A$777,$A13,СВЦЭМ!$B$34:$B$777,P$11)+'СЕТ СН'!$F$11+СВЦЭМ!$D$10+'СЕТ СН'!$F$6-'СЕТ СН'!$F$23</f>
        <v>553.95254238999996</v>
      </c>
      <c r="Q13" s="37">
        <f>SUMIFS(СВЦЭМ!$D$34:$D$777,СВЦЭМ!$A$34:$A$777,$A13,СВЦЭМ!$B$34:$B$777,Q$11)+'СЕТ СН'!$F$11+СВЦЭМ!$D$10+'СЕТ СН'!$F$6-'СЕТ СН'!$F$23</f>
        <v>561.3176327000001</v>
      </c>
      <c r="R13" s="37">
        <f>SUMIFS(СВЦЭМ!$D$34:$D$777,СВЦЭМ!$A$34:$A$777,$A13,СВЦЭМ!$B$34:$B$777,R$11)+'СЕТ СН'!$F$11+СВЦЭМ!$D$10+'СЕТ СН'!$F$6-'СЕТ СН'!$F$23</f>
        <v>569.40492497000014</v>
      </c>
      <c r="S13" s="37">
        <f>SUMIFS(СВЦЭМ!$D$34:$D$777,СВЦЭМ!$A$34:$A$777,$A13,СВЦЭМ!$B$34:$B$777,S$11)+'СЕТ СН'!$F$11+СВЦЭМ!$D$10+'СЕТ СН'!$F$6-'СЕТ СН'!$F$23</f>
        <v>557.21416292999993</v>
      </c>
      <c r="T13" s="37">
        <f>SUMIFS(СВЦЭМ!$D$34:$D$777,СВЦЭМ!$A$34:$A$777,$A13,СВЦЭМ!$B$34:$B$777,T$11)+'СЕТ СН'!$F$11+СВЦЭМ!$D$10+'СЕТ СН'!$F$6-'СЕТ СН'!$F$23</f>
        <v>556.88786776999996</v>
      </c>
      <c r="U13" s="37">
        <f>SUMIFS(СВЦЭМ!$D$34:$D$777,СВЦЭМ!$A$34:$A$777,$A13,СВЦЭМ!$B$34:$B$777,U$11)+'СЕТ СН'!$F$11+СВЦЭМ!$D$10+'СЕТ СН'!$F$6-'СЕТ СН'!$F$23</f>
        <v>557.60687701999996</v>
      </c>
      <c r="V13" s="37">
        <f>SUMIFS(СВЦЭМ!$D$34:$D$777,СВЦЭМ!$A$34:$A$777,$A13,СВЦЭМ!$B$34:$B$777,V$11)+'СЕТ СН'!$F$11+СВЦЭМ!$D$10+'СЕТ СН'!$F$6-'СЕТ СН'!$F$23</f>
        <v>567.3524501500001</v>
      </c>
      <c r="W13" s="37">
        <f>SUMIFS(СВЦЭМ!$D$34:$D$777,СВЦЭМ!$A$34:$A$777,$A13,СВЦЭМ!$B$34:$B$777,W$11)+'СЕТ СН'!$F$11+СВЦЭМ!$D$10+'СЕТ СН'!$F$6-'СЕТ СН'!$F$23</f>
        <v>612.46421013000008</v>
      </c>
      <c r="X13" s="37">
        <f>SUMIFS(СВЦЭМ!$D$34:$D$777,СВЦЭМ!$A$34:$A$777,$A13,СВЦЭМ!$B$34:$B$777,X$11)+'СЕТ СН'!$F$11+СВЦЭМ!$D$10+'СЕТ СН'!$F$6-'СЕТ СН'!$F$23</f>
        <v>684.60977305999995</v>
      </c>
      <c r="Y13" s="37">
        <f>SUMIFS(СВЦЭМ!$D$34:$D$777,СВЦЭМ!$A$34:$A$777,$A13,СВЦЭМ!$B$34:$B$777,Y$11)+'СЕТ СН'!$F$11+СВЦЭМ!$D$10+'СЕТ СН'!$F$6-'СЕТ СН'!$F$23</f>
        <v>736.54523811000013</v>
      </c>
    </row>
    <row r="14" spans="1:27" ht="15.75" x14ac:dyDescent="0.2">
      <c r="A14" s="36">
        <f t="shared" ref="A14:A42" si="0">A13+1</f>
        <v>42981</v>
      </c>
      <c r="B14" s="37">
        <f>SUMIFS(СВЦЭМ!$D$34:$D$777,СВЦЭМ!$A$34:$A$777,$A14,СВЦЭМ!$B$34:$B$777,B$11)+'СЕТ СН'!$F$11+СВЦЭМ!$D$10+'СЕТ СН'!$F$6-'СЕТ СН'!$F$23</f>
        <v>796.36609369000007</v>
      </c>
      <c r="C14" s="37">
        <f>SUMIFS(СВЦЭМ!$D$34:$D$777,СВЦЭМ!$A$34:$A$777,$A14,СВЦЭМ!$B$34:$B$777,C$11)+'СЕТ СН'!$F$11+СВЦЭМ!$D$10+'СЕТ СН'!$F$6-'СЕТ СН'!$F$23</f>
        <v>886.28260718000001</v>
      </c>
      <c r="D14" s="37">
        <f>SUMIFS(СВЦЭМ!$D$34:$D$777,СВЦЭМ!$A$34:$A$777,$A14,СВЦЭМ!$B$34:$B$777,D$11)+'СЕТ СН'!$F$11+СВЦЭМ!$D$10+'СЕТ СН'!$F$6-'СЕТ СН'!$F$23</f>
        <v>914.49581942000009</v>
      </c>
      <c r="E14" s="37">
        <f>SUMIFS(СВЦЭМ!$D$34:$D$777,СВЦЭМ!$A$34:$A$777,$A14,СВЦЭМ!$B$34:$B$777,E$11)+'СЕТ СН'!$F$11+СВЦЭМ!$D$10+'СЕТ СН'!$F$6-'СЕТ СН'!$F$23</f>
        <v>934.20602138000004</v>
      </c>
      <c r="F14" s="37">
        <f>SUMIFS(СВЦЭМ!$D$34:$D$777,СВЦЭМ!$A$34:$A$777,$A14,СВЦЭМ!$B$34:$B$777,F$11)+'СЕТ СН'!$F$11+СВЦЭМ!$D$10+'СЕТ СН'!$F$6-'СЕТ СН'!$F$23</f>
        <v>945.56249857000012</v>
      </c>
      <c r="G14" s="37">
        <f>SUMIFS(СВЦЭМ!$D$34:$D$777,СВЦЭМ!$A$34:$A$777,$A14,СВЦЭМ!$B$34:$B$777,G$11)+'СЕТ СН'!$F$11+СВЦЭМ!$D$10+'СЕТ СН'!$F$6-'СЕТ СН'!$F$23</f>
        <v>942.90761356000007</v>
      </c>
      <c r="H14" s="37">
        <f>SUMIFS(СВЦЭМ!$D$34:$D$777,СВЦЭМ!$A$34:$A$777,$A14,СВЦЭМ!$B$34:$B$777,H$11)+'СЕТ СН'!$F$11+СВЦЭМ!$D$10+'СЕТ СН'!$F$6-'СЕТ СН'!$F$23</f>
        <v>917.97543823000024</v>
      </c>
      <c r="I14" s="37">
        <f>SUMIFS(СВЦЭМ!$D$34:$D$777,СВЦЭМ!$A$34:$A$777,$A14,СВЦЭМ!$B$34:$B$777,I$11)+'СЕТ СН'!$F$11+СВЦЭМ!$D$10+'СЕТ СН'!$F$6-'СЕТ СН'!$F$23</f>
        <v>877.51337519000026</v>
      </c>
      <c r="J14" s="37">
        <f>SUMIFS(СВЦЭМ!$D$34:$D$777,СВЦЭМ!$A$34:$A$777,$A14,СВЦЭМ!$B$34:$B$777,J$11)+'СЕТ СН'!$F$11+СВЦЭМ!$D$10+'СЕТ СН'!$F$6-'СЕТ СН'!$F$23</f>
        <v>752.09982385000012</v>
      </c>
      <c r="K14" s="37">
        <f>SUMIFS(СВЦЭМ!$D$34:$D$777,СВЦЭМ!$A$34:$A$777,$A14,СВЦЭМ!$B$34:$B$777,K$11)+'СЕТ СН'!$F$11+СВЦЭМ!$D$10+'СЕТ СН'!$F$6-'СЕТ СН'!$F$23</f>
        <v>735.93824496000025</v>
      </c>
      <c r="L14" s="37">
        <f>SUMIFS(СВЦЭМ!$D$34:$D$777,СВЦЭМ!$A$34:$A$777,$A14,СВЦЭМ!$B$34:$B$777,L$11)+'СЕТ СН'!$F$11+СВЦЭМ!$D$10+'СЕТ СН'!$F$6-'СЕТ СН'!$F$23</f>
        <v>629.1053969300001</v>
      </c>
      <c r="M14" s="37">
        <f>SUMIFS(СВЦЭМ!$D$34:$D$777,СВЦЭМ!$A$34:$A$777,$A14,СВЦЭМ!$B$34:$B$777,M$11)+'СЕТ СН'!$F$11+СВЦЭМ!$D$10+'СЕТ СН'!$F$6-'СЕТ СН'!$F$23</f>
        <v>598.14376923000009</v>
      </c>
      <c r="N14" s="37">
        <f>SUMIFS(СВЦЭМ!$D$34:$D$777,СВЦЭМ!$A$34:$A$777,$A14,СВЦЭМ!$B$34:$B$777,N$11)+'СЕТ СН'!$F$11+СВЦЭМ!$D$10+'СЕТ СН'!$F$6-'СЕТ СН'!$F$23</f>
        <v>602.82015469999988</v>
      </c>
      <c r="O14" s="37">
        <f>SUMIFS(СВЦЭМ!$D$34:$D$777,СВЦЭМ!$A$34:$A$777,$A14,СВЦЭМ!$B$34:$B$777,O$11)+'СЕТ СН'!$F$11+СВЦЭМ!$D$10+'СЕТ СН'!$F$6-'СЕТ СН'!$F$23</f>
        <v>601.77815183999996</v>
      </c>
      <c r="P14" s="37">
        <f>SUMIFS(СВЦЭМ!$D$34:$D$777,СВЦЭМ!$A$34:$A$777,$A14,СВЦЭМ!$B$34:$B$777,P$11)+'СЕТ СН'!$F$11+СВЦЭМ!$D$10+'СЕТ СН'!$F$6-'СЕТ СН'!$F$23</f>
        <v>606.26343145999999</v>
      </c>
      <c r="Q14" s="37">
        <f>SUMIFS(СВЦЭМ!$D$34:$D$777,СВЦЭМ!$A$34:$A$777,$A14,СВЦЭМ!$B$34:$B$777,Q$11)+'СЕТ СН'!$F$11+СВЦЭМ!$D$10+'СЕТ СН'!$F$6-'СЕТ СН'!$F$23</f>
        <v>611.76825464000012</v>
      </c>
      <c r="R14" s="37">
        <f>SUMIFS(СВЦЭМ!$D$34:$D$777,СВЦЭМ!$A$34:$A$777,$A14,СВЦЭМ!$B$34:$B$777,R$11)+'СЕТ СН'!$F$11+СВЦЭМ!$D$10+'СЕТ СН'!$F$6-'СЕТ СН'!$F$23</f>
        <v>612.28833984999983</v>
      </c>
      <c r="S14" s="37">
        <f>SUMIFS(СВЦЭМ!$D$34:$D$777,СВЦЭМ!$A$34:$A$777,$A14,СВЦЭМ!$B$34:$B$777,S$11)+'СЕТ СН'!$F$11+СВЦЭМ!$D$10+'СЕТ СН'!$F$6-'СЕТ СН'!$F$23</f>
        <v>609.23380294000003</v>
      </c>
      <c r="T14" s="37">
        <f>SUMIFS(СВЦЭМ!$D$34:$D$777,СВЦЭМ!$A$34:$A$777,$A14,СВЦЭМ!$B$34:$B$777,T$11)+'СЕТ СН'!$F$11+СВЦЭМ!$D$10+'СЕТ СН'!$F$6-'СЕТ СН'!$F$23</f>
        <v>600.03475277999996</v>
      </c>
      <c r="U14" s="37">
        <f>SUMIFS(СВЦЭМ!$D$34:$D$777,СВЦЭМ!$A$34:$A$777,$A14,СВЦЭМ!$B$34:$B$777,U$11)+'СЕТ СН'!$F$11+СВЦЭМ!$D$10+'СЕТ СН'!$F$6-'СЕТ СН'!$F$23</f>
        <v>596.7694236100001</v>
      </c>
      <c r="V14" s="37">
        <f>SUMIFS(СВЦЭМ!$D$34:$D$777,СВЦЭМ!$A$34:$A$777,$A14,СВЦЭМ!$B$34:$B$777,V$11)+'СЕТ СН'!$F$11+СВЦЭМ!$D$10+'СЕТ СН'!$F$6-'СЕТ СН'!$F$23</f>
        <v>602.0638745199999</v>
      </c>
      <c r="W14" s="37">
        <f>SUMIFS(СВЦЭМ!$D$34:$D$777,СВЦЭМ!$A$34:$A$777,$A14,СВЦЭМ!$B$34:$B$777,W$11)+'СЕТ СН'!$F$11+СВЦЭМ!$D$10+'СЕТ СН'!$F$6-'СЕТ СН'!$F$23</f>
        <v>671.93472105000001</v>
      </c>
      <c r="X14" s="37">
        <f>SUMIFS(СВЦЭМ!$D$34:$D$777,СВЦЭМ!$A$34:$A$777,$A14,СВЦЭМ!$B$34:$B$777,X$11)+'СЕТ СН'!$F$11+СВЦЭМ!$D$10+'СЕТ СН'!$F$6-'СЕТ СН'!$F$23</f>
        <v>735.06073499000013</v>
      </c>
      <c r="Y14" s="37">
        <f>SUMIFS(СВЦЭМ!$D$34:$D$777,СВЦЭМ!$A$34:$A$777,$A14,СВЦЭМ!$B$34:$B$777,Y$11)+'СЕТ СН'!$F$11+СВЦЭМ!$D$10+'СЕТ СН'!$F$6-'СЕТ СН'!$F$23</f>
        <v>765.50569918000019</v>
      </c>
    </row>
    <row r="15" spans="1:27" ht="15.75" x14ac:dyDescent="0.2">
      <c r="A15" s="36">
        <f t="shared" si="0"/>
        <v>42982</v>
      </c>
      <c r="B15" s="37">
        <f>SUMIFS(СВЦЭМ!$D$34:$D$777,СВЦЭМ!$A$34:$A$777,$A15,СВЦЭМ!$B$34:$B$777,B$11)+'СЕТ СН'!$F$11+СВЦЭМ!$D$10+'СЕТ СН'!$F$6-'СЕТ СН'!$F$23</f>
        <v>860.1131552400002</v>
      </c>
      <c r="C15" s="37">
        <f>SUMIFS(СВЦЭМ!$D$34:$D$777,СВЦЭМ!$A$34:$A$777,$A15,СВЦЭМ!$B$34:$B$777,C$11)+'СЕТ СН'!$F$11+СВЦЭМ!$D$10+'СЕТ СН'!$F$6-'СЕТ СН'!$F$23</f>
        <v>896.08294276000015</v>
      </c>
      <c r="D15" s="37">
        <f>SUMIFS(СВЦЭМ!$D$34:$D$777,СВЦЭМ!$A$34:$A$777,$A15,СВЦЭМ!$B$34:$B$777,D$11)+'СЕТ СН'!$F$11+СВЦЭМ!$D$10+'СЕТ СН'!$F$6-'СЕТ СН'!$F$23</f>
        <v>928.20059351000009</v>
      </c>
      <c r="E15" s="37">
        <f>SUMIFS(СВЦЭМ!$D$34:$D$777,СВЦЭМ!$A$34:$A$777,$A15,СВЦЭМ!$B$34:$B$777,E$11)+'СЕТ СН'!$F$11+СВЦЭМ!$D$10+'СЕТ СН'!$F$6-'СЕТ СН'!$F$23</f>
        <v>943.83634428999994</v>
      </c>
      <c r="F15" s="37">
        <f>SUMIFS(СВЦЭМ!$D$34:$D$777,СВЦЭМ!$A$34:$A$777,$A15,СВЦЭМ!$B$34:$B$777,F$11)+'СЕТ СН'!$F$11+СВЦЭМ!$D$10+'СЕТ СН'!$F$6-'СЕТ СН'!$F$23</f>
        <v>953.12585272000024</v>
      </c>
      <c r="G15" s="37">
        <f>SUMIFS(СВЦЭМ!$D$34:$D$777,СВЦЭМ!$A$34:$A$777,$A15,СВЦЭМ!$B$34:$B$777,G$11)+'СЕТ СН'!$F$11+СВЦЭМ!$D$10+'СЕТ СН'!$F$6-'СЕТ СН'!$F$23</f>
        <v>943.74307028000021</v>
      </c>
      <c r="H15" s="37">
        <f>SUMIFS(СВЦЭМ!$D$34:$D$777,СВЦЭМ!$A$34:$A$777,$A15,СВЦЭМ!$B$34:$B$777,H$11)+'СЕТ СН'!$F$11+СВЦЭМ!$D$10+'СЕТ СН'!$F$6-'СЕТ СН'!$F$23</f>
        <v>899.52568515000007</v>
      </c>
      <c r="I15" s="37">
        <f>SUMIFS(СВЦЭМ!$D$34:$D$777,СВЦЭМ!$A$34:$A$777,$A15,СВЦЭМ!$B$34:$B$777,I$11)+'СЕТ СН'!$F$11+СВЦЭМ!$D$10+'СЕТ СН'!$F$6-'СЕТ СН'!$F$23</f>
        <v>838.46457201000021</v>
      </c>
      <c r="J15" s="37">
        <f>SUMIFS(СВЦЭМ!$D$34:$D$777,СВЦЭМ!$A$34:$A$777,$A15,СВЦЭМ!$B$34:$B$777,J$11)+'СЕТ СН'!$F$11+СВЦЭМ!$D$10+'СЕТ СН'!$F$6-'СЕТ СН'!$F$23</f>
        <v>789.36401951000016</v>
      </c>
      <c r="K15" s="37">
        <f>SUMIFS(СВЦЭМ!$D$34:$D$777,СВЦЭМ!$A$34:$A$777,$A15,СВЦЭМ!$B$34:$B$777,K$11)+'СЕТ СН'!$F$11+СВЦЭМ!$D$10+'СЕТ СН'!$F$6-'СЕТ СН'!$F$23</f>
        <v>730.69714221999993</v>
      </c>
      <c r="L15" s="37">
        <f>SUMIFS(СВЦЭМ!$D$34:$D$777,СВЦЭМ!$A$34:$A$777,$A15,СВЦЭМ!$B$34:$B$777,L$11)+'СЕТ СН'!$F$11+СВЦЭМ!$D$10+'СЕТ СН'!$F$6-'СЕТ СН'!$F$23</f>
        <v>639.99467167000012</v>
      </c>
      <c r="M15" s="37">
        <f>SUMIFS(СВЦЭМ!$D$34:$D$777,СВЦЭМ!$A$34:$A$777,$A15,СВЦЭМ!$B$34:$B$777,M$11)+'СЕТ СН'!$F$11+СВЦЭМ!$D$10+'СЕТ СН'!$F$6-'СЕТ СН'!$F$23</f>
        <v>610.57383811</v>
      </c>
      <c r="N15" s="37">
        <f>SUMIFS(СВЦЭМ!$D$34:$D$777,СВЦЭМ!$A$34:$A$777,$A15,СВЦЭМ!$B$34:$B$777,N$11)+'СЕТ СН'!$F$11+СВЦЭМ!$D$10+'СЕТ СН'!$F$6-'СЕТ СН'!$F$23</f>
        <v>619.00173055999994</v>
      </c>
      <c r="O15" s="37">
        <f>SUMIFS(СВЦЭМ!$D$34:$D$777,СВЦЭМ!$A$34:$A$777,$A15,СВЦЭМ!$B$34:$B$777,O$11)+'СЕТ СН'!$F$11+СВЦЭМ!$D$10+'СЕТ СН'!$F$6-'СЕТ СН'!$F$23</f>
        <v>617.76049465000006</v>
      </c>
      <c r="P15" s="37">
        <f>SUMIFS(СВЦЭМ!$D$34:$D$777,СВЦЭМ!$A$34:$A$777,$A15,СВЦЭМ!$B$34:$B$777,P$11)+'СЕТ СН'!$F$11+СВЦЭМ!$D$10+'СЕТ СН'!$F$6-'СЕТ СН'!$F$23</f>
        <v>622.33908925000014</v>
      </c>
      <c r="Q15" s="37">
        <f>SUMIFS(СВЦЭМ!$D$34:$D$777,СВЦЭМ!$A$34:$A$777,$A15,СВЦЭМ!$B$34:$B$777,Q$11)+'СЕТ СН'!$F$11+СВЦЭМ!$D$10+'СЕТ СН'!$F$6-'СЕТ СН'!$F$23</f>
        <v>629.25680568000007</v>
      </c>
      <c r="R15" s="37">
        <f>SUMIFS(СВЦЭМ!$D$34:$D$777,СВЦЭМ!$A$34:$A$777,$A15,СВЦЭМ!$B$34:$B$777,R$11)+'СЕТ СН'!$F$11+СВЦЭМ!$D$10+'СЕТ СН'!$F$6-'СЕТ СН'!$F$23</f>
        <v>632.00152058999993</v>
      </c>
      <c r="S15" s="37">
        <f>SUMIFS(СВЦЭМ!$D$34:$D$777,СВЦЭМ!$A$34:$A$777,$A15,СВЦЭМ!$B$34:$B$777,S$11)+'СЕТ СН'!$F$11+СВЦЭМ!$D$10+'СЕТ СН'!$F$6-'СЕТ СН'!$F$23</f>
        <v>626.90193327999987</v>
      </c>
      <c r="T15" s="37">
        <f>SUMIFS(СВЦЭМ!$D$34:$D$777,СВЦЭМ!$A$34:$A$777,$A15,СВЦЭМ!$B$34:$B$777,T$11)+'СЕТ СН'!$F$11+СВЦЭМ!$D$10+'СЕТ СН'!$F$6-'СЕТ СН'!$F$23</f>
        <v>614.66261213000007</v>
      </c>
      <c r="U15" s="37">
        <f>SUMIFS(СВЦЭМ!$D$34:$D$777,СВЦЭМ!$A$34:$A$777,$A15,СВЦЭМ!$B$34:$B$777,U$11)+'СЕТ СН'!$F$11+СВЦЭМ!$D$10+'СЕТ СН'!$F$6-'СЕТ СН'!$F$23</f>
        <v>625.31877153999994</v>
      </c>
      <c r="V15" s="37">
        <f>SUMIFS(СВЦЭМ!$D$34:$D$777,СВЦЭМ!$A$34:$A$777,$A15,СВЦЭМ!$B$34:$B$777,V$11)+'СЕТ СН'!$F$11+СВЦЭМ!$D$10+'СЕТ СН'!$F$6-'СЕТ СН'!$F$23</f>
        <v>635.83651094000015</v>
      </c>
      <c r="W15" s="37">
        <f>SUMIFS(СВЦЭМ!$D$34:$D$777,СВЦЭМ!$A$34:$A$777,$A15,СВЦЭМ!$B$34:$B$777,W$11)+'СЕТ СН'!$F$11+СВЦЭМ!$D$10+'СЕТ СН'!$F$6-'СЕТ СН'!$F$23</f>
        <v>718.46937572000002</v>
      </c>
      <c r="X15" s="37">
        <f>SUMIFS(СВЦЭМ!$D$34:$D$777,СВЦЭМ!$A$34:$A$777,$A15,СВЦЭМ!$B$34:$B$777,X$11)+'СЕТ СН'!$F$11+СВЦЭМ!$D$10+'СЕТ СН'!$F$6-'СЕТ СН'!$F$23</f>
        <v>786.86014717000012</v>
      </c>
      <c r="Y15" s="37">
        <f>SUMIFS(СВЦЭМ!$D$34:$D$777,СВЦЭМ!$A$34:$A$777,$A15,СВЦЭМ!$B$34:$B$777,Y$11)+'СЕТ СН'!$F$11+СВЦЭМ!$D$10+'СЕТ СН'!$F$6-'СЕТ СН'!$F$23</f>
        <v>830.20720107000011</v>
      </c>
    </row>
    <row r="16" spans="1:27" ht="15.75" x14ac:dyDescent="0.2">
      <c r="A16" s="36">
        <f t="shared" si="0"/>
        <v>42983</v>
      </c>
      <c r="B16" s="37">
        <f>SUMIFS(СВЦЭМ!$D$34:$D$777,СВЦЭМ!$A$34:$A$777,$A16,СВЦЭМ!$B$34:$B$777,B$11)+'СЕТ СН'!$F$11+СВЦЭМ!$D$10+'СЕТ СН'!$F$6-'СЕТ СН'!$F$23</f>
        <v>804.17406383000025</v>
      </c>
      <c r="C16" s="37">
        <f>SUMIFS(СВЦЭМ!$D$34:$D$777,СВЦЭМ!$A$34:$A$777,$A16,СВЦЭМ!$B$34:$B$777,C$11)+'СЕТ СН'!$F$11+СВЦЭМ!$D$10+'СЕТ СН'!$F$6-'СЕТ СН'!$F$23</f>
        <v>832.00366303999999</v>
      </c>
      <c r="D16" s="37">
        <f>SUMIFS(СВЦЭМ!$D$34:$D$777,СВЦЭМ!$A$34:$A$777,$A16,СВЦЭМ!$B$34:$B$777,D$11)+'СЕТ СН'!$F$11+СВЦЭМ!$D$10+'СЕТ СН'!$F$6-'СЕТ СН'!$F$23</f>
        <v>849.00655551</v>
      </c>
      <c r="E16" s="37">
        <f>SUMIFS(СВЦЭМ!$D$34:$D$777,СВЦЭМ!$A$34:$A$777,$A16,СВЦЭМ!$B$34:$B$777,E$11)+'СЕТ СН'!$F$11+СВЦЭМ!$D$10+'СЕТ СН'!$F$6-'СЕТ СН'!$F$23</f>
        <v>886.14289636000012</v>
      </c>
      <c r="F16" s="37">
        <f>SUMIFS(СВЦЭМ!$D$34:$D$777,СВЦЭМ!$A$34:$A$777,$A16,СВЦЭМ!$B$34:$B$777,F$11)+'СЕТ СН'!$F$11+СВЦЭМ!$D$10+'СЕТ СН'!$F$6-'СЕТ СН'!$F$23</f>
        <v>884.36989724000023</v>
      </c>
      <c r="G16" s="37">
        <f>SUMIFS(СВЦЭМ!$D$34:$D$777,СВЦЭМ!$A$34:$A$777,$A16,СВЦЭМ!$B$34:$B$777,G$11)+'СЕТ СН'!$F$11+СВЦЭМ!$D$10+'СЕТ СН'!$F$6-'СЕТ СН'!$F$23</f>
        <v>848.34821432000012</v>
      </c>
      <c r="H16" s="37">
        <f>SUMIFS(СВЦЭМ!$D$34:$D$777,СВЦЭМ!$A$34:$A$777,$A16,СВЦЭМ!$B$34:$B$777,H$11)+'СЕТ СН'!$F$11+СВЦЭМ!$D$10+'СЕТ СН'!$F$6-'СЕТ СН'!$F$23</f>
        <v>815.20230079000021</v>
      </c>
      <c r="I16" s="37">
        <f>SUMIFS(СВЦЭМ!$D$34:$D$777,СВЦЭМ!$A$34:$A$777,$A16,СВЦЭМ!$B$34:$B$777,I$11)+'СЕТ СН'!$F$11+СВЦЭМ!$D$10+'СЕТ СН'!$F$6-'СЕТ СН'!$F$23</f>
        <v>750.97942452000007</v>
      </c>
      <c r="J16" s="37">
        <f>SUMIFS(СВЦЭМ!$D$34:$D$777,СВЦЭМ!$A$34:$A$777,$A16,СВЦЭМ!$B$34:$B$777,J$11)+'СЕТ СН'!$F$11+СВЦЭМ!$D$10+'СЕТ СН'!$F$6-'СЕТ СН'!$F$23</f>
        <v>712.42365806999987</v>
      </c>
      <c r="K16" s="37">
        <f>SUMIFS(СВЦЭМ!$D$34:$D$777,СВЦЭМ!$A$34:$A$777,$A16,СВЦЭМ!$B$34:$B$777,K$11)+'СЕТ СН'!$F$11+СВЦЭМ!$D$10+'СЕТ СН'!$F$6-'СЕТ СН'!$F$23</f>
        <v>669.66687305999994</v>
      </c>
      <c r="L16" s="37">
        <f>SUMIFS(СВЦЭМ!$D$34:$D$777,СВЦЭМ!$A$34:$A$777,$A16,СВЦЭМ!$B$34:$B$777,L$11)+'СЕТ СН'!$F$11+СВЦЭМ!$D$10+'СЕТ СН'!$F$6-'СЕТ СН'!$F$23</f>
        <v>591.92948423000007</v>
      </c>
      <c r="M16" s="37">
        <f>SUMIFS(СВЦЭМ!$D$34:$D$777,СВЦЭМ!$A$34:$A$777,$A16,СВЦЭМ!$B$34:$B$777,M$11)+'СЕТ СН'!$F$11+СВЦЭМ!$D$10+'СЕТ СН'!$F$6-'СЕТ СН'!$F$23</f>
        <v>562.08343658000013</v>
      </c>
      <c r="N16" s="37">
        <f>SUMIFS(СВЦЭМ!$D$34:$D$777,СВЦЭМ!$A$34:$A$777,$A16,СВЦЭМ!$B$34:$B$777,N$11)+'СЕТ СН'!$F$11+СВЦЭМ!$D$10+'СЕТ СН'!$F$6-'СЕТ СН'!$F$23</f>
        <v>574.45791087999987</v>
      </c>
      <c r="O16" s="37">
        <f>SUMIFS(СВЦЭМ!$D$34:$D$777,СВЦЭМ!$A$34:$A$777,$A16,СВЦЭМ!$B$34:$B$777,O$11)+'СЕТ СН'!$F$11+СВЦЭМ!$D$10+'СЕТ СН'!$F$6-'СЕТ СН'!$F$23</f>
        <v>580.31752312000003</v>
      </c>
      <c r="P16" s="37">
        <f>SUMIFS(СВЦЭМ!$D$34:$D$777,СВЦЭМ!$A$34:$A$777,$A16,СВЦЭМ!$B$34:$B$777,P$11)+'СЕТ СН'!$F$11+СВЦЭМ!$D$10+'СЕТ СН'!$F$6-'СЕТ СН'!$F$23</f>
        <v>587.99154038999995</v>
      </c>
      <c r="Q16" s="37">
        <f>SUMIFS(СВЦЭМ!$D$34:$D$777,СВЦЭМ!$A$34:$A$777,$A16,СВЦЭМ!$B$34:$B$777,Q$11)+'СЕТ СН'!$F$11+СВЦЭМ!$D$10+'СЕТ СН'!$F$6-'СЕТ СН'!$F$23</f>
        <v>579.19010559000003</v>
      </c>
      <c r="R16" s="37">
        <f>SUMIFS(СВЦЭМ!$D$34:$D$777,СВЦЭМ!$A$34:$A$777,$A16,СВЦЭМ!$B$34:$B$777,R$11)+'СЕТ СН'!$F$11+СВЦЭМ!$D$10+'СЕТ СН'!$F$6-'СЕТ СН'!$F$23</f>
        <v>580.0671543200001</v>
      </c>
      <c r="S16" s="37">
        <f>SUMIFS(СВЦЭМ!$D$34:$D$777,СВЦЭМ!$A$34:$A$777,$A16,СВЦЭМ!$B$34:$B$777,S$11)+'СЕТ СН'!$F$11+СВЦЭМ!$D$10+'СЕТ СН'!$F$6-'СЕТ СН'!$F$23</f>
        <v>580.13748407999992</v>
      </c>
      <c r="T16" s="37">
        <f>SUMIFS(СВЦЭМ!$D$34:$D$777,СВЦЭМ!$A$34:$A$777,$A16,СВЦЭМ!$B$34:$B$777,T$11)+'СЕТ СН'!$F$11+СВЦЭМ!$D$10+'СЕТ СН'!$F$6-'СЕТ СН'!$F$23</f>
        <v>577.43770008000001</v>
      </c>
      <c r="U16" s="37">
        <f>SUMIFS(СВЦЭМ!$D$34:$D$777,СВЦЭМ!$A$34:$A$777,$A16,СВЦЭМ!$B$34:$B$777,U$11)+'СЕТ СН'!$F$11+СВЦЭМ!$D$10+'СЕТ СН'!$F$6-'СЕТ СН'!$F$23</f>
        <v>568.23912401000007</v>
      </c>
      <c r="V16" s="37">
        <f>SUMIFS(СВЦЭМ!$D$34:$D$777,СВЦЭМ!$A$34:$A$777,$A16,СВЦЭМ!$B$34:$B$777,V$11)+'СЕТ СН'!$F$11+СВЦЭМ!$D$10+'СЕТ СН'!$F$6-'СЕТ СН'!$F$23</f>
        <v>576.33325908000006</v>
      </c>
      <c r="W16" s="37">
        <f>SUMIFS(СВЦЭМ!$D$34:$D$777,СВЦЭМ!$A$34:$A$777,$A16,СВЦЭМ!$B$34:$B$777,W$11)+'СЕТ СН'!$F$11+СВЦЭМ!$D$10+'СЕТ СН'!$F$6-'СЕТ СН'!$F$23</f>
        <v>636.03731448999997</v>
      </c>
      <c r="X16" s="37">
        <f>SUMIFS(СВЦЭМ!$D$34:$D$777,СВЦЭМ!$A$34:$A$777,$A16,СВЦЭМ!$B$34:$B$777,X$11)+'СЕТ СН'!$F$11+СВЦЭМ!$D$10+'СЕТ СН'!$F$6-'СЕТ СН'!$F$23</f>
        <v>692.44704976000003</v>
      </c>
      <c r="Y16" s="37">
        <f>SUMIFS(СВЦЭМ!$D$34:$D$777,СВЦЭМ!$A$34:$A$777,$A16,СВЦЭМ!$B$34:$B$777,Y$11)+'СЕТ СН'!$F$11+СВЦЭМ!$D$10+'СЕТ СН'!$F$6-'СЕТ СН'!$F$23</f>
        <v>744.07273871999996</v>
      </c>
    </row>
    <row r="17" spans="1:25" ht="15.75" x14ac:dyDescent="0.2">
      <c r="A17" s="36">
        <f t="shared" si="0"/>
        <v>42984</v>
      </c>
      <c r="B17" s="37">
        <f>SUMIFS(СВЦЭМ!$D$34:$D$777,СВЦЭМ!$A$34:$A$777,$A17,СВЦЭМ!$B$34:$B$777,B$11)+'СЕТ СН'!$F$11+СВЦЭМ!$D$10+'СЕТ СН'!$F$6-'СЕТ СН'!$F$23</f>
        <v>885.58627733000003</v>
      </c>
      <c r="C17" s="37">
        <f>SUMIFS(СВЦЭМ!$D$34:$D$777,СВЦЭМ!$A$34:$A$777,$A17,СВЦЭМ!$B$34:$B$777,C$11)+'СЕТ СН'!$F$11+СВЦЭМ!$D$10+'СЕТ СН'!$F$6-'СЕТ СН'!$F$23</f>
        <v>925.03896254000006</v>
      </c>
      <c r="D17" s="37">
        <f>SUMIFS(СВЦЭМ!$D$34:$D$777,СВЦЭМ!$A$34:$A$777,$A17,СВЦЭМ!$B$34:$B$777,D$11)+'СЕТ СН'!$F$11+СВЦЭМ!$D$10+'СЕТ СН'!$F$6-'СЕТ СН'!$F$23</f>
        <v>953.78458322000006</v>
      </c>
      <c r="E17" s="37">
        <f>SUMIFS(СВЦЭМ!$D$34:$D$777,СВЦЭМ!$A$34:$A$777,$A17,СВЦЭМ!$B$34:$B$777,E$11)+'СЕТ СН'!$F$11+СВЦЭМ!$D$10+'СЕТ СН'!$F$6-'СЕТ СН'!$F$23</f>
        <v>963.51121190000003</v>
      </c>
      <c r="F17" s="37">
        <f>SUMIFS(СВЦЭМ!$D$34:$D$777,СВЦЭМ!$A$34:$A$777,$A17,СВЦЭМ!$B$34:$B$777,F$11)+'СЕТ СН'!$F$11+СВЦЭМ!$D$10+'СЕТ СН'!$F$6-'СЕТ СН'!$F$23</f>
        <v>968.81125042000008</v>
      </c>
      <c r="G17" s="37">
        <f>SUMIFS(СВЦЭМ!$D$34:$D$777,СВЦЭМ!$A$34:$A$777,$A17,СВЦЭМ!$B$34:$B$777,G$11)+'СЕТ СН'!$F$11+СВЦЭМ!$D$10+'СЕТ СН'!$F$6-'СЕТ СН'!$F$23</f>
        <v>949.24722938000014</v>
      </c>
      <c r="H17" s="37">
        <f>SUMIFS(СВЦЭМ!$D$34:$D$777,СВЦЭМ!$A$34:$A$777,$A17,СВЦЭМ!$B$34:$B$777,H$11)+'СЕТ СН'!$F$11+СВЦЭМ!$D$10+'СЕТ СН'!$F$6-'СЕТ СН'!$F$23</f>
        <v>897.86952410999993</v>
      </c>
      <c r="I17" s="37">
        <f>SUMIFS(СВЦЭМ!$D$34:$D$777,СВЦЭМ!$A$34:$A$777,$A17,СВЦЭМ!$B$34:$B$777,I$11)+'СЕТ СН'!$F$11+СВЦЭМ!$D$10+'СЕТ СН'!$F$6-'СЕТ СН'!$F$23</f>
        <v>834.97695130000011</v>
      </c>
      <c r="J17" s="37">
        <f>SUMIFS(СВЦЭМ!$D$34:$D$777,СВЦЭМ!$A$34:$A$777,$A17,СВЦЭМ!$B$34:$B$777,J$11)+'СЕТ СН'!$F$11+СВЦЭМ!$D$10+'СЕТ СН'!$F$6-'СЕТ СН'!$F$23</f>
        <v>783.28569539</v>
      </c>
      <c r="K17" s="37">
        <f>SUMIFS(СВЦЭМ!$D$34:$D$777,СВЦЭМ!$A$34:$A$777,$A17,СВЦЭМ!$B$34:$B$777,K$11)+'СЕТ СН'!$F$11+СВЦЭМ!$D$10+'СЕТ СН'!$F$6-'СЕТ СН'!$F$23</f>
        <v>711.54017728999997</v>
      </c>
      <c r="L17" s="37">
        <f>SUMIFS(СВЦЭМ!$D$34:$D$777,СВЦЭМ!$A$34:$A$777,$A17,СВЦЭМ!$B$34:$B$777,L$11)+'СЕТ СН'!$F$11+СВЦЭМ!$D$10+'СЕТ СН'!$F$6-'СЕТ СН'!$F$23</f>
        <v>618.45416398999987</v>
      </c>
      <c r="M17" s="37">
        <f>SUMIFS(СВЦЭМ!$D$34:$D$777,СВЦЭМ!$A$34:$A$777,$A17,СВЦЭМ!$B$34:$B$777,M$11)+'СЕТ СН'!$F$11+СВЦЭМ!$D$10+'СЕТ СН'!$F$6-'СЕТ СН'!$F$23</f>
        <v>605.56447262999995</v>
      </c>
      <c r="N17" s="37">
        <f>SUMIFS(СВЦЭМ!$D$34:$D$777,СВЦЭМ!$A$34:$A$777,$A17,СВЦЭМ!$B$34:$B$777,N$11)+'СЕТ СН'!$F$11+СВЦЭМ!$D$10+'СЕТ СН'!$F$6-'СЕТ СН'!$F$23</f>
        <v>604.64438775000008</v>
      </c>
      <c r="O17" s="37">
        <f>SUMIFS(СВЦЭМ!$D$34:$D$777,СВЦЭМ!$A$34:$A$777,$A17,СВЦЭМ!$B$34:$B$777,O$11)+'СЕТ СН'!$F$11+СВЦЭМ!$D$10+'СЕТ СН'!$F$6-'СЕТ СН'!$F$23</f>
        <v>613.72425593000003</v>
      </c>
      <c r="P17" s="37">
        <f>SUMIFS(СВЦЭМ!$D$34:$D$777,СВЦЭМ!$A$34:$A$777,$A17,СВЦЭМ!$B$34:$B$777,P$11)+'СЕТ СН'!$F$11+СВЦЭМ!$D$10+'СЕТ СН'!$F$6-'СЕТ СН'!$F$23</f>
        <v>616.51233125999988</v>
      </c>
      <c r="Q17" s="37">
        <f>SUMIFS(СВЦЭМ!$D$34:$D$777,СВЦЭМ!$A$34:$A$777,$A17,СВЦЭМ!$B$34:$B$777,Q$11)+'СЕТ СН'!$F$11+СВЦЭМ!$D$10+'СЕТ СН'!$F$6-'СЕТ СН'!$F$23</f>
        <v>623.15867622999986</v>
      </c>
      <c r="R17" s="37">
        <f>SUMIFS(СВЦЭМ!$D$34:$D$777,СВЦЭМ!$A$34:$A$777,$A17,СВЦЭМ!$B$34:$B$777,R$11)+'СЕТ СН'!$F$11+СВЦЭМ!$D$10+'СЕТ СН'!$F$6-'СЕТ СН'!$F$23</f>
        <v>627.72662906000005</v>
      </c>
      <c r="S17" s="37">
        <f>SUMIFS(СВЦЭМ!$D$34:$D$777,СВЦЭМ!$A$34:$A$777,$A17,СВЦЭМ!$B$34:$B$777,S$11)+'СЕТ СН'!$F$11+СВЦЭМ!$D$10+'СЕТ СН'!$F$6-'СЕТ СН'!$F$23</f>
        <v>627.27765667999984</v>
      </c>
      <c r="T17" s="37">
        <f>SUMIFS(СВЦЭМ!$D$34:$D$777,СВЦЭМ!$A$34:$A$777,$A17,СВЦЭМ!$B$34:$B$777,T$11)+'СЕТ СН'!$F$11+СВЦЭМ!$D$10+'СЕТ СН'!$F$6-'СЕТ СН'!$F$23</f>
        <v>621.63050305000002</v>
      </c>
      <c r="U17" s="37">
        <f>SUMIFS(СВЦЭМ!$D$34:$D$777,СВЦЭМ!$A$34:$A$777,$A17,СВЦЭМ!$B$34:$B$777,U$11)+'СЕТ СН'!$F$11+СВЦЭМ!$D$10+'СЕТ СН'!$F$6-'СЕТ СН'!$F$23</f>
        <v>609.91291546999992</v>
      </c>
      <c r="V17" s="37">
        <f>SUMIFS(СВЦЭМ!$D$34:$D$777,СВЦЭМ!$A$34:$A$777,$A17,СВЦЭМ!$B$34:$B$777,V$11)+'СЕТ СН'!$F$11+СВЦЭМ!$D$10+'СЕТ СН'!$F$6-'СЕТ СН'!$F$23</f>
        <v>614.94141992000004</v>
      </c>
      <c r="W17" s="37">
        <f>SUMIFS(СВЦЭМ!$D$34:$D$777,СВЦЭМ!$A$34:$A$777,$A17,СВЦЭМ!$B$34:$B$777,W$11)+'СЕТ СН'!$F$11+СВЦЭМ!$D$10+'СЕТ СН'!$F$6-'СЕТ СН'!$F$23</f>
        <v>690.93283918999987</v>
      </c>
      <c r="X17" s="37">
        <f>SUMIFS(СВЦЭМ!$D$34:$D$777,СВЦЭМ!$A$34:$A$777,$A17,СВЦЭМ!$B$34:$B$777,X$11)+'СЕТ СН'!$F$11+СВЦЭМ!$D$10+'СЕТ СН'!$F$6-'СЕТ СН'!$F$23</f>
        <v>760.61540862000015</v>
      </c>
      <c r="Y17" s="37">
        <f>SUMIFS(СВЦЭМ!$D$34:$D$777,СВЦЭМ!$A$34:$A$777,$A17,СВЦЭМ!$B$34:$B$777,Y$11)+'СЕТ СН'!$F$11+СВЦЭМ!$D$10+'СЕТ СН'!$F$6-'СЕТ СН'!$F$23</f>
        <v>815.7603532600001</v>
      </c>
    </row>
    <row r="18" spans="1:25" ht="15.75" x14ac:dyDescent="0.2">
      <c r="A18" s="36">
        <f t="shared" si="0"/>
        <v>42985</v>
      </c>
      <c r="B18" s="37">
        <f>SUMIFS(СВЦЭМ!$D$34:$D$777,СВЦЭМ!$A$34:$A$777,$A18,СВЦЭМ!$B$34:$B$777,B$11)+'СЕТ СН'!$F$11+СВЦЭМ!$D$10+'СЕТ СН'!$F$6-'СЕТ СН'!$F$23</f>
        <v>837.69249446999993</v>
      </c>
      <c r="C18" s="37">
        <f>SUMIFS(СВЦЭМ!$D$34:$D$777,СВЦЭМ!$A$34:$A$777,$A18,СВЦЭМ!$B$34:$B$777,C$11)+'СЕТ СН'!$F$11+СВЦЭМ!$D$10+'СЕТ СН'!$F$6-'СЕТ СН'!$F$23</f>
        <v>891.19287909000013</v>
      </c>
      <c r="D18" s="37">
        <f>SUMIFS(СВЦЭМ!$D$34:$D$777,СВЦЭМ!$A$34:$A$777,$A18,СВЦЭМ!$B$34:$B$777,D$11)+'СЕТ СН'!$F$11+СВЦЭМ!$D$10+'СЕТ СН'!$F$6-'СЕТ СН'!$F$23</f>
        <v>895.05513240000005</v>
      </c>
      <c r="E18" s="37">
        <f>SUMIFS(СВЦЭМ!$D$34:$D$777,СВЦЭМ!$A$34:$A$777,$A18,СВЦЭМ!$B$34:$B$777,E$11)+'СЕТ СН'!$F$11+СВЦЭМ!$D$10+'СЕТ СН'!$F$6-'СЕТ СН'!$F$23</f>
        <v>901.99145025000007</v>
      </c>
      <c r="F18" s="37">
        <f>SUMIFS(СВЦЭМ!$D$34:$D$777,СВЦЭМ!$A$34:$A$777,$A18,СВЦЭМ!$B$34:$B$777,F$11)+'СЕТ СН'!$F$11+СВЦЭМ!$D$10+'СЕТ СН'!$F$6-'СЕТ СН'!$F$23</f>
        <v>899.83912387999999</v>
      </c>
      <c r="G18" s="37">
        <f>SUMIFS(СВЦЭМ!$D$34:$D$777,СВЦЭМ!$A$34:$A$777,$A18,СВЦЭМ!$B$34:$B$777,G$11)+'СЕТ СН'!$F$11+СВЦЭМ!$D$10+'СЕТ СН'!$F$6-'СЕТ СН'!$F$23</f>
        <v>895.16977578000024</v>
      </c>
      <c r="H18" s="37">
        <f>SUMIFS(СВЦЭМ!$D$34:$D$777,СВЦЭМ!$A$34:$A$777,$A18,СВЦЭМ!$B$34:$B$777,H$11)+'СЕТ СН'!$F$11+СВЦЭМ!$D$10+'СЕТ СН'!$F$6-'СЕТ СН'!$F$23</f>
        <v>865.42533962000016</v>
      </c>
      <c r="I18" s="37">
        <f>SUMIFS(СВЦЭМ!$D$34:$D$777,СВЦЭМ!$A$34:$A$777,$A18,СВЦЭМ!$B$34:$B$777,I$11)+'СЕТ СН'!$F$11+СВЦЭМ!$D$10+'СЕТ СН'!$F$6-'СЕТ СН'!$F$23</f>
        <v>745.64872985000011</v>
      </c>
      <c r="J18" s="37">
        <f>SUMIFS(СВЦЭМ!$D$34:$D$777,СВЦЭМ!$A$34:$A$777,$A18,СВЦЭМ!$B$34:$B$777,J$11)+'СЕТ СН'!$F$11+СВЦЭМ!$D$10+'СЕТ СН'!$F$6-'СЕТ СН'!$F$23</f>
        <v>751.88403334000009</v>
      </c>
      <c r="K18" s="37">
        <f>SUMIFS(СВЦЭМ!$D$34:$D$777,СВЦЭМ!$A$34:$A$777,$A18,СВЦЭМ!$B$34:$B$777,K$11)+'СЕТ СН'!$F$11+СВЦЭМ!$D$10+'СЕТ СН'!$F$6-'СЕТ СН'!$F$23</f>
        <v>701.83436489999985</v>
      </c>
      <c r="L18" s="37">
        <f>SUMIFS(СВЦЭМ!$D$34:$D$777,СВЦЭМ!$A$34:$A$777,$A18,СВЦЭМ!$B$34:$B$777,L$11)+'СЕТ СН'!$F$11+СВЦЭМ!$D$10+'СЕТ СН'!$F$6-'СЕТ СН'!$F$23</f>
        <v>613.77829682999982</v>
      </c>
      <c r="M18" s="37">
        <f>SUMIFS(СВЦЭМ!$D$34:$D$777,СВЦЭМ!$A$34:$A$777,$A18,СВЦЭМ!$B$34:$B$777,M$11)+'СЕТ СН'!$F$11+СВЦЭМ!$D$10+'СЕТ СН'!$F$6-'СЕТ СН'!$F$23</f>
        <v>586.36979811999981</v>
      </c>
      <c r="N18" s="37">
        <f>SUMIFS(СВЦЭМ!$D$34:$D$777,СВЦЭМ!$A$34:$A$777,$A18,СВЦЭМ!$B$34:$B$777,N$11)+'СЕТ СН'!$F$11+СВЦЭМ!$D$10+'СЕТ СН'!$F$6-'СЕТ СН'!$F$23</f>
        <v>598.21293962999994</v>
      </c>
      <c r="O18" s="37">
        <f>SUMIFS(СВЦЭМ!$D$34:$D$777,СВЦЭМ!$A$34:$A$777,$A18,СВЦЭМ!$B$34:$B$777,O$11)+'СЕТ СН'!$F$11+СВЦЭМ!$D$10+'СЕТ СН'!$F$6-'СЕТ СН'!$F$23</f>
        <v>597.71989699999995</v>
      </c>
      <c r="P18" s="37">
        <f>SUMIFS(СВЦЭМ!$D$34:$D$777,СВЦЭМ!$A$34:$A$777,$A18,СВЦЭМ!$B$34:$B$777,P$11)+'СЕТ СН'!$F$11+СВЦЭМ!$D$10+'СЕТ СН'!$F$6-'СЕТ СН'!$F$23</f>
        <v>601.47911703</v>
      </c>
      <c r="Q18" s="37">
        <f>SUMIFS(СВЦЭМ!$D$34:$D$777,СВЦЭМ!$A$34:$A$777,$A18,СВЦЭМ!$B$34:$B$777,Q$11)+'СЕТ СН'!$F$11+СВЦЭМ!$D$10+'СЕТ СН'!$F$6-'СЕТ СН'!$F$23</f>
        <v>602.42805496999995</v>
      </c>
      <c r="R18" s="37">
        <f>SUMIFS(СВЦЭМ!$D$34:$D$777,СВЦЭМ!$A$34:$A$777,$A18,СВЦЭМ!$B$34:$B$777,R$11)+'СЕТ СН'!$F$11+СВЦЭМ!$D$10+'СЕТ СН'!$F$6-'СЕТ СН'!$F$23</f>
        <v>610.41943786000002</v>
      </c>
      <c r="S18" s="37">
        <f>SUMIFS(СВЦЭМ!$D$34:$D$777,СВЦЭМ!$A$34:$A$777,$A18,СВЦЭМ!$B$34:$B$777,S$11)+'СЕТ СН'!$F$11+СВЦЭМ!$D$10+'СЕТ СН'!$F$6-'СЕТ СН'!$F$23</f>
        <v>607.03255343000001</v>
      </c>
      <c r="T18" s="37">
        <f>SUMIFS(СВЦЭМ!$D$34:$D$777,СВЦЭМ!$A$34:$A$777,$A18,СВЦЭМ!$B$34:$B$777,T$11)+'СЕТ СН'!$F$11+СВЦЭМ!$D$10+'СЕТ СН'!$F$6-'СЕТ СН'!$F$23</f>
        <v>598.27163102999998</v>
      </c>
      <c r="U18" s="37">
        <f>SUMIFS(СВЦЭМ!$D$34:$D$777,СВЦЭМ!$A$34:$A$777,$A18,СВЦЭМ!$B$34:$B$777,U$11)+'СЕТ СН'!$F$11+СВЦЭМ!$D$10+'СЕТ СН'!$F$6-'СЕТ СН'!$F$23</f>
        <v>584.79082928000003</v>
      </c>
      <c r="V18" s="37">
        <f>SUMIFS(СВЦЭМ!$D$34:$D$777,СВЦЭМ!$A$34:$A$777,$A18,СВЦЭМ!$B$34:$B$777,V$11)+'СЕТ СН'!$F$11+СВЦЭМ!$D$10+'СЕТ СН'!$F$6-'СЕТ СН'!$F$23</f>
        <v>594.59388206999984</v>
      </c>
      <c r="W18" s="37">
        <f>SUMIFS(СВЦЭМ!$D$34:$D$777,СВЦЭМ!$A$34:$A$777,$A18,СВЦЭМ!$B$34:$B$777,W$11)+'СЕТ СН'!$F$11+СВЦЭМ!$D$10+'СЕТ СН'!$F$6-'СЕТ СН'!$F$23</f>
        <v>665.83527372000003</v>
      </c>
      <c r="X18" s="37">
        <f>SUMIFS(СВЦЭМ!$D$34:$D$777,СВЦЭМ!$A$34:$A$777,$A18,СВЦЭМ!$B$34:$B$777,X$11)+'СЕТ СН'!$F$11+СВЦЭМ!$D$10+'СЕТ СН'!$F$6-'СЕТ СН'!$F$23</f>
        <v>729.33745418000012</v>
      </c>
      <c r="Y18" s="37">
        <f>SUMIFS(СВЦЭМ!$D$34:$D$777,СВЦЭМ!$A$34:$A$777,$A18,СВЦЭМ!$B$34:$B$777,Y$11)+'СЕТ СН'!$F$11+СВЦЭМ!$D$10+'СЕТ СН'!$F$6-'СЕТ СН'!$F$23</f>
        <v>764.14628599000025</v>
      </c>
    </row>
    <row r="19" spans="1:25" ht="15.75" x14ac:dyDescent="0.2">
      <c r="A19" s="36">
        <f t="shared" si="0"/>
        <v>42986</v>
      </c>
      <c r="B19" s="37">
        <f>SUMIFS(СВЦЭМ!$D$34:$D$777,СВЦЭМ!$A$34:$A$777,$A19,СВЦЭМ!$B$34:$B$777,B$11)+'СЕТ СН'!$F$11+СВЦЭМ!$D$10+'СЕТ СН'!$F$6-'СЕТ СН'!$F$23</f>
        <v>773.91857978000007</v>
      </c>
      <c r="C19" s="37">
        <f>SUMIFS(СВЦЭМ!$D$34:$D$777,СВЦЭМ!$A$34:$A$777,$A19,СВЦЭМ!$B$34:$B$777,C$11)+'СЕТ СН'!$F$11+СВЦЭМ!$D$10+'СЕТ СН'!$F$6-'СЕТ СН'!$F$23</f>
        <v>797.83040308</v>
      </c>
      <c r="D19" s="37">
        <f>SUMIFS(СВЦЭМ!$D$34:$D$777,СВЦЭМ!$A$34:$A$777,$A19,СВЦЭМ!$B$34:$B$777,D$11)+'СЕТ СН'!$F$11+СВЦЭМ!$D$10+'СЕТ СН'!$F$6-'СЕТ СН'!$F$23</f>
        <v>806.80729861999998</v>
      </c>
      <c r="E19" s="37">
        <f>SUMIFS(СВЦЭМ!$D$34:$D$777,СВЦЭМ!$A$34:$A$777,$A19,СВЦЭМ!$B$34:$B$777,E$11)+'СЕТ СН'!$F$11+СВЦЭМ!$D$10+'СЕТ СН'!$F$6-'СЕТ СН'!$F$23</f>
        <v>868.61407456000006</v>
      </c>
      <c r="F19" s="37">
        <f>SUMIFS(СВЦЭМ!$D$34:$D$777,СВЦЭМ!$A$34:$A$777,$A19,СВЦЭМ!$B$34:$B$777,F$11)+'СЕТ СН'!$F$11+СВЦЭМ!$D$10+'СЕТ СН'!$F$6-'СЕТ СН'!$F$23</f>
        <v>876.63812612000015</v>
      </c>
      <c r="G19" s="37">
        <f>SUMIFS(СВЦЭМ!$D$34:$D$777,СВЦЭМ!$A$34:$A$777,$A19,СВЦЭМ!$B$34:$B$777,G$11)+'СЕТ СН'!$F$11+СВЦЭМ!$D$10+'СЕТ СН'!$F$6-'СЕТ СН'!$F$23</f>
        <v>827.92771622999999</v>
      </c>
      <c r="H19" s="37">
        <f>SUMIFS(СВЦЭМ!$D$34:$D$777,СВЦЭМ!$A$34:$A$777,$A19,СВЦЭМ!$B$34:$B$777,H$11)+'СЕТ СН'!$F$11+СВЦЭМ!$D$10+'СЕТ СН'!$F$6-'СЕТ СН'!$F$23</f>
        <v>787.16254877000006</v>
      </c>
      <c r="I19" s="37">
        <f>SUMIFS(СВЦЭМ!$D$34:$D$777,СВЦЭМ!$A$34:$A$777,$A19,СВЦЭМ!$B$34:$B$777,I$11)+'СЕТ СН'!$F$11+СВЦЭМ!$D$10+'СЕТ СН'!$F$6-'СЕТ СН'!$F$23</f>
        <v>737.86534899000026</v>
      </c>
      <c r="J19" s="37">
        <f>SUMIFS(СВЦЭМ!$D$34:$D$777,СВЦЭМ!$A$34:$A$777,$A19,СВЦЭМ!$B$34:$B$777,J$11)+'СЕТ СН'!$F$11+СВЦЭМ!$D$10+'СЕТ СН'!$F$6-'СЕТ СН'!$F$23</f>
        <v>717.50613578999992</v>
      </c>
      <c r="K19" s="37">
        <f>SUMIFS(СВЦЭМ!$D$34:$D$777,СВЦЭМ!$A$34:$A$777,$A19,СВЦЭМ!$B$34:$B$777,K$11)+'СЕТ СН'!$F$11+СВЦЭМ!$D$10+'СЕТ СН'!$F$6-'СЕТ СН'!$F$23</f>
        <v>699.38772315999995</v>
      </c>
      <c r="L19" s="37">
        <f>SUMIFS(СВЦЭМ!$D$34:$D$777,СВЦЭМ!$A$34:$A$777,$A19,СВЦЭМ!$B$34:$B$777,L$11)+'СЕТ СН'!$F$11+СВЦЭМ!$D$10+'СЕТ СН'!$F$6-'СЕТ СН'!$F$23</f>
        <v>634.88444463999986</v>
      </c>
      <c r="M19" s="37">
        <f>SUMIFS(СВЦЭМ!$D$34:$D$777,СВЦЭМ!$A$34:$A$777,$A19,СВЦЭМ!$B$34:$B$777,M$11)+'СЕТ СН'!$F$11+СВЦЭМ!$D$10+'СЕТ СН'!$F$6-'СЕТ СН'!$F$23</f>
        <v>606.4077248399999</v>
      </c>
      <c r="N19" s="37">
        <f>SUMIFS(СВЦЭМ!$D$34:$D$777,СВЦЭМ!$A$34:$A$777,$A19,СВЦЭМ!$B$34:$B$777,N$11)+'СЕТ СН'!$F$11+СВЦЭМ!$D$10+'СЕТ СН'!$F$6-'СЕТ СН'!$F$23</f>
        <v>611.63736805999997</v>
      </c>
      <c r="O19" s="37">
        <f>SUMIFS(СВЦЭМ!$D$34:$D$777,СВЦЭМ!$A$34:$A$777,$A19,СВЦЭМ!$B$34:$B$777,O$11)+'СЕТ СН'!$F$11+СВЦЭМ!$D$10+'СЕТ СН'!$F$6-'СЕТ СН'!$F$23</f>
        <v>609.02075217999982</v>
      </c>
      <c r="P19" s="37">
        <f>SUMIFS(СВЦЭМ!$D$34:$D$777,СВЦЭМ!$A$34:$A$777,$A19,СВЦЭМ!$B$34:$B$777,P$11)+'СЕТ СН'!$F$11+СВЦЭМ!$D$10+'СЕТ СН'!$F$6-'СЕТ СН'!$F$23</f>
        <v>615.79687398999999</v>
      </c>
      <c r="Q19" s="37">
        <f>SUMIFS(СВЦЭМ!$D$34:$D$777,СВЦЭМ!$A$34:$A$777,$A19,СВЦЭМ!$B$34:$B$777,Q$11)+'СЕТ СН'!$F$11+СВЦЭМ!$D$10+'СЕТ СН'!$F$6-'СЕТ СН'!$F$23</f>
        <v>620.21999787000004</v>
      </c>
      <c r="R19" s="37">
        <f>SUMIFS(СВЦЭМ!$D$34:$D$777,СВЦЭМ!$A$34:$A$777,$A19,СВЦЭМ!$B$34:$B$777,R$11)+'СЕТ СН'!$F$11+СВЦЭМ!$D$10+'СЕТ СН'!$F$6-'СЕТ СН'!$F$23</f>
        <v>621.35594696999988</v>
      </c>
      <c r="S19" s="37">
        <f>SUMIFS(СВЦЭМ!$D$34:$D$777,СВЦЭМ!$A$34:$A$777,$A19,СВЦЭМ!$B$34:$B$777,S$11)+'СЕТ СН'!$F$11+СВЦЭМ!$D$10+'СЕТ СН'!$F$6-'СЕТ СН'!$F$23</f>
        <v>620.91710581000007</v>
      </c>
      <c r="T19" s="37">
        <f>SUMIFS(СВЦЭМ!$D$34:$D$777,СВЦЭМ!$A$34:$A$777,$A19,СВЦЭМ!$B$34:$B$777,T$11)+'СЕТ СН'!$F$11+СВЦЭМ!$D$10+'СЕТ СН'!$F$6-'СЕТ СН'!$F$23</f>
        <v>607.38169026000014</v>
      </c>
      <c r="U19" s="37">
        <f>SUMIFS(СВЦЭМ!$D$34:$D$777,СВЦЭМ!$A$34:$A$777,$A19,СВЦЭМ!$B$34:$B$777,U$11)+'СЕТ СН'!$F$11+СВЦЭМ!$D$10+'СЕТ СН'!$F$6-'СЕТ СН'!$F$23</f>
        <v>607.66642796999986</v>
      </c>
      <c r="V19" s="37">
        <f>SUMIFS(СВЦЭМ!$D$34:$D$777,СВЦЭМ!$A$34:$A$777,$A19,СВЦЭМ!$B$34:$B$777,V$11)+'СЕТ СН'!$F$11+СВЦЭМ!$D$10+'СЕТ СН'!$F$6-'СЕТ СН'!$F$23</f>
        <v>614.36828184000001</v>
      </c>
      <c r="W19" s="37">
        <f>SUMIFS(СВЦЭМ!$D$34:$D$777,СВЦЭМ!$A$34:$A$777,$A19,СВЦЭМ!$B$34:$B$777,W$11)+'СЕТ СН'!$F$11+СВЦЭМ!$D$10+'СЕТ СН'!$F$6-'СЕТ СН'!$F$23</f>
        <v>693.88950841999986</v>
      </c>
      <c r="X19" s="37">
        <f>SUMIFS(СВЦЭМ!$D$34:$D$777,СВЦЭМ!$A$34:$A$777,$A19,СВЦЭМ!$B$34:$B$777,X$11)+'СЕТ СН'!$F$11+СВЦЭМ!$D$10+'СЕТ СН'!$F$6-'СЕТ СН'!$F$23</f>
        <v>761.07836509000026</v>
      </c>
      <c r="Y19" s="37">
        <f>SUMIFS(СВЦЭМ!$D$34:$D$777,СВЦЭМ!$A$34:$A$777,$A19,СВЦЭМ!$B$34:$B$777,Y$11)+'СЕТ СН'!$F$11+СВЦЭМ!$D$10+'СЕТ СН'!$F$6-'СЕТ СН'!$F$23</f>
        <v>819.70669320000025</v>
      </c>
    </row>
    <row r="20" spans="1:25" ht="15.75" x14ac:dyDescent="0.2">
      <c r="A20" s="36">
        <f t="shared" si="0"/>
        <v>42987</v>
      </c>
      <c r="B20" s="37">
        <f>SUMIFS(СВЦЭМ!$D$34:$D$777,СВЦЭМ!$A$34:$A$777,$A20,СВЦЭМ!$B$34:$B$777,B$11)+'СЕТ СН'!$F$11+СВЦЭМ!$D$10+'СЕТ СН'!$F$6-'СЕТ СН'!$F$23</f>
        <v>840.36250666000024</v>
      </c>
      <c r="C20" s="37">
        <f>SUMIFS(СВЦЭМ!$D$34:$D$777,СВЦЭМ!$A$34:$A$777,$A20,СВЦЭМ!$B$34:$B$777,C$11)+'СЕТ СН'!$F$11+СВЦЭМ!$D$10+'СЕТ СН'!$F$6-'СЕТ СН'!$F$23</f>
        <v>871.79493610000009</v>
      </c>
      <c r="D20" s="37">
        <f>SUMIFS(СВЦЭМ!$D$34:$D$777,СВЦЭМ!$A$34:$A$777,$A20,СВЦЭМ!$B$34:$B$777,D$11)+'СЕТ СН'!$F$11+СВЦЭМ!$D$10+'СЕТ СН'!$F$6-'СЕТ СН'!$F$23</f>
        <v>912.03422522000005</v>
      </c>
      <c r="E20" s="37">
        <f>SUMIFS(СВЦЭМ!$D$34:$D$777,СВЦЭМ!$A$34:$A$777,$A20,СВЦЭМ!$B$34:$B$777,E$11)+'СЕТ СН'!$F$11+СВЦЭМ!$D$10+'СЕТ СН'!$F$6-'СЕТ СН'!$F$23</f>
        <v>927.05930806000015</v>
      </c>
      <c r="F20" s="37">
        <f>SUMIFS(СВЦЭМ!$D$34:$D$777,СВЦЭМ!$A$34:$A$777,$A20,СВЦЭМ!$B$34:$B$777,F$11)+'СЕТ СН'!$F$11+СВЦЭМ!$D$10+'СЕТ СН'!$F$6-'СЕТ СН'!$F$23</f>
        <v>932.74908095000001</v>
      </c>
      <c r="G20" s="37">
        <f>SUMIFS(СВЦЭМ!$D$34:$D$777,СВЦЭМ!$A$34:$A$777,$A20,СВЦЭМ!$B$34:$B$777,G$11)+'СЕТ СН'!$F$11+СВЦЭМ!$D$10+'СЕТ СН'!$F$6-'СЕТ СН'!$F$23</f>
        <v>914.75509293999994</v>
      </c>
      <c r="H20" s="37">
        <f>SUMIFS(СВЦЭМ!$D$34:$D$777,СВЦЭМ!$A$34:$A$777,$A20,СВЦЭМ!$B$34:$B$777,H$11)+'СЕТ СН'!$F$11+СВЦЭМ!$D$10+'СЕТ СН'!$F$6-'СЕТ СН'!$F$23</f>
        <v>900.40642819999994</v>
      </c>
      <c r="I20" s="37">
        <f>SUMIFS(СВЦЭМ!$D$34:$D$777,СВЦЭМ!$A$34:$A$777,$A20,СВЦЭМ!$B$34:$B$777,I$11)+'СЕТ СН'!$F$11+СВЦЭМ!$D$10+'СЕТ СН'!$F$6-'СЕТ СН'!$F$23</f>
        <v>839.53469820999999</v>
      </c>
      <c r="J20" s="37">
        <f>SUMIFS(СВЦЭМ!$D$34:$D$777,СВЦЭМ!$A$34:$A$777,$A20,СВЦЭМ!$B$34:$B$777,J$11)+'СЕТ СН'!$F$11+СВЦЭМ!$D$10+'СЕТ СН'!$F$6-'СЕТ СН'!$F$23</f>
        <v>754.75480495000011</v>
      </c>
      <c r="K20" s="37">
        <f>SUMIFS(СВЦЭМ!$D$34:$D$777,СВЦЭМ!$A$34:$A$777,$A20,СВЦЭМ!$B$34:$B$777,K$11)+'СЕТ СН'!$F$11+СВЦЭМ!$D$10+'СЕТ СН'!$F$6-'СЕТ СН'!$F$23</f>
        <v>696.40565717999993</v>
      </c>
      <c r="L20" s="37">
        <f>SUMIFS(СВЦЭМ!$D$34:$D$777,СВЦЭМ!$A$34:$A$777,$A20,СВЦЭМ!$B$34:$B$777,L$11)+'СЕТ СН'!$F$11+СВЦЭМ!$D$10+'СЕТ СН'!$F$6-'СЕТ СН'!$F$23</f>
        <v>605.68570769999997</v>
      </c>
      <c r="M20" s="37">
        <f>SUMIFS(СВЦЭМ!$D$34:$D$777,СВЦЭМ!$A$34:$A$777,$A20,СВЦЭМ!$B$34:$B$777,M$11)+'СЕТ СН'!$F$11+СВЦЭМ!$D$10+'СЕТ СН'!$F$6-'СЕТ СН'!$F$23</f>
        <v>577.96244015000002</v>
      </c>
      <c r="N20" s="37">
        <f>SUMIFS(СВЦЭМ!$D$34:$D$777,СВЦЭМ!$A$34:$A$777,$A20,СВЦЭМ!$B$34:$B$777,N$11)+'СЕТ СН'!$F$11+СВЦЭМ!$D$10+'СЕТ СН'!$F$6-'СЕТ СН'!$F$23</f>
        <v>579.86801801000001</v>
      </c>
      <c r="O20" s="37">
        <f>SUMIFS(СВЦЭМ!$D$34:$D$777,СВЦЭМ!$A$34:$A$777,$A20,СВЦЭМ!$B$34:$B$777,O$11)+'СЕТ СН'!$F$11+СВЦЭМ!$D$10+'СЕТ СН'!$F$6-'СЕТ СН'!$F$23</f>
        <v>582.35828386999992</v>
      </c>
      <c r="P20" s="37">
        <f>SUMIFS(СВЦЭМ!$D$34:$D$777,СВЦЭМ!$A$34:$A$777,$A20,СВЦЭМ!$B$34:$B$777,P$11)+'СЕТ СН'!$F$11+СВЦЭМ!$D$10+'СЕТ СН'!$F$6-'СЕТ СН'!$F$23</f>
        <v>587.15972758999987</v>
      </c>
      <c r="Q20" s="37">
        <f>SUMIFS(СВЦЭМ!$D$34:$D$777,СВЦЭМ!$A$34:$A$777,$A20,СВЦЭМ!$B$34:$B$777,Q$11)+'СЕТ СН'!$F$11+СВЦЭМ!$D$10+'СЕТ СН'!$F$6-'СЕТ СН'!$F$23</f>
        <v>590.94547047000015</v>
      </c>
      <c r="R20" s="37">
        <f>SUMIFS(СВЦЭМ!$D$34:$D$777,СВЦЭМ!$A$34:$A$777,$A20,СВЦЭМ!$B$34:$B$777,R$11)+'СЕТ СН'!$F$11+СВЦЭМ!$D$10+'СЕТ СН'!$F$6-'СЕТ СН'!$F$23</f>
        <v>595.29674866000005</v>
      </c>
      <c r="S20" s="37">
        <f>SUMIFS(СВЦЭМ!$D$34:$D$777,СВЦЭМ!$A$34:$A$777,$A20,СВЦЭМ!$B$34:$B$777,S$11)+'СЕТ СН'!$F$11+СВЦЭМ!$D$10+'СЕТ СН'!$F$6-'СЕТ СН'!$F$23</f>
        <v>595.17926605000002</v>
      </c>
      <c r="T20" s="37">
        <f>SUMIFS(СВЦЭМ!$D$34:$D$777,СВЦЭМ!$A$34:$A$777,$A20,СВЦЭМ!$B$34:$B$777,T$11)+'СЕТ СН'!$F$11+СВЦЭМ!$D$10+'СЕТ СН'!$F$6-'СЕТ СН'!$F$23</f>
        <v>586.22987419999981</v>
      </c>
      <c r="U20" s="37">
        <f>SUMIFS(СВЦЭМ!$D$34:$D$777,СВЦЭМ!$A$34:$A$777,$A20,СВЦЭМ!$B$34:$B$777,U$11)+'СЕТ СН'!$F$11+СВЦЭМ!$D$10+'СЕТ СН'!$F$6-'СЕТ СН'!$F$23</f>
        <v>580.08923316999994</v>
      </c>
      <c r="V20" s="37">
        <f>SUMIFS(СВЦЭМ!$D$34:$D$777,СВЦЭМ!$A$34:$A$777,$A20,СВЦЭМ!$B$34:$B$777,V$11)+'СЕТ СН'!$F$11+СВЦЭМ!$D$10+'СЕТ СН'!$F$6-'СЕТ СН'!$F$23</f>
        <v>591.32910098999992</v>
      </c>
      <c r="W20" s="37">
        <f>SUMIFS(СВЦЭМ!$D$34:$D$777,СВЦЭМ!$A$34:$A$777,$A20,СВЦЭМ!$B$34:$B$777,W$11)+'СЕТ СН'!$F$11+СВЦЭМ!$D$10+'СЕТ СН'!$F$6-'СЕТ СН'!$F$23</f>
        <v>661.88594871999999</v>
      </c>
      <c r="X20" s="37">
        <f>SUMIFS(СВЦЭМ!$D$34:$D$777,СВЦЭМ!$A$34:$A$777,$A20,СВЦЭМ!$B$34:$B$777,X$11)+'СЕТ СН'!$F$11+СВЦЭМ!$D$10+'СЕТ СН'!$F$6-'СЕТ СН'!$F$23</f>
        <v>740.32889960000011</v>
      </c>
      <c r="Y20" s="37">
        <f>SUMIFS(СВЦЭМ!$D$34:$D$777,СВЦЭМ!$A$34:$A$777,$A20,СВЦЭМ!$B$34:$B$777,Y$11)+'СЕТ СН'!$F$11+СВЦЭМ!$D$10+'СЕТ СН'!$F$6-'СЕТ СН'!$F$23</f>
        <v>792.0521051300002</v>
      </c>
    </row>
    <row r="21" spans="1:25" ht="15.75" x14ac:dyDescent="0.2">
      <c r="A21" s="36">
        <f t="shared" si="0"/>
        <v>42988</v>
      </c>
      <c r="B21" s="37">
        <f>SUMIFS(СВЦЭМ!$D$34:$D$777,СВЦЭМ!$A$34:$A$777,$A21,СВЦЭМ!$B$34:$B$777,B$11)+'СЕТ СН'!$F$11+СВЦЭМ!$D$10+'СЕТ СН'!$F$6-'СЕТ СН'!$F$23</f>
        <v>827.73128911000003</v>
      </c>
      <c r="C21" s="37">
        <f>SUMIFS(СВЦЭМ!$D$34:$D$777,СВЦЭМ!$A$34:$A$777,$A21,СВЦЭМ!$B$34:$B$777,C$11)+'СЕТ СН'!$F$11+СВЦЭМ!$D$10+'СЕТ СН'!$F$6-'СЕТ СН'!$F$23</f>
        <v>873.74058504000004</v>
      </c>
      <c r="D21" s="37">
        <f>SUMIFS(СВЦЭМ!$D$34:$D$777,СВЦЭМ!$A$34:$A$777,$A21,СВЦЭМ!$B$34:$B$777,D$11)+'СЕТ СН'!$F$11+СВЦЭМ!$D$10+'СЕТ СН'!$F$6-'СЕТ СН'!$F$23</f>
        <v>905.36458826000012</v>
      </c>
      <c r="E21" s="37">
        <f>SUMIFS(СВЦЭМ!$D$34:$D$777,СВЦЭМ!$A$34:$A$777,$A21,СВЦЭМ!$B$34:$B$777,E$11)+'СЕТ СН'!$F$11+СВЦЭМ!$D$10+'СЕТ СН'!$F$6-'СЕТ СН'!$F$23</f>
        <v>916.78593828000021</v>
      </c>
      <c r="F21" s="37">
        <f>SUMIFS(СВЦЭМ!$D$34:$D$777,СВЦЭМ!$A$34:$A$777,$A21,СВЦЭМ!$B$34:$B$777,F$11)+'СЕТ СН'!$F$11+СВЦЭМ!$D$10+'СЕТ СН'!$F$6-'СЕТ СН'!$F$23</f>
        <v>930.88353463000021</v>
      </c>
      <c r="G21" s="37">
        <f>SUMIFS(СВЦЭМ!$D$34:$D$777,СВЦЭМ!$A$34:$A$777,$A21,СВЦЭМ!$B$34:$B$777,G$11)+'СЕТ СН'!$F$11+СВЦЭМ!$D$10+'СЕТ СН'!$F$6-'СЕТ СН'!$F$23</f>
        <v>923.93680525000013</v>
      </c>
      <c r="H21" s="37">
        <f>SUMIFS(СВЦЭМ!$D$34:$D$777,СВЦЭМ!$A$34:$A$777,$A21,СВЦЭМ!$B$34:$B$777,H$11)+'СЕТ СН'!$F$11+СВЦЭМ!$D$10+'СЕТ СН'!$F$6-'СЕТ СН'!$F$23</f>
        <v>900.43559219000008</v>
      </c>
      <c r="I21" s="37">
        <f>SUMIFS(СВЦЭМ!$D$34:$D$777,СВЦЭМ!$A$34:$A$777,$A21,СВЦЭМ!$B$34:$B$777,I$11)+'СЕТ СН'!$F$11+СВЦЭМ!$D$10+'СЕТ СН'!$F$6-'СЕТ СН'!$F$23</f>
        <v>848.61094176000006</v>
      </c>
      <c r="J21" s="37">
        <f>SUMIFS(СВЦЭМ!$D$34:$D$777,СВЦЭМ!$A$34:$A$777,$A21,СВЦЭМ!$B$34:$B$777,J$11)+'СЕТ СН'!$F$11+СВЦЭМ!$D$10+'СЕТ СН'!$F$6-'СЕТ СН'!$F$23</f>
        <v>782.5076033700002</v>
      </c>
      <c r="K21" s="37">
        <f>SUMIFS(СВЦЭМ!$D$34:$D$777,СВЦЭМ!$A$34:$A$777,$A21,СВЦЭМ!$B$34:$B$777,K$11)+'СЕТ СН'!$F$11+СВЦЭМ!$D$10+'СЕТ СН'!$F$6-'СЕТ СН'!$F$23</f>
        <v>702.38835577000009</v>
      </c>
      <c r="L21" s="37">
        <f>SUMIFS(СВЦЭМ!$D$34:$D$777,СВЦЭМ!$A$34:$A$777,$A21,СВЦЭМ!$B$34:$B$777,L$11)+'СЕТ СН'!$F$11+СВЦЭМ!$D$10+'СЕТ СН'!$F$6-'СЕТ СН'!$F$23</f>
        <v>602.85121575999983</v>
      </c>
      <c r="M21" s="37">
        <f>SUMIFS(СВЦЭМ!$D$34:$D$777,СВЦЭМ!$A$34:$A$777,$A21,СВЦЭМ!$B$34:$B$777,M$11)+'СЕТ СН'!$F$11+СВЦЭМ!$D$10+'СЕТ СН'!$F$6-'СЕТ СН'!$F$23</f>
        <v>575.52644738000004</v>
      </c>
      <c r="N21" s="37">
        <f>SUMIFS(СВЦЭМ!$D$34:$D$777,СВЦЭМ!$A$34:$A$777,$A21,СВЦЭМ!$B$34:$B$777,N$11)+'СЕТ СН'!$F$11+СВЦЭМ!$D$10+'СЕТ СН'!$F$6-'СЕТ СН'!$F$23</f>
        <v>578.42711774000009</v>
      </c>
      <c r="O21" s="37">
        <f>SUMIFS(СВЦЭМ!$D$34:$D$777,СВЦЭМ!$A$34:$A$777,$A21,СВЦЭМ!$B$34:$B$777,O$11)+'СЕТ СН'!$F$11+СВЦЭМ!$D$10+'СЕТ СН'!$F$6-'СЕТ СН'!$F$23</f>
        <v>566.49925673999996</v>
      </c>
      <c r="P21" s="37">
        <f>SUMIFS(СВЦЭМ!$D$34:$D$777,СВЦЭМ!$A$34:$A$777,$A21,СВЦЭМ!$B$34:$B$777,P$11)+'СЕТ СН'!$F$11+СВЦЭМ!$D$10+'СЕТ СН'!$F$6-'СЕТ СН'!$F$23</f>
        <v>573.97495824999987</v>
      </c>
      <c r="Q21" s="37">
        <f>SUMIFS(СВЦЭМ!$D$34:$D$777,СВЦЭМ!$A$34:$A$777,$A21,СВЦЭМ!$B$34:$B$777,Q$11)+'СЕТ СН'!$F$11+СВЦЭМ!$D$10+'СЕТ СН'!$F$6-'СЕТ СН'!$F$23</f>
        <v>578.71316320999995</v>
      </c>
      <c r="R21" s="37">
        <f>SUMIFS(СВЦЭМ!$D$34:$D$777,СВЦЭМ!$A$34:$A$777,$A21,СВЦЭМ!$B$34:$B$777,R$11)+'СЕТ СН'!$F$11+СВЦЭМ!$D$10+'СЕТ СН'!$F$6-'СЕТ СН'!$F$23</f>
        <v>581.38273616000015</v>
      </c>
      <c r="S21" s="37">
        <f>SUMIFS(СВЦЭМ!$D$34:$D$777,СВЦЭМ!$A$34:$A$777,$A21,СВЦЭМ!$B$34:$B$777,S$11)+'СЕТ СН'!$F$11+СВЦЭМ!$D$10+'СЕТ СН'!$F$6-'СЕТ СН'!$F$23</f>
        <v>578.08312436999995</v>
      </c>
      <c r="T21" s="37">
        <f>SUMIFS(СВЦЭМ!$D$34:$D$777,СВЦЭМ!$A$34:$A$777,$A21,СВЦЭМ!$B$34:$B$777,T$11)+'СЕТ СН'!$F$11+СВЦЭМ!$D$10+'СЕТ СН'!$F$6-'СЕТ СН'!$F$23</f>
        <v>564.4063448500001</v>
      </c>
      <c r="U21" s="37">
        <f>SUMIFS(СВЦЭМ!$D$34:$D$777,СВЦЭМ!$A$34:$A$777,$A21,СВЦЭМ!$B$34:$B$777,U$11)+'СЕТ СН'!$F$11+СВЦЭМ!$D$10+'СЕТ СН'!$F$6-'СЕТ СН'!$F$23</f>
        <v>554.23712088000002</v>
      </c>
      <c r="V21" s="37">
        <f>SUMIFS(СВЦЭМ!$D$34:$D$777,СВЦЭМ!$A$34:$A$777,$A21,СВЦЭМ!$B$34:$B$777,V$11)+'СЕТ СН'!$F$11+СВЦЭМ!$D$10+'СЕТ СН'!$F$6-'СЕТ СН'!$F$23</f>
        <v>558.45970566999995</v>
      </c>
      <c r="W21" s="37">
        <f>SUMIFS(СВЦЭМ!$D$34:$D$777,СВЦЭМ!$A$34:$A$777,$A21,СВЦЭМ!$B$34:$B$777,W$11)+'СЕТ СН'!$F$11+СВЦЭМ!$D$10+'СЕТ СН'!$F$6-'СЕТ СН'!$F$23</f>
        <v>628.83616278999989</v>
      </c>
      <c r="X21" s="37">
        <f>SUMIFS(СВЦЭМ!$D$34:$D$777,СВЦЭМ!$A$34:$A$777,$A21,СВЦЭМ!$B$34:$B$777,X$11)+'СЕТ СН'!$F$11+СВЦЭМ!$D$10+'СЕТ СН'!$F$6-'СЕТ СН'!$F$23</f>
        <v>681.93986996000012</v>
      </c>
      <c r="Y21" s="37">
        <f>SUMIFS(СВЦЭМ!$D$34:$D$777,СВЦЭМ!$A$34:$A$777,$A21,СВЦЭМ!$B$34:$B$777,Y$11)+'СЕТ СН'!$F$11+СВЦЭМ!$D$10+'СЕТ СН'!$F$6-'СЕТ СН'!$F$23</f>
        <v>740.24246273000017</v>
      </c>
    </row>
    <row r="22" spans="1:25" ht="15.75" x14ac:dyDescent="0.2">
      <c r="A22" s="36">
        <f t="shared" si="0"/>
        <v>42989</v>
      </c>
      <c r="B22" s="37">
        <f>SUMIFS(СВЦЭМ!$D$34:$D$777,СВЦЭМ!$A$34:$A$777,$A22,СВЦЭМ!$B$34:$B$777,B$11)+'СЕТ СН'!$F$11+СВЦЭМ!$D$10+'СЕТ СН'!$F$6-'СЕТ СН'!$F$23</f>
        <v>791.53417523999997</v>
      </c>
      <c r="C22" s="37">
        <f>SUMIFS(СВЦЭМ!$D$34:$D$777,СВЦЭМ!$A$34:$A$777,$A22,СВЦЭМ!$B$34:$B$777,C$11)+'СЕТ СН'!$F$11+СВЦЭМ!$D$10+'СЕТ СН'!$F$6-'СЕТ СН'!$F$23</f>
        <v>852.40583637999998</v>
      </c>
      <c r="D22" s="37">
        <f>SUMIFS(СВЦЭМ!$D$34:$D$777,СВЦЭМ!$A$34:$A$777,$A22,СВЦЭМ!$B$34:$B$777,D$11)+'СЕТ СН'!$F$11+СВЦЭМ!$D$10+'СЕТ СН'!$F$6-'СЕТ СН'!$F$23</f>
        <v>874.79216313999996</v>
      </c>
      <c r="E22" s="37">
        <f>SUMIFS(СВЦЭМ!$D$34:$D$777,СВЦЭМ!$A$34:$A$777,$A22,СВЦЭМ!$B$34:$B$777,E$11)+'СЕТ СН'!$F$11+СВЦЭМ!$D$10+'СЕТ СН'!$F$6-'СЕТ СН'!$F$23</f>
        <v>883.70949311999993</v>
      </c>
      <c r="F22" s="37">
        <f>SUMIFS(СВЦЭМ!$D$34:$D$777,СВЦЭМ!$A$34:$A$777,$A22,СВЦЭМ!$B$34:$B$777,F$11)+'СЕТ СН'!$F$11+СВЦЭМ!$D$10+'СЕТ СН'!$F$6-'СЕТ СН'!$F$23</f>
        <v>888.48635138999998</v>
      </c>
      <c r="G22" s="37">
        <f>SUMIFS(СВЦЭМ!$D$34:$D$777,СВЦЭМ!$A$34:$A$777,$A22,СВЦЭМ!$B$34:$B$777,G$11)+'СЕТ СН'!$F$11+СВЦЭМ!$D$10+'СЕТ СН'!$F$6-'СЕТ СН'!$F$23</f>
        <v>877.00668596000014</v>
      </c>
      <c r="H22" s="37">
        <f>SUMIFS(СВЦЭМ!$D$34:$D$777,СВЦЭМ!$A$34:$A$777,$A22,СВЦЭМ!$B$34:$B$777,H$11)+'СЕТ СН'!$F$11+СВЦЭМ!$D$10+'СЕТ СН'!$F$6-'СЕТ СН'!$F$23</f>
        <v>818.96132562000003</v>
      </c>
      <c r="I22" s="37">
        <f>SUMIFS(СВЦЭМ!$D$34:$D$777,СВЦЭМ!$A$34:$A$777,$A22,СВЦЭМ!$B$34:$B$777,I$11)+'СЕТ СН'!$F$11+СВЦЭМ!$D$10+'СЕТ СН'!$F$6-'СЕТ СН'!$F$23</f>
        <v>761.09807764000016</v>
      </c>
      <c r="J22" s="37">
        <f>SUMIFS(СВЦЭМ!$D$34:$D$777,СВЦЭМ!$A$34:$A$777,$A22,СВЦЭМ!$B$34:$B$777,J$11)+'СЕТ СН'!$F$11+СВЦЭМ!$D$10+'СЕТ СН'!$F$6-'СЕТ СН'!$F$23</f>
        <v>711.74798577000001</v>
      </c>
      <c r="K22" s="37">
        <f>SUMIFS(СВЦЭМ!$D$34:$D$777,СВЦЭМ!$A$34:$A$777,$A22,СВЦЭМ!$B$34:$B$777,K$11)+'СЕТ СН'!$F$11+СВЦЭМ!$D$10+'СЕТ СН'!$F$6-'СЕТ СН'!$F$23</f>
        <v>678.33699401000013</v>
      </c>
      <c r="L22" s="37">
        <f>SUMIFS(СВЦЭМ!$D$34:$D$777,СВЦЭМ!$A$34:$A$777,$A22,СВЦЭМ!$B$34:$B$777,L$11)+'СЕТ СН'!$F$11+СВЦЭМ!$D$10+'СЕТ СН'!$F$6-'СЕТ СН'!$F$23</f>
        <v>612.12243958999989</v>
      </c>
      <c r="M22" s="37">
        <f>SUMIFS(СВЦЭМ!$D$34:$D$777,СВЦЭМ!$A$34:$A$777,$A22,СВЦЭМ!$B$34:$B$777,M$11)+'СЕТ СН'!$F$11+СВЦЭМ!$D$10+'СЕТ СН'!$F$6-'СЕТ СН'!$F$23</f>
        <v>595.47225690999994</v>
      </c>
      <c r="N22" s="37">
        <f>SUMIFS(СВЦЭМ!$D$34:$D$777,СВЦЭМ!$A$34:$A$777,$A22,СВЦЭМ!$B$34:$B$777,N$11)+'СЕТ СН'!$F$11+СВЦЭМ!$D$10+'СЕТ СН'!$F$6-'СЕТ СН'!$F$23</f>
        <v>621.91530770999998</v>
      </c>
      <c r="O22" s="37">
        <f>SUMIFS(СВЦЭМ!$D$34:$D$777,СВЦЭМ!$A$34:$A$777,$A22,СВЦЭМ!$B$34:$B$777,O$11)+'СЕТ СН'!$F$11+СВЦЭМ!$D$10+'СЕТ СН'!$F$6-'СЕТ СН'!$F$23</f>
        <v>636.73341686999993</v>
      </c>
      <c r="P22" s="37">
        <f>SUMIFS(СВЦЭМ!$D$34:$D$777,СВЦЭМ!$A$34:$A$777,$A22,СВЦЭМ!$B$34:$B$777,P$11)+'СЕТ СН'!$F$11+СВЦЭМ!$D$10+'СЕТ СН'!$F$6-'СЕТ СН'!$F$23</f>
        <v>647.00695977999999</v>
      </c>
      <c r="Q22" s="37">
        <f>SUMIFS(СВЦЭМ!$D$34:$D$777,СВЦЭМ!$A$34:$A$777,$A22,СВЦЭМ!$B$34:$B$777,Q$11)+'СЕТ СН'!$F$11+СВЦЭМ!$D$10+'СЕТ СН'!$F$6-'СЕТ СН'!$F$23</f>
        <v>650.32213111999999</v>
      </c>
      <c r="R22" s="37">
        <f>SUMIFS(СВЦЭМ!$D$34:$D$777,СВЦЭМ!$A$34:$A$777,$A22,СВЦЭМ!$B$34:$B$777,R$11)+'СЕТ СН'!$F$11+СВЦЭМ!$D$10+'СЕТ СН'!$F$6-'СЕТ СН'!$F$23</f>
        <v>649.09488465999993</v>
      </c>
      <c r="S22" s="37">
        <f>SUMIFS(СВЦЭМ!$D$34:$D$777,СВЦЭМ!$A$34:$A$777,$A22,СВЦЭМ!$B$34:$B$777,S$11)+'СЕТ СН'!$F$11+СВЦЭМ!$D$10+'СЕТ СН'!$F$6-'СЕТ СН'!$F$23</f>
        <v>647.11645827999996</v>
      </c>
      <c r="T22" s="37">
        <f>SUMIFS(СВЦЭМ!$D$34:$D$777,СВЦЭМ!$A$34:$A$777,$A22,СВЦЭМ!$B$34:$B$777,T$11)+'СЕТ СН'!$F$11+СВЦЭМ!$D$10+'СЕТ СН'!$F$6-'СЕТ СН'!$F$23</f>
        <v>646.38849871000002</v>
      </c>
      <c r="U22" s="37">
        <f>SUMIFS(СВЦЭМ!$D$34:$D$777,СВЦЭМ!$A$34:$A$777,$A22,СВЦЭМ!$B$34:$B$777,U$11)+'СЕТ СН'!$F$11+СВЦЭМ!$D$10+'СЕТ СН'!$F$6-'СЕТ СН'!$F$23</f>
        <v>636.69798741</v>
      </c>
      <c r="V22" s="37">
        <f>SUMIFS(СВЦЭМ!$D$34:$D$777,СВЦЭМ!$A$34:$A$777,$A22,СВЦЭМ!$B$34:$B$777,V$11)+'СЕТ СН'!$F$11+СВЦЭМ!$D$10+'СЕТ СН'!$F$6-'СЕТ СН'!$F$23</f>
        <v>647.33387610999989</v>
      </c>
      <c r="W22" s="37">
        <f>SUMIFS(СВЦЭМ!$D$34:$D$777,СВЦЭМ!$A$34:$A$777,$A22,СВЦЭМ!$B$34:$B$777,W$11)+'СЕТ СН'!$F$11+СВЦЭМ!$D$10+'СЕТ СН'!$F$6-'СЕТ СН'!$F$23</f>
        <v>734.52252700999998</v>
      </c>
      <c r="X22" s="37">
        <f>SUMIFS(СВЦЭМ!$D$34:$D$777,СВЦЭМ!$A$34:$A$777,$A22,СВЦЭМ!$B$34:$B$777,X$11)+'СЕТ СН'!$F$11+СВЦЭМ!$D$10+'СЕТ СН'!$F$6-'СЕТ СН'!$F$23</f>
        <v>761.80816144000005</v>
      </c>
      <c r="Y22" s="37">
        <f>SUMIFS(СВЦЭМ!$D$34:$D$777,СВЦЭМ!$A$34:$A$777,$A22,СВЦЭМ!$B$34:$B$777,Y$11)+'СЕТ СН'!$F$11+СВЦЭМ!$D$10+'СЕТ СН'!$F$6-'СЕТ СН'!$F$23</f>
        <v>791.80479715000001</v>
      </c>
    </row>
    <row r="23" spans="1:25" ht="15.75" x14ac:dyDescent="0.2">
      <c r="A23" s="36">
        <f t="shared" si="0"/>
        <v>42990</v>
      </c>
      <c r="B23" s="37">
        <f>SUMIFS(СВЦЭМ!$D$34:$D$777,СВЦЭМ!$A$34:$A$777,$A23,СВЦЭМ!$B$34:$B$777,B$11)+'СЕТ СН'!$F$11+СВЦЭМ!$D$10+'СЕТ СН'!$F$6-'СЕТ СН'!$F$23</f>
        <v>824.7374672200001</v>
      </c>
      <c r="C23" s="37">
        <f>SUMIFS(СВЦЭМ!$D$34:$D$777,СВЦЭМ!$A$34:$A$777,$A23,СВЦЭМ!$B$34:$B$777,C$11)+'СЕТ СН'!$F$11+СВЦЭМ!$D$10+'СЕТ СН'!$F$6-'СЕТ СН'!$F$23</f>
        <v>871.24470027000007</v>
      </c>
      <c r="D23" s="37">
        <f>SUMIFS(СВЦЭМ!$D$34:$D$777,СВЦЭМ!$A$34:$A$777,$A23,СВЦЭМ!$B$34:$B$777,D$11)+'СЕТ СН'!$F$11+СВЦЭМ!$D$10+'СЕТ СН'!$F$6-'СЕТ СН'!$F$23</f>
        <v>901.73246437000012</v>
      </c>
      <c r="E23" s="37">
        <f>SUMIFS(СВЦЭМ!$D$34:$D$777,СВЦЭМ!$A$34:$A$777,$A23,СВЦЭМ!$B$34:$B$777,E$11)+'СЕТ СН'!$F$11+СВЦЭМ!$D$10+'СЕТ СН'!$F$6-'СЕТ СН'!$F$23</f>
        <v>901.82332609000014</v>
      </c>
      <c r="F23" s="37">
        <f>SUMIFS(СВЦЭМ!$D$34:$D$777,СВЦЭМ!$A$34:$A$777,$A23,СВЦЭМ!$B$34:$B$777,F$11)+'СЕТ СН'!$F$11+СВЦЭМ!$D$10+'СЕТ СН'!$F$6-'СЕТ СН'!$F$23</f>
        <v>902.91914853000026</v>
      </c>
      <c r="G23" s="37">
        <f>SUMIFS(СВЦЭМ!$D$34:$D$777,СВЦЭМ!$A$34:$A$777,$A23,СВЦЭМ!$B$34:$B$777,G$11)+'СЕТ СН'!$F$11+СВЦЭМ!$D$10+'СЕТ СН'!$F$6-'СЕТ СН'!$F$23</f>
        <v>900.06728867000015</v>
      </c>
      <c r="H23" s="37">
        <f>SUMIFS(СВЦЭМ!$D$34:$D$777,СВЦЭМ!$A$34:$A$777,$A23,СВЦЭМ!$B$34:$B$777,H$11)+'СЕТ СН'!$F$11+СВЦЭМ!$D$10+'СЕТ СН'!$F$6-'СЕТ СН'!$F$23</f>
        <v>842.40632691000019</v>
      </c>
      <c r="I23" s="37">
        <f>SUMIFS(СВЦЭМ!$D$34:$D$777,СВЦЭМ!$A$34:$A$777,$A23,СВЦЭМ!$B$34:$B$777,I$11)+'СЕТ СН'!$F$11+СВЦЭМ!$D$10+'СЕТ СН'!$F$6-'СЕТ СН'!$F$23</f>
        <v>778.18953953000005</v>
      </c>
      <c r="J23" s="37">
        <f>SUMIFS(СВЦЭМ!$D$34:$D$777,СВЦЭМ!$A$34:$A$777,$A23,СВЦЭМ!$B$34:$B$777,J$11)+'СЕТ СН'!$F$11+СВЦЭМ!$D$10+'СЕТ СН'!$F$6-'СЕТ СН'!$F$23</f>
        <v>746.50420166999993</v>
      </c>
      <c r="K23" s="37">
        <f>SUMIFS(СВЦЭМ!$D$34:$D$777,СВЦЭМ!$A$34:$A$777,$A23,СВЦЭМ!$B$34:$B$777,K$11)+'СЕТ СН'!$F$11+СВЦЭМ!$D$10+'СЕТ СН'!$F$6-'СЕТ СН'!$F$23</f>
        <v>700.42974426000001</v>
      </c>
      <c r="L23" s="37">
        <f>SUMIFS(СВЦЭМ!$D$34:$D$777,СВЦЭМ!$A$34:$A$777,$A23,СВЦЭМ!$B$34:$B$777,L$11)+'СЕТ СН'!$F$11+СВЦЭМ!$D$10+'СЕТ СН'!$F$6-'СЕТ СН'!$F$23</f>
        <v>616.82029562000002</v>
      </c>
      <c r="M23" s="37">
        <f>SUMIFS(СВЦЭМ!$D$34:$D$777,СВЦЭМ!$A$34:$A$777,$A23,СВЦЭМ!$B$34:$B$777,M$11)+'СЕТ СН'!$F$11+СВЦЭМ!$D$10+'СЕТ СН'!$F$6-'СЕТ СН'!$F$23</f>
        <v>596.30017879000002</v>
      </c>
      <c r="N23" s="37">
        <f>SUMIFS(СВЦЭМ!$D$34:$D$777,СВЦЭМ!$A$34:$A$777,$A23,СВЦЭМ!$B$34:$B$777,N$11)+'СЕТ СН'!$F$11+СВЦЭМ!$D$10+'СЕТ СН'!$F$6-'СЕТ СН'!$F$23</f>
        <v>601.42893038000011</v>
      </c>
      <c r="O23" s="37">
        <f>SUMIFS(СВЦЭМ!$D$34:$D$777,СВЦЭМ!$A$34:$A$777,$A23,СВЦЭМ!$B$34:$B$777,O$11)+'СЕТ СН'!$F$11+СВЦЭМ!$D$10+'СЕТ СН'!$F$6-'СЕТ СН'!$F$23</f>
        <v>608.03969912999992</v>
      </c>
      <c r="P23" s="37">
        <f>SUMIFS(СВЦЭМ!$D$34:$D$777,СВЦЭМ!$A$34:$A$777,$A23,СВЦЭМ!$B$34:$B$777,P$11)+'СЕТ СН'!$F$11+СВЦЭМ!$D$10+'СЕТ СН'!$F$6-'СЕТ СН'!$F$23</f>
        <v>608.83040269000003</v>
      </c>
      <c r="Q23" s="37">
        <f>SUMIFS(СВЦЭМ!$D$34:$D$777,СВЦЭМ!$A$34:$A$777,$A23,СВЦЭМ!$B$34:$B$777,Q$11)+'СЕТ СН'!$F$11+СВЦЭМ!$D$10+'СЕТ СН'!$F$6-'СЕТ СН'!$F$23</f>
        <v>615.68699855</v>
      </c>
      <c r="R23" s="37">
        <f>SUMIFS(СВЦЭМ!$D$34:$D$777,СВЦЭМ!$A$34:$A$777,$A23,СВЦЭМ!$B$34:$B$777,R$11)+'СЕТ СН'!$F$11+СВЦЭМ!$D$10+'СЕТ СН'!$F$6-'СЕТ СН'!$F$23</f>
        <v>613.69820722999998</v>
      </c>
      <c r="S23" s="37">
        <f>SUMIFS(СВЦЭМ!$D$34:$D$777,СВЦЭМ!$A$34:$A$777,$A23,СВЦЭМ!$B$34:$B$777,S$11)+'СЕТ СН'!$F$11+СВЦЭМ!$D$10+'СЕТ СН'!$F$6-'СЕТ СН'!$F$23</f>
        <v>612.42838725000001</v>
      </c>
      <c r="T23" s="37">
        <f>SUMIFS(СВЦЭМ!$D$34:$D$777,СВЦЭМ!$A$34:$A$777,$A23,СВЦЭМ!$B$34:$B$777,T$11)+'СЕТ СН'!$F$11+СВЦЭМ!$D$10+'СЕТ СН'!$F$6-'СЕТ СН'!$F$23</f>
        <v>602.71029582999995</v>
      </c>
      <c r="U23" s="37">
        <f>SUMIFS(СВЦЭМ!$D$34:$D$777,СВЦЭМ!$A$34:$A$777,$A23,СВЦЭМ!$B$34:$B$777,U$11)+'СЕТ СН'!$F$11+СВЦЭМ!$D$10+'СЕТ СН'!$F$6-'СЕТ СН'!$F$23</f>
        <v>588.1184346</v>
      </c>
      <c r="V23" s="37">
        <f>SUMIFS(СВЦЭМ!$D$34:$D$777,СВЦЭМ!$A$34:$A$777,$A23,СВЦЭМ!$B$34:$B$777,V$11)+'СЕТ СН'!$F$11+СВЦЭМ!$D$10+'СЕТ СН'!$F$6-'СЕТ СН'!$F$23</f>
        <v>602.8586080099999</v>
      </c>
      <c r="W23" s="37">
        <f>SUMIFS(СВЦЭМ!$D$34:$D$777,СВЦЭМ!$A$34:$A$777,$A23,СВЦЭМ!$B$34:$B$777,W$11)+'СЕТ СН'!$F$11+СВЦЭМ!$D$10+'СЕТ СН'!$F$6-'СЕТ СН'!$F$23</f>
        <v>680.97964509999997</v>
      </c>
      <c r="X23" s="37">
        <f>SUMIFS(СВЦЭМ!$D$34:$D$777,СВЦЭМ!$A$34:$A$777,$A23,СВЦЭМ!$B$34:$B$777,X$11)+'СЕТ СН'!$F$11+СВЦЭМ!$D$10+'СЕТ СН'!$F$6-'СЕТ СН'!$F$23</f>
        <v>756.76594956999998</v>
      </c>
      <c r="Y23" s="37">
        <f>SUMIFS(СВЦЭМ!$D$34:$D$777,СВЦЭМ!$A$34:$A$777,$A23,СВЦЭМ!$B$34:$B$777,Y$11)+'СЕТ СН'!$F$11+СВЦЭМ!$D$10+'СЕТ СН'!$F$6-'СЕТ СН'!$F$23</f>
        <v>830.89277093999999</v>
      </c>
    </row>
    <row r="24" spans="1:25" ht="15.75" x14ac:dyDescent="0.2">
      <c r="A24" s="36">
        <f t="shared" si="0"/>
        <v>42991</v>
      </c>
      <c r="B24" s="37">
        <f>SUMIFS(СВЦЭМ!$D$34:$D$777,СВЦЭМ!$A$34:$A$777,$A24,СВЦЭМ!$B$34:$B$777,B$11)+'СЕТ СН'!$F$11+СВЦЭМ!$D$10+'СЕТ СН'!$F$6-'СЕТ СН'!$F$23</f>
        <v>832.25693682000019</v>
      </c>
      <c r="C24" s="37">
        <f>SUMIFS(СВЦЭМ!$D$34:$D$777,СВЦЭМ!$A$34:$A$777,$A24,СВЦЭМ!$B$34:$B$777,C$11)+'СЕТ СН'!$F$11+СВЦЭМ!$D$10+'СЕТ СН'!$F$6-'СЕТ СН'!$F$23</f>
        <v>887.06616142000007</v>
      </c>
      <c r="D24" s="37">
        <f>SUMIFS(СВЦЭМ!$D$34:$D$777,СВЦЭМ!$A$34:$A$777,$A24,СВЦЭМ!$B$34:$B$777,D$11)+'СЕТ СН'!$F$11+СВЦЭМ!$D$10+'СЕТ СН'!$F$6-'СЕТ СН'!$F$23</f>
        <v>889.04622661000008</v>
      </c>
      <c r="E24" s="37">
        <f>SUMIFS(СВЦЭМ!$D$34:$D$777,СВЦЭМ!$A$34:$A$777,$A24,СВЦЭМ!$B$34:$B$777,E$11)+'СЕТ СН'!$F$11+СВЦЭМ!$D$10+'СЕТ СН'!$F$6-'СЕТ СН'!$F$23</f>
        <v>887.44946565000009</v>
      </c>
      <c r="F24" s="37">
        <f>SUMIFS(СВЦЭМ!$D$34:$D$777,СВЦЭМ!$A$34:$A$777,$A24,СВЦЭМ!$B$34:$B$777,F$11)+'СЕТ СН'!$F$11+СВЦЭМ!$D$10+'СЕТ СН'!$F$6-'СЕТ СН'!$F$23</f>
        <v>886.46110560000011</v>
      </c>
      <c r="G24" s="37">
        <f>SUMIFS(СВЦЭМ!$D$34:$D$777,СВЦЭМ!$A$34:$A$777,$A24,СВЦЭМ!$B$34:$B$777,G$11)+'СЕТ СН'!$F$11+СВЦЭМ!$D$10+'СЕТ СН'!$F$6-'СЕТ СН'!$F$23</f>
        <v>876.9049495600002</v>
      </c>
      <c r="H24" s="37">
        <f>SUMIFS(СВЦЭМ!$D$34:$D$777,СВЦЭМ!$A$34:$A$777,$A24,СВЦЭМ!$B$34:$B$777,H$11)+'СЕТ СН'!$F$11+СВЦЭМ!$D$10+'СЕТ СН'!$F$6-'СЕТ СН'!$F$23</f>
        <v>810.33440440000004</v>
      </c>
      <c r="I24" s="37">
        <f>SUMIFS(СВЦЭМ!$D$34:$D$777,СВЦЭМ!$A$34:$A$777,$A24,СВЦЭМ!$B$34:$B$777,I$11)+'СЕТ СН'!$F$11+СВЦЭМ!$D$10+'СЕТ СН'!$F$6-'СЕТ СН'!$F$23</f>
        <v>751.24242343000014</v>
      </c>
      <c r="J24" s="37">
        <f>SUMIFS(СВЦЭМ!$D$34:$D$777,СВЦЭМ!$A$34:$A$777,$A24,СВЦЭМ!$B$34:$B$777,J$11)+'СЕТ СН'!$F$11+СВЦЭМ!$D$10+'СЕТ СН'!$F$6-'СЕТ СН'!$F$23</f>
        <v>724.6026025000001</v>
      </c>
      <c r="K24" s="37">
        <f>SUMIFS(СВЦЭМ!$D$34:$D$777,СВЦЭМ!$A$34:$A$777,$A24,СВЦЭМ!$B$34:$B$777,K$11)+'СЕТ СН'!$F$11+СВЦЭМ!$D$10+'СЕТ СН'!$F$6-'СЕТ СН'!$F$23</f>
        <v>708.60414944000013</v>
      </c>
      <c r="L24" s="37">
        <f>SUMIFS(СВЦЭМ!$D$34:$D$777,СВЦЭМ!$A$34:$A$777,$A24,СВЦЭМ!$B$34:$B$777,L$11)+'СЕТ СН'!$F$11+СВЦЭМ!$D$10+'СЕТ СН'!$F$6-'СЕТ СН'!$F$23</f>
        <v>618.48049398000012</v>
      </c>
      <c r="M24" s="37">
        <f>SUMIFS(СВЦЭМ!$D$34:$D$777,СВЦЭМ!$A$34:$A$777,$A24,СВЦЭМ!$B$34:$B$777,M$11)+'СЕТ СН'!$F$11+СВЦЭМ!$D$10+'СЕТ СН'!$F$6-'СЕТ СН'!$F$23</f>
        <v>584.6543979600001</v>
      </c>
      <c r="N24" s="37">
        <f>SUMIFS(СВЦЭМ!$D$34:$D$777,СВЦЭМ!$A$34:$A$777,$A24,СВЦЭМ!$B$34:$B$777,N$11)+'СЕТ СН'!$F$11+СВЦЭМ!$D$10+'СЕТ СН'!$F$6-'СЕТ СН'!$F$23</f>
        <v>587.66323201</v>
      </c>
      <c r="O24" s="37">
        <f>SUMIFS(СВЦЭМ!$D$34:$D$777,СВЦЭМ!$A$34:$A$777,$A24,СВЦЭМ!$B$34:$B$777,O$11)+'СЕТ СН'!$F$11+СВЦЭМ!$D$10+'СЕТ СН'!$F$6-'СЕТ СН'!$F$23</f>
        <v>587.36469540999997</v>
      </c>
      <c r="P24" s="37">
        <f>SUMIFS(СВЦЭМ!$D$34:$D$777,СВЦЭМ!$A$34:$A$777,$A24,СВЦЭМ!$B$34:$B$777,P$11)+'СЕТ СН'!$F$11+СВЦЭМ!$D$10+'СЕТ СН'!$F$6-'СЕТ СН'!$F$23</f>
        <v>586.90443862999996</v>
      </c>
      <c r="Q24" s="37">
        <f>SUMIFS(СВЦЭМ!$D$34:$D$777,СВЦЭМ!$A$34:$A$777,$A24,СВЦЭМ!$B$34:$B$777,Q$11)+'СЕТ СН'!$F$11+СВЦЭМ!$D$10+'СЕТ СН'!$F$6-'СЕТ СН'!$F$23</f>
        <v>587.74299444999997</v>
      </c>
      <c r="R24" s="37">
        <f>SUMIFS(СВЦЭМ!$D$34:$D$777,СВЦЭМ!$A$34:$A$777,$A24,СВЦЭМ!$B$34:$B$777,R$11)+'СЕТ СН'!$F$11+СВЦЭМ!$D$10+'СЕТ СН'!$F$6-'СЕТ СН'!$F$23</f>
        <v>586.15442019000011</v>
      </c>
      <c r="S24" s="37">
        <f>SUMIFS(СВЦЭМ!$D$34:$D$777,СВЦЭМ!$A$34:$A$777,$A24,СВЦЭМ!$B$34:$B$777,S$11)+'СЕТ СН'!$F$11+СВЦЭМ!$D$10+'СЕТ СН'!$F$6-'СЕТ СН'!$F$23</f>
        <v>587.47304409000003</v>
      </c>
      <c r="T24" s="37">
        <f>SUMIFS(СВЦЭМ!$D$34:$D$777,СВЦЭМ!$A$34:$A$777,$A24,СВЦЭМ!$B$34:$B$777,T$11)+'СЕТ СН'!$F$11+СВЦЭМ!$D$10+'СЕТ СН'!$F$6-'СЕТ СН'!$F$23</f>
        <v>583.92719055999987</v>
      </c>
      <c r="U24" s="37">
        <f>SUMIFS(СВЦЭМ!$D$34:$D$777,СВЦЭМ!$A$34:$A$777,$A24,СВЦЭМ!$B$34:$B$777,U$11)+'СЕТ СН'!$F$11+СВЦЭМ!$D$10+'СЕТ СН'!$F$6-'СЕТ СН'!$F$23</f>
        <v>597.85635490999994</v>
      </c>
      <c r="V24" s="37">
        <f>SUMIFS(СВЦЭМ!$D$34:$D$777,СВЦЭМ!$A$34:$A$777,$A24,СВЦЭМ!$B$34:$B$777,V$11)+'СЕТ СН'!$F$11+СВЦЭМ!$D$10+'СЕТ СН'!$F$6-'СЕТ СН'!$F$23</f>
        <v>613.99831893999999</v>
      </c>
      <c r="W24" s="37">
        <f>SUMIFS(СВЦЭМ!$D$34:$D$777,СВЦЭМ!$A$34:$A$777,$A24,СВЦЭМ!$B$34:$B$777,W$11)+'СЕТ СН'!$F$11+СВЦЭМ!$D$10+'СЕТ СН'!$F$6-'СЕТ СН'!$F$23</f>
        <v>675.04417237000007</v>
      </c>
      <c r="X24" s="37">
        <f>SUMIFS(СВЦЭМ!$D$34:$D$777,СВЦЭМ!$A$34:$A$777,$A24,СВЦЭМ!$B$34:$B$777,X$11)+'СЕТ СН'!$F$11+СВЦЭМ!$D$10+'СЕТ СН'!$F$6-'СЕТ СН'!$F$23</f>
        <v>719.77284396000005</v>
      </c>
      <c r="Y24" s="37">
        <f>SUMIFS(СВЦЭМ!$D$34:$D$777,СВЦЭМ!$A$34:$A$777,$A24,СВЦЭМ!$B$34:$B$777,Y$11)+'СЕТ СН'!$F$11+СВЦЭМ!$D$10+'СЕТ СН'!$F$6-'СЕТ СН'!$F$23</f>
        <v>777.93160672000022</v>
      </c>
    </row>
    <row r="25" spans="1:25" ht="15.75" x14ac:dyDescent="0.2">
      <c r="A25" s="36">
        <f t="shared" si="0"/>
        <v>42992</v>
      </c>
      <c r="B25" s="37">
        <f>SUMIFS(СВЦЭМ!$D$34:$D$777,СВЦЭМ!$A$34:$A$777,$A25,СВЦЭМ!$B$34:$B$777,B$11)+'СЕТ СН'!$F$11+СВЦЭМ!$D$10+'СЕТ СН'!$F$6-'СЕТ СН'!$F$23</f>
        <v>841.70906042000024</v>
      </c>
      <c r="C25" s="37">
        <f>SUMIFS(СВЦЭМ!$D$34:$D$777,СВЦЭМ!$A$34:$A$777,$A25,СВЦЭМ!$B$34:$B$777,C$11)+'СЕТ СН'!$F$11+СВЦЭМ!$D$10+'СЕТ СН'!$F$6-'СЕТ СН'!$F$23</f>
        <v>882.02982468000005</v>
      </c>
      <c r="D25" s="37">
        <f>SUMIFS(СВЦЭМ!$D$34:$D$777,СВЦЭМ!$A$34:$A$777,$A25,СВЦЭМ!$B$34:$B$777,D$11)+'СЕТ СН'!$F$11+СВЦЭМ!$D$10+'СЕТ СН'!$F$6-'СЕТ СН'!$F$23</f>
        <v>894.2447787000001</v>
      </c>
      <c r="E25" s="37">
        <f>SUMIFS(СВЦЭМ!$D$34:$D$777,СВЦЭМ!$A$34:$A$777,$A25,СВЦЭМ!$B$34:$B$777,E$11)+'СЕТ СН'!$F$11+СВЦЭМ!$D$10+'СЕТ СН'!$F$6-'СЕТ СН'!$F$23</f>
        <v>886.51292639000008</v>
      </c>
      <c r="F25" s="37">
        <f>SUMIFS(СВЦЭМ!$D$34:$D$777,СВЦЭМ!$A$34:$A$777,$A25,СВЦЭМ!$B$34:$B$777,F$11)+'СЕТ СН'!$F$11+СВЦЭМ!$D$10+'СЕТ СН'!$F$6-'СЕТ СН'!$F$23</f>
        <v>888.30885343</v>
      </c>
      <c r="G25" s="37">
        <f>SUMIFS(СВЦЭМ!$D$34:$D$777,СВЦЭМ!$A$34:$A$777,$A25,СВЦЭМ!$B$34:$B$777,G$11)+'СЕТ СН'!$F$11+СВЦЭМ!$D$10+'СЕТ СН'!$F$6-'СЕТ СН'!$F$23</f>
        <v>895.83202410000013</v>
      </c>
      <c r="H25" s="37">
        <f>SUMIFS(СВЦЭМ!$D$34:$D$777,СВЦЭМ!$A$34:$A$777,$A25,СВЦЭМ!$B$34:$B$777,H$11)+'СЕТ СН'!$F$11+СВЦЭМ!$D$10+'СЕТ СН'!$F$6-'СЕТ СН'!$F$23</f>
        <v>846.08379443000013</v>
      </c>
      <c r="I25" s="37">
        <f>SUMIFS(СВЦЭМ!$D$34:$D$777,СВЦЭМ!$A$34:$A$777,$A25,СВЦЭМ!$B$34:$B$777,I$11)+'СЕТ СН'!$F$11+СВЦЭМ!$D$10+'СЕТ СН'!$F$6-'СЕТ СН'!$F$23</f>
        <v>766.64150293000012</v>
      </c>
      <c r="J25" s="37">
        <f>SUMIFS(СВЦЭМ!$D$34:$D$777,СВЦЭМ!$A$34:$A$777,$A25,СВЦЭМ!$B$34:$B$777,J$11)+'СЕТ СН'!$F$11+СВЦЭМ!$D$10+'СЕТ СН'!$F$6-'СЕТ СН'!$F$23</f>
        <v>731.01846358000012</v>
      </c>
      <c r="K25" s="37">
        <f>SUMIFS(СВЦЭМ!$D$34:$D$777,СВЦЭМ!$A$34:$A$777,$A25,СВЦЭМ!$B$34:$B$777,K$11)+'СЕТ СН'!$F$11+СВЦЭМ!$D$10+'СЕТ СН'!$F$6-'СЕТ СН'!$F$23</f>
        <v>696.57831524999983</v>
      </c>
      <c r="L25" s="37">
        <f>SUMIFS(СВЦЭМ!$D$34:$D$777,СВЦЭМ!$A$34:$A$777,$A25,СВЦЭМ!$B$34:$B$777,L$11)+'СЕТ СН'!$F$11+СВЦЭМ!$D$10+'СЕТ СН'!$F$6-'СЕТ СН'!$F$23</f>
        <v>610.50532246000012</v>
      </c>
      <c r="M25" s="37">
        <f>SUMIFS(СВЦЭМ!$D$34:$D$777,СВЦЭМ!$A$34:$A$777,$A25,СВЦЭМ!$B$34:$B$777,M$11)+'СЕТ СН'!$F$11+СВЦЭМ!$D$10+'СЕТ СН'!$F$6-'СЕТ СН'!$F$23</f>
        <v>578.13528958000006</v>
      </c>
      <c r="N25" s="37">
        <f>SUMIFS(СВЦЭМ!$D$34:$D$777,СВЦЭМ!$A$34:$A$777,$A25,СВЦЭМ!$B$34:$B$777,N$11)+'СЕТ СН'!$F$11+СВЦЭМ!$D$10+'СЕТ СН'!$F$6-'СЕТ СН'!$F$23</f>
        <v>587.96712468999999</v>
      </c>
      <c r="O25" s="37">
        <f>SUMIFS(СВЦЭМ!$D$34:$D$777,СВЦЭМ!$A$34:$A$777,$A25,СВЦЭМ!$B$34:$B$777,O$11)+'СЕТ СН'!$F$11+СВЦЭМ!$D$10+'СЕТ СН'!$F$6-'СЕТ СН'!$F$23</f>
        <v>585.58931144999997</v>
      </c>
      <c r="P25" s="37">
        <f>SUMIFS(СВЦЭМ!$D$34:$D$777,СВЦЭМ!$A$34:$A$777,$A25,СВЦЭМ!$B$34:$B$777,P$11)+'СЕТ СН'!$F$11+СВЦЭМ!$D$10+'СЕТ СН'!$F$6-'СЕТ СН'!$F$23</f>
        <v>582.76928137999994</v>
      </c>
      <c r="Q25" s="37">
        <f>SUMIFS(СВЦЭМ!$D$34:$D$777,СВЦЭМ!$A$34:$A$777,$A25,СВЦЭМ!$B$34:$B$777,Q$11)+'СЕТ СН'!$F$11+СВЦЭМ!$D$10+'СЕТ СН'!$F$6-'СЕТ СН'!$F$23</f>
        <v>586.62130133999995</v>
      </c>
      <c r="R25" s="37">
        <f>SUMIFS(СВЦЭМ!$D$34:$D$777,СВЦЭМ!$A$34:$A$777,$A25,СВЦЭМ!$B$34:$B$777,R$11)+'СЕТ СН'!$F$11+СВЦЭМ!$D$10+'СЕТ СН'!$F$6-'СЕТ СН'!$F$23</f>
        <v>586.41638323999996</v>
      </c>
      <c r="S25" s="37">
        <f>SUMIFS(СВЦЭМ!$D$34:$D$777,СВЦЭМ!$A$34:$A$777,$A25,СВЦЭМ!$B$34:$B$777,S$11)+'СЕТ СН'!$F$11+СВЦЭМ!$D$10+'СЕТ СН'!$F$6-'СЕТ СН'!$F$23</f>
        <v>582.47211753000011</v>
      </c>
      <c r="T25" s="37">
        <f>SUMIFS(СВЦЭМ!$D$34:$D$777,СВЦЭМ!$A$34:$A$777,$A25,СВЦЭМ!$B$34:$B$777,T$11)+'СЕТ СН'!$F$11+СВЦЭМ!$D$10+'СЕТ СН'!$F$6-'СЕТ СН'!$F$23</f>
        <v>579.81314553999982</v>
      </c>
      <c r="U25" s="37">
        <f>SUMIFS(СВЦЭМ!$D$34:$D$777,СВЦЭМ!$A$34:$A$777,$A25,СВЦЭМ!$B$34:$B$777,U$11)+'СЕТ СН'!$F$11+СВЦЭМ!$D$10+'СЕТ СН'!$F$6-'СЕТ СН'!$F$23</f>
        <v>593.88704461999987</v>
      </c>
      <c r="V25" s="37">
        <f>SUMIFS(СВЦЭМ!$D$34:$D$777,СВЦЭМ!$A$34:$A$777,$A25,СВЦЭМ!$B$34:$B$777,V$11)+'СЕТ СН'!$F$11+СВЦЭМ!$D$10+'СЕТ СН'!$F$6-'СЕТ СН'!$F$23</f>
        <v>619.89849912999989</v>
      </c>
      <c r="W25" s="37">
        <f>SUMIFS(СВЦЭМ!$D$34:$D$777,СВЦЭМ!$A$34:$A$777,$A25,СВЦЭМ!$B$34:$B$777,W$11)+'СЕТ СН'!$F$11+СВЦЭМ!$D$10+'СЕТ СН'!$F$6-'СЕТ СН'!$F$23</f>
        <v>674.16279959999997</v>
      </c>
      <c r="X25" s="37">
        <f>SUMIFS(СВЦЭМ!$D$34:$D$777,СВЦЭМ!$A$34:$A$777,$A25,СВЦЭМ!$B$34:$B$777,X$11)+'СЕТ СН'!$F$11+СВЦЭМ!$D$10+'СЕТ СН'!$F$6-'СЕТ СН'!$F$23</f>
        <v>724.1339374600002</v>
      </c>
      <c r="Y25" s="37">
        <f>SUMIFS(СВЦЭМ!$D$34:$D$777,СВЦЭМ!$A$34:$A$777,$A25,СВЦЭМ!$B$34:$B$777,Y$11)+'СЕТ СН'!$F$11+СВЦЭМ!$D$10+'СЕТ СН'!$F$6-'СЕТ СН'!$F$23</f>
        <v>787.59561170000006</v>
      </c>
    </row>
    <row r="26" spans="1:25" ht="15.75" x14ac:dyDescent="0.2">
      <c r="A26" s="36">
        <f t="shared" si="0"/>
        <v>42993</v>
      </c>
      <c r="B26" s="37">
        <f>SUMIFS(СВЦЭМ!$D$34:$D$777,СВЦЭМ!$A$34:$A$777,$A26,СВЦЭМ!$B$34:$B$777,B$11)+'СЕТ СН'!$F$11+СВЦЭМ!$D$10+'СЕТ СН'!$F$6-'СЕТ СН'!$F$23</f>
        <v>887.26638588000014</v>
      </c>
      <c r="C26" s="37">
        <f>SUMIFS(СВЦЭМ!$D$34:$D$777,СВЦЭМ!$A$34:$A$777,$A26,СВЦЭМ!$B$34:$B$777,C$11)+'СЕТ СН'!$F$11+СВЦЭМ!$D$10+'СЕТ СН'!$F$6-'СЕТ СН'!$F$23</f>
        <v>880.96077543000001</v>
      </c>
      <c r="D26" s="37">
        <f>SUMIFS(СВЦЭМ!$D$34:$D$777,СВЦЭМ!$A$34:$A$777,$A26,СВЦЭМ!$B$34:$B$777,D$11)+'СЕТ СН'!$F$11+СВЦЭМ!$D$10+'СЕТ СН'!$F$6-'СЕТ СН'!$F$23</f>
        <v>861.57919931000015</v>
      </c>
      <c r="E26" s="37">
        <f>SUMIFS(СВЦЭМ!$D$34:$D$777,СВЦЭМ!$A$34:$A$777,$A26,СВЦЭМ!$B$34:$B$777,E$11)+'СЕТ СН'!$F$11+СВЦЭМ!$D$10+'СЕТ СН'!$F$6-'СЕТ СН'!$F$23</f>
        <v>854.61258489000011</v>
      </c>
      <c r="F26" s="37">
        <f>SUMIFS(СВЦЭМ!$D$34:$D$777,СВЦЭМ!$A$34:$A$777,$A26,СВЦЭМ!$B$34:$B$777,F$11)+'СЕТ СН'!$F$11+СВЦЭМ!$D$10+'СЕТ СН'!$F$6-'СЕТ СН'!$F$23</f>
        <v>854.8311141600002</v>
      </c>
      <c r="G26" s="37">
        <f>SUMIFS(СВЦЭМ!$D$34:$D$777,СВЦЭМ!$A$34:$A$777,$A26,СВЦЭМ!$B$34:$B$777,G$11)+'СЕТ СН'!$F$11+СВЦЭМ!$D$10+'СЕТ СН'!$F$6-'СЕТ СН'!$F$23</f>
        <v>853.95641008000007</v>
      </c>
      <c r="H26" s="37">
        <f>SUMIFS(СВЦЭМ!$D$34:$D$777,СВЦЭМ!$A$34:$A$777,$A26,СВЦЭМ!$B$34:$B$777,H$11)+'СЕТ СН'!$F$11+СВЦЭМ!$D$10+'СЕТ СН'!$F$6-'СЕТ СН'!$F$23</f>
        <v>866.13107136999997</v>
      </c>
      <c r="I26" s="37">
        <f>SUMIFS(СВЦЭМ!$D$34:$D$777,СВЦЭМ!$A$34:$A$777,$A26,СВЦЭМ!$B$34:$B$777,I$11)+'СЕТ СН'!$F$11+СВЦЭМ!$D$10+'СЕТ СН'!$F$6-'СЕТ СН'!$F$23</f>
        <v>797.97645688000011</v>
      </c>
      <c r="J26" s="37">
        <f>SUMIFS(СВЦЭМ!$D$34:$D$777,СВЦЭМ!$A$34:$A$777,$A26,СВЦЭМ!$B$34:$B$777,J$11)+'СЕТ СН'!$F$11+СВЦЭМ!$D$10+'СЕТ СН'!$F$6-'СЕТ СН'!$F$23</f>
        <v>777.49241766000023</v>
      </c>
      <c r="K26" s="37">
        <f>SUMIFS(СВЦЭМ!$D$34:$D$777,СВЦЭМ!$A$34:$A$777,$A26,СВЦЭМ!$B$34:$B$777,K$11)+'СЕТ СН'!$F$11+СВЦЭМ!$D$10+'СЕТ СН'!$F$6-'СЕТ СН'!$F$23</f>
        <v>730.20432756000014</v>
      </c>
      <c r="L26" s="37">
        <f>SUMIFS(СВЦЭМ!$D$34:$D$777,СВЦЭМ!$A$34:$A$777,$A26,СВЦЭМ!$B$34:$B$777,L$11)+'СЕТ СН'!$F$11+СВЦЭМ!$D$10+'СЕТ СН'!$F$6-'СЕТ СН'!$F$23</f>
        <v>644.82588756999985</v>
      </c>
      <c r="M26" s="37">
        <f>SUMIFS(СВЦЭМ!$D$34:$D$777,СВЦЭМ!$A$34:$A$777,$A26,СВЦЭМ!$B$34:$B$777,M$11)+'СЕТ СН'!$F$11+СВЦЭМ!$D$10+'СЕТ СН'!$F$6-'СЕТ СН'!$F$23</f>
        <v>617.88197021999986</v>
      </c>
      <c r="N26" s="37">
        <f>SUMIFS(СВЦЭМ!$D$34:$D$777,СВЦЭМ!$A$34:$A$777,$A26,СВЦЭМ!$B$34:$B$777,N$11)+'СЕТ СН'!$F$11+СВЦЭМ!$D$10+'СЕТ СН'!$F$6-'СЕТ СН'!$F$23</f>
        <v>617.08330321999983</v>
      </c>
      <c r="O26" s="37">
        <f>SUMIFS(СВЦЭМ!$D$34:$D$777,СВЦЭМ!$A$34:$A$777,$A26,СВЦЭМ!$B$34:$B$777,O$11)+'СЕТ СН'!$F$11+СВЦЭМ!$D$10+'СЕТ СН'!$F$6-'СЕТ СН'!$F$23</f>
        <v>614.03315961999988</v>
      </c>
      <c r="P26" s="37">
        <f>SUMIFS(СВЦЭМ!$D$34:$D$777,СВЦЭМ!$A$34:$A$777,$A26,СВЦЭМ!$B$34:$B$777,P$11)+'СЕТ СН'!$F$11+СВЦЭМ!$D$10+'СЕТ СН'!$F$6-'СЕТ СН'!$F$23</f>
        <v>620.54174181000008</v>
      </c>
      <c r="Q26" s="37">
        <f>SUMIFS(СВЦЭМ!$D$34:$D$777,СВЦЭМ!$A$34:$A$777,$A26,СВЦЭМ!$B$34:$B$777,Q$11)+'СЕТ СН'!$F$11+СВЦЭМ!$D$10+'СЕТ СН'!$F$6-'СЕТ СН'!$F$23</f>
        <v>628.66647374000013</v>
      </c>
      <c r="R26" s="37">
        <f>SUMIFS(СВЦЭМ!$D$34:$D$777,СВЦЭМ!$A$34:$A$777,$A26,СВЦЭМ!$B$34:$B$777,R$11)+'СЕТ СН'!$F$11+СВЦЭМ!$D$10+'СЕТ СН'!$F$6-'СЕТ СН'!$F$23</f>
        <v>629.3408423599999</v>
      </c>
      <c r="S26" s="37">
        <f>SUMIFS(СВЦЭМ!$D$34:$D$777,СВЦЭМ!$A$34:$A$777,$A26,СВЦЭМ!$B$34:$B$777,S$11)+'СЕТ СН'!$F$11+СВЦЭМ!$D$10+'СЕТ СН'!$F$6-'СЕТ СН'!$F$23</f>
        <v>626.88412106999999</v>
      </c>
      <c r="T26" s="37">
        <f>SUMIFS(СВЦЭМ!$D$34:$D$777,СВЦЭМ!$A$34:$A$777,$A26,СВЦЭМ!$B$34:$B$777,T$11)+'СЕТ СН'!$F$11+СВЦЭМ!$D$10+'СЕТ СН'!$F$6-'СЕТ СН'!$F$23</f>
        <v>628.06673498999999</v>
      </c>
      <c r="U26" s="37">
        <f>SUMIFS(СВЦЭМ!$D$34:$D$777,СВЦЭМ!$A$34:$A$777,$A26,СВЦЭМ!$B$34:$B$777,U$11)+'СЕТ СН'!$F$11+СВЦЭМ!$D$10+'СЕТ СН'!$F$6-'СЕТ СН'!$F$23</f>
        <v>620.97730503999992</v>
      </c>
      <c r="V26" s="37">
        <f>SUMIFS(СВЦЭМ!$D$34:$D$777,СВЦЭМ!$A$34:$A$777,$A26,СВЦЭМ!$B$34:$B$777,V$11)+'СЕТ СН'!$F$11+СВЦЭМ!$D$10+'СЕТ СН'!$F$6-'СЕТ СН'!$F$23</f>
        <v>633.49818117999985</v>
      </c>
      <c r="W26" s="37">
        <f>SUMIFS(СВЦЭМ!$D$34:$D$777,СВЦЭМ!$A$34:$A$777,$A26,СВЦЭМ!$B$34:$B$777,W$11)+'СЕТ СН'!$F$11+СВЦЭМ!$D$10+'СЕТ СН'!$F$6-'СЕТ СН'!$F$23</f>
        <v>723.57549516000017</v>
      </c>
      <c r="X26" s="37">
        <f>SUMIFS(СВЦЭМ!$D$34:$D$777,СВЦЭМ!$A$34:$A$777,$A26,СВЦЭМ!$B$34:$B$777,X$11)+'СЕТ СН'!$F$11+СВЦЭМ!$D$10+'СЕТ СН'!$F$6-'СЕТ СН'!$F$23</f>
        <v>786.73736587000008</v>
      </c>
      <c r="Y26" s="37">
        <f>SUMIFS(СВЦЭМ!$D$34:$D$777,СВЦЭМ!$A$34:$A$777,$A26,СВЦЭМ!$B$34:$B$777,Y$11)+'СЕТ СН'!$F$11+СВЦЭМ!$D$10+'СЕТ СН'!$F$6-'СЕТ СН'!$F$23</f>
        <v>843.15847039000005</v>
      </c>
    </row>
    <row r="27" spans="1:25" ht="15.75" x14ac:dyDescent="0.2">
      <c r="A27" s="36">
        <f t="shared" si="0"/>
        <v>42994</v>
      </c>
      <c r="B27" s="37">
        <f>SUMIFS(СВЦЭМ!$D$34:$D$777,СВЦЭМ!$A$34:$A$777,$A27,СВЦЭМ!$B$34:$B$777,B$11)+'СЕТ СН'!$F$11+СВЦЭМ!$D$10+'СЕТ СН'!$F$6-'СЕТ СН'!$F$23</f>
        <v>846.37608497000019</v>
      </c>
      <c r="C27" s="37">
        <f>SUMIFS(СВЦЭМ!$D$34:$D$777,СВЦЭМ!$A$34:$A$777,$A27,СВЦЭМ!$B$34:$B$777,C$11)+'СЕТ СН'!$F$11+СВЦЭМ!$D$10+'СЕТ СН'!$F$6-'СЕТ СН'!$F$23</f>
        <v>842.85039393000011</v>
      </c>
      <c r="D27" s="37">
        <f>SUMIFS(СВЦЭМ!$D$34:$D$777,СВЦЭМ!$A$34:$A$777,$A27,СВЦЭМ!$B$34:$B$777,D$11)+'СЕТ СН'!$F$11+СВЦЭМ!$D$10+'СЕТ СН'!$F$6-'СЕТ СН'!$F$23</f>
        <v>855.52742523999996</v>
      </c>
      <c r="E27" s="37">
        <f>SUMIFS(СВЦЭМ!$D$34:$D$777,СВЦЭМ!$A$34:$A$777,$A27,СВЦЭМ!$B$34:$B$777,E$11)+'СЕТ СН'!$F$11+СВЦЭМ!$D$10+'СЕТ СН'!$F$6-'СЕТ СН'!$F$23</f>
        <v>844.07448574</v>
      </c>
      <c r="F27" s="37">
        <f>SUMIFS(СВЦЭМ!$D$34:$D$777,СВЦЭМ!$A$34:$A$777,$A27,СВЦЭМ!$B$34:$B$777,F$11)+'СЕТ СН'!$F$11+СВЦЭМ!$D$10+'СЕТ СН'!$F$6-'СЕТ СН'!$F$23</f>
        <v>840.84462695000002</v>
      </c>
      <c r="G27" s="37">
        <f>SUMIFS(СВЦЭМ!$D$34:$D$777,СВЦЭМ!$A$34:$A$777,$A27,СВЦЭМ!$B$34:$B$777,G$11)+'СЕТ СН'!$F$11+СВЦЭМ!$D$10+'СЕТ СН'!$F$6-'СЕТ СН'!$F$23</f>
        <v>845.76896833000001</v>
      </c>
      <c r="H27" s="37">
        <f>SUMIFS(СВЦЭМ!$D$34:$D$777,СВЦЭМ!$A$34:$A$777,$A27,СВЦЭМ!$B$34:$B$777,H$11)+'СЕТ СН'!$F$11+СВЦЭМ!$D$10+'СЕТ СН'!$F$6-'СЕТ СН'!$F$23</f>
        <v>847.19339042000001</v>
      </c>
      <c r="I27" s="37">
        <f>SUMIFS(СВЦЭМ!$D$34:$D$777,СВЦЭМ!$A$34:$A$777,$A27,СВЦЭМ!$B$34:$B$777,I$11)+'СЕТ СН'!$F$11+СВЦЭМ!$D$10+'СЕТ СН'!$F$6-'СЕТ СН'!$F$23</f>
        <v>825.80639717000008</v>
      </c>
      <c r="J27" s="37">
        <f>SUMIFS(СВЦЭМ!$D$34:$D$777,СВЦЭМ!$A$34:$A$777,$A27,СВЦЭМ!$B$34:$B$777,J$11)+'СЕТ СН'!$F$11+СВЦЭМ!$D$10+'СЕТ СН'!$F$6-'СЕТ СН'!$F$23</f>
        <v>775.21172715000012</v>
      </c>
      <c r="K27" s="37">
        <f>SUMIFS(СВЦЭМ!$D$34:$D$777,СВЦЭМ!$A$34:$A$777,$A27,СВЦЭМ!$B$34:$B$777,K$11)+'СЕТ СН'!$F$11+СВЦЭМ!$D$10+'СЕТ СН'!$F$6-'СЕТ СН'!$F$23</f>
        <v>734.98370849000003</v>
      </c>
      <c r="L27" s="37">
        <f>SUMIFS(СВЦЭМ!$D$34:$D$777,СВЦЭМ!$A$34:$A$777,$A27,СВЦЭМ!$B$34:$B$777,L$11)+'СЕТ СН'!$F$11+СВЦЭМ!$D$10+'СЕТ СН'!$F$6-'СЕТ СН'!$F$23</f>
        <v>641.50286073999996</v>
      </c>
      <c r="M27" s="37">
        <f>SUMIFS(СВЦЭМ!$D$34:$D$777,СВЦЭМ!$A$34:$A$777,$A27,СВЦЭМ!$B$34:$B$777,M$11)+'СЕТ СН'!$F$11+СВЦЭМ!$D$10+'СЕТ СН'!$F$6-'СЕТ СН'!$F$23</f>
        <v>613.63607318000004</v>
      </c>
      <c r="N27" s="37">
        <f>SUMIFS(СВЦЭМ!$D$34:$D$777,СВЦЭМ!$A$34:$A$777,$A27,СВЦЭМ!$B$34:$B$777,N$11)+'СЕТ СН'!$F$11+СВЦЭМ!$D$10+'СЕТ СН'!$F$6-'СЕТ СН'!$F$23</f>
        <v>620.37049463999983</v>
      </c>
      <c r="O27" s="37">
        <f>SUMIFS(СВЦЭМ!$D$34:$D$777,СВЦЭМ!$A$34:$A$777,$A27,СВЦЭМ!$B$34:$B$777,O$11)+'СЕТ СН'!$F$11+СВЦЭМ!$D$10+'СЕТ СН'!$F$6-'СЕТ СН'!$F$23</f>
        <v>620.24170369000012</v>
      </c>
      <c r="P27" s="37">
        <f>SUMIFS(СВЦЭМ!$D$34:$D$777,СВЦЭМ!$A$34:$A$777,$A27,СВЦЭМ!$B$34:$B$777,P$11)+'СЕТ СН'!$F$11+СВЦЭМ!$D$10+'СЕТ СН'!$F$6-'СЕТ СН'!$F$23</f>
        <v>627.81847192999999</v>
      </c>
      <c r="Q27" s="37">
        <f>SUMIFS(СВЦЭМ!$D$34:$D$777,СВЦЭМ!$A$34:$A$777,$A27,СВЦЭМ!$B$34:$B$777,Q$11)+'СЕТ СН'!$F$11+СВЦЭМ!$D$10+'СЕТ СН'!$F$6-'СЕТ СН'!$F$23</f>
        <v>630.30028205000008</v>
      </c>
      <c r="R27" s="37">
        <f>SUMIFS(СВЦЭМ!$D$34:$D$777,СВЦЭМ!$A$34:$A$777,$A27,СВЦЭМ!$B$34:$B$777,R$11)+'СЕТ СН'!$F$11+СВЦЭМ!$D$10+'СЕТ СН'!$F$6-'СЕТ СН'!$F$23</f>
        <v>627.71062718999997</v>
      </c>
      <c r="S27" s="37">
        <f>SUMIFS(СВЦЭМ!$D$34:$D$777,СВЦЭМ!$A$34:$A$777,$A27,СВЦЭМ!$B$34:$B$777,S$11)+'СЕТ СН'!$F$11+СВЦЭМ!$D$10+'СЕТ СН'!$F$6-'СЕТ СН'!$F$23</f>
        <v>625.12352661</v>
      </c>
      <c r="T27" s="37">
        <f>SUMIFS(СВЦЭМ!$D$34:$D$777,СВЦЭМ!$A$34:$A$777,$A27,СВЦЭМ!$B$34:$B$777,T$11)+'СЕТ СН'!$F$11+СВЦЭМ!$D$10+'СЕТ СН'!$F$6-'СЕТ СН'!$F$23</f>
        <v>623.77300813000011</v>
      </c>
      <c r="U27" s="37">
        <f>SUMIFS(СВЦЭМ!$D$34:$D$777,СВЦЭМ!$A$34:$A$777,$A27,СВЦЭМ!$B$34:$B$777,U$11)+'СЕТ СН'!$F$11+СВЦЭМ!$D$10+'СЕТ СН'!$F$6-'СЕТ СН'!$F$23</f>
        <v>615.54970318000005</v>
      </c>
      <c r="V27" s="37">
        <f>SUMIFS(СВЦЭМ!$D$34:$D$777,СВЦЭМ!$A$34:$A$777,$A27,СВЦЭМ!$B$34:$B$777,V$11)+'СЕТ СН'!$F$11+СВЦЭМ!$D$10+'СЕТ СН'!$F$6-'СЕТ СН'!$F$23</f>
        <v>628.29437543999984</v>
      </c>
      <c r="W27" s="37">
        <f>SUMIFS(СВЦЭМ!$D$34:$D$777,СВЦЭМ!$A$34:$A$777,$A27,СВЦЭМ!$B$34:$B$777,W$11)+'СЕТ СН'!$F$11+СВЦЭМ!$D$10+'СЕТ СН'!$F$6-'СЕТ СН'!$F$23</f>
        <v>702.44855757999994</v>
      </c>
      <c r="X27" s="37">
        <f>SUMIFS(СВЦЭМ!$D$34:$D$777,СВЦЭМ!$A$34:$A$777,$A27,СВЦЭМ!$B$34:$B$777,X$11)+'СЕТ СН'!$F$11+СВЦЭМ!$D$10+'СЕТ СН'!$F$6-'СЕТ СН'!$F$23</f>
        <v>767.31275043999995</v>
      </c>
      <c r="Y27" s="37">
        <f>SUMIFS(СВЦЭМ!$D$34:$D$777,СВЦЭМ!$A$34:$A$777,$A27,СВЦЭМ!$B$34:$B$777,Y$11)+'СЕТ СН'!$F$11+СВЦЭМ!$D$10+'СЕТ СН'!$F$6-'СЕТ СН'!$F$23</f>
        <v>807.36222166000016</v>
      </c>
    </row>
    <row r="28" spans="1:25" ht="15.75" x14ac:dyDescent="0.2">
      <c r="A28" s="36">
        <f t="shared" si="0"/>
        <v>42995</v>
      </c>
      <c r="B28" s="37">
        <f>SUMIFS(СВЦЭМ!$D$34:$D$777,СВЦЭМ!$A$34:$A$777,$A28,СВЦЭМ!$B$34:$B$777,B$11)+'СЕТ СН'!$F$11+СВЦЭМ!$D$10+'СЕТ СН'!$F$6-'СЕТ СН'!$F$23</f>
        <v>784.33098164000012</v>
      </c>
      <c r="C28" s="37">
        <f>SUMIFS(СВЦЭМ!$D$34:$D$777,СВЦЭМ!$A$34:$A$777,$A28,СВЦЭМ!$B$34:$B$777,C$11)+'СЕТ СН'!$F$11+СВЦЭМ!$D$10+'СЕТ СН'!$F$6-'СЕТ СН'!$F$23</f>
        <v>833.77178060999995</v>
      </c>
      <c r="D28" s="37">
        <f>SUMIFS(СВЦЭМ!$D$34:$D$777,СВЦЭМ!$A$34:$A$777,$A28,СВЦЭМ!$B$34:$B$777,D$11)+'СЕТ СН'!$F$11+СВЦЭМ!$D$10+'СЕТ СН'!$F$6-'СЕТ СН'!$F$23</f>
        <v>852.33223548000024</v>
      </c>
      <c r="E28" s="37">
        <f>SUMIFS(СВЦЭМ!$D$34:$D$777,СВЦЭМ!$A$34:$A$777,$A28,СВЦЭМ!$B$34:$B$777,E$11)+'СЕТ СН'!$F$11+СВЦЭМ!$D$10+'СЕТ СН'!$F$6-'СЕТ СН'!$F$23</f>
        <v>843.25013600000011</v>
      </c>
      <c r="F28" s="37">
        <f>SUMIFS(СВЦЭМ!$D$34:$D$777,СВЦЭМ!$A$34:$A$777,$A28,СВЦЭМ!$B$34:$B$777,F$11)+'СЕТ СН'!$F$11+СВЦЭМ!$D$10+'СЕТ СН'!$F$6-'СЕТ СН'!$F$23</f>
        <v>837.08164389000012</v>
      </c>
      <c r="G28" s="37">
        <f>SUMIFS(СВЦЭМ!$D$34:$D$777,СВЦЭМ!$A$34:$A$777,$A28,СВЦЭМ!$B$34:$B$777,G$11)+'СЕТ СН'!$F$11+СВЦЭМ!$D$10+'СЕТ СН'!$F$6-'СЕТ СН'!$F$23</f>
        <v>844.60893879000014</v>
      </c>
      <c r="H28" s="37">
        <f>SUMIFS(СВЦЭМ!$D$34:$D$777,СВЦЭМ!$A$34:$A$777,$A28,СВЦЭМ!$B$34:$B$777,H$11)+'СЕТ СН'!$F$11+СВЦЭМ!$D$10+'СЕТ СН'!$F$6-'СЕТ СН'!$F$23</f>
        <v>839.20625130000008</v>
      </c>
      <c r="I28" s="37">
        <f>SUMIFS(СВЦЭМ!$D$34:$D$777,СВЦЭМ!$A$34:$A$777,$A28,СВЦЭМ!$B$34:$B$777,I$11)+'СЕТ СН'!$F$11+СВЦЭМ!$D$10+'СЕТ СН'!$F$6-'СЕТ СН'!$F$23</f>
        <v>820.27269348000004</v>
      </c>
      <c r="J28" s="37">
        <f>SUMIFS(СВЦЭМ!$D$34:$D$777,СВЦЭМ!$A$34:$A$777,$A28,СВЦЭМ!$B$34:$B$777,J$11)+'СЕТ СН'!$F$11+СВЦЭМ!$D$10+'СЕТ СН'!$F$6-'СЕТ СН'!$F$23</f>
        <v>771.03962257000012</v>
      </c>
      <c r="K28" s="37">
        <f>SUMIFS(СВЦЭМ!$D$34:$D$777,СВЦЭМ!$A$34:$A$777,$A28,СВЦЭМ!$B$34:$B$777,K$11)+'СЕТ СН'!$F$11+СВЦЭМ!$D$10+'СЕТ СН'!$F$6-'СЕТ СН'!$F$23</f>
        <v>738.76016458000004</v>
      </c>
      <c r="L28" s="37">
        <f>SUMIFS(СВЦЭМ!$D$34:$D$777,СВЦЭМ!$A$34:$A$777,$A28,СВЦЭМ!$B$34:$B$777,L$11)+'СЕТ СН'!$F$11+СВЦЭМ!$D$10+'СЕТ СН'!$F$6-'СЕТ СН'!$F$23</f>
        <v>647.66743499999984</v>
      </c>
      <c r="M28" s="37">
        <f>SUMIFS(СВЦЭМ!$D$34:$D$777,СВЦЭМ!$A$34:$A$777,$A28,СВЦЭМ!$B$34:$B$777,M$11)+'СЕТ СН'!$F$11+СВЦЭМ!$D$10+'СЕТ СН'!$F$6-'СЕТ СН'!$F$23</f>
        <v>621.22061721999989</v>
      </c>
      <c r="N28" s="37">
        <f>SUMIFS(СВЦЭМ!$D$34:$D$777,СВЦЭМ!$A$34:$A$777,$A28,СВЦЭМ!$B$34:$B$777,N$11)+'СЕТ СН'!$F$11+СВЦЭМ!$D$10+'СЕТ СН'!$F$6-'СЕТ СН'!$F$23</f>
        <v>619.82065261000002</v>
      </c>
      <c r="O28" s="37">
        <f>SUMIFS(СВЦЭМ!$D$34:$D$777,СВЦЭМ!$A$34:$A$777,$A28,СВЦЭМ!$B$34:$B$777,O$11)+'СЕТ СН'!$F$11+СВЦЭМ!$D$10+'СЕТ СН'!$F$6-'СЕТ СН'!$F$23</f>
        <v>619.03141748000007</v>
      </c>
      <c r="P28" s="37">
        <f>SUMIFS(СВЦЭМ!$D$34:$D$777,СВЦЭМ!$A$34:$A$777,$A28,СВЦЭМ!$B$34:$B$777,P$11)+'СЕТ СН'!$F$11+СВЦЭМ!$D$10+'СЕТ СН'!$F$6-'СЕТ СН'!$F$23</f>
        <v>618.66395112999999</v>
      </c>
      <c r="Q28" s="37">
        <f>SUMIFS(СВЦЭМ!$D$34:$D$777,СВЦЭМ!$A$34:$A$777,$A28,СВЦЭМ!$B$34:$B$777,Q$11)+'СЕТ СН'!$F$11+СВЦЭМ!$D$10+'СЕТ СН'!$F$6-'СЕТ СН'!$F$23</f>
        <v>618.29865323000013</v>
      </c>
      <c r="R28" s="37">
        <f>SUMIFS(СВЦЭМ!$D$34:$D$777,СВЦЭМ!$A$34:$A$777,$A28,СВЦЭМ!$B$34:$B$777,R$11)+'СЕТ СН'!$F$11+СВЦЭМ!$D$10+'СЕТ СН'!$F$6-'СЕТ СН'!$F$23</f>
        <v>615.33831447000011</v>
      </c>
      <c r="S28" s="37">
        <f>SUMIFS(СВЦЭМ!$D$34:$D$777,СВЦЭМ!$A$34:$A$777,$A28,СВЦЭМ!$B$34:$B$777,S$11)+'СЕТ СН'!$F$11+СВЦЭМ!$D$10+'СЕТ СН'!$F$6-'СЕТ СН'!$F$23</f>
        <v>614.79307499000015</v>
      </c>
      <c r="T28" s="37">
        <f>SUMIFS(СВЦЭМ!$D$34:$D$777,СВЦЭМ!$A$34:$A$777,$A28,СВЦЭМ!$B$34:$B$777,T$11)+'СЕТ СН'!$F$11+СВЦЭМ!$D$10+'СЕТ СН'!$F$6-'СЕТ СН'!$F$23</f>
        <v>612.46131356000001</v>
      </c>
      <c r="U28" s="37">
        <f>SUMIFS(СВЦЭМ!$D$34:$D$777,СВЦЭМ!$A$34:$A$777,$A28,СВЦЭМ!$B$34:$B$777,U$11)+'СЕТ СН'!$F$11+СВЦЭМ!$D$10+'СЕТ СН'!$F$6-'СЕТ СН'!$F$23</f>
        <v>609.19416472000012</v>
      </c>
      <c r="V28" s="37">
        <f>SUMIFS(СВЦЭМ!$D$34:$D$777,СВЦЭМ!$A$34:$A$777,$A28,СВЦЭМ!$B$34:$B$777,V$11)+'СЕТ СН'!$F$11+СВЦЭМ!$D$10+'СЕТ СН'!$F$6-'СЕТ СН'!$F$23</f>
        <v>620.39981597999986</v>
      </c>
      <c r="W28" s="37">
        <f>SUMIFS(СВЦЭМ!$D$34:$D$777,СВЦЭМ!$A$34:$A$777,$A28,СВЦЭМ!$B$34:$B$777,W$11)+'СЕТ СН'!$F$11+СВЦЭМ!$D$10+'СЕТ СН'!$F$6-'СЕТ СН'!$F$23</f>
        <v>693.60817107999992</v>
      </c>
      <c r="X28" s="37">
        <f>SUMIFS(СВЦЭМ!$D$34:$D$777,СВЦЭМ!$A$34:$A$777,$A28,СВЦЭМ!$B$34:$B$777,X$11)+'СЕТ СН'!$F$11+СВЦЭМ!$D$10+'СЕТ СН'!$F$6-'СЕТ СН'!$F$23</f>
        <v>748.15554953000014</v>
      </c>
      <c r="Y28" s="37">
        <f>SUMIFS(СВЦЭМ!$D$34:$D$777,СВЦЭМ!$A$34:$A$777,$A28,СВЦЭМ!$B$34:$B$777,Y$11)+'СЕТ СН'!$F$11+СВЦЭМ!$D$10+'СЕТ СН'!$F$6-'СЕТ СН'!$F$23</f>
        <v>745.07326609000006</v>
      </c>
    </row>
    <row r="29" spans="1:25" ht="15.75" x14ac:dyDescent="0.2">
      <c r="A29" s="36">
        <f t="shared" si="0"/>
        <v>42996</v>
      </c>
      <c r="B29" s="37">
        <f>SUMIFS(СВЦЭМ!$D$34:$D$777,СВЦЭМ!$A$34:$A$777,$A29,СВЦЭМ!$B$34:$B$777,B$11)+'СЕТ СН'!$F$11+СВЦЭМ!$D$10+'СЕТ СН'!$F$6-'СЕТ СН'!$F$23</f>
        <v>768.62979381000014</v>
      </c>
      <c r="C29" s="37">
        <f>SUMIFS(СВЦЭМ!$D$34:$D$777,СВЦЭМ!$A$34:$A$777,$A29,СВЦЭМ!$B$34:$B$777,C$11)+'СЕТ СН'!$F$11+СВЦЭМ!$D$10+'СЕТ СН'!$F$6-'СЕТ СН'!$F$23</f>
        <v>847.34674677000021</v>
      </c>
      <c r="D29" s="37">
        <f>SUMIFS(СВЦЭМ!$D$34:$D$777,СВЦЭМ!$A$34:$A$777,$A29,СВЦЭМ!$B$34:$B$777,D$11)+'СЕТ СН'!$F$11+СВЦЭМ!$D$10+'СЕТ СН'!$F$6-'СЕТ СН'!$F$23</f>
        <v>881.75519097000006</v>
      </c>
      <c r="E29" s="37">
        <f>SUMIFS(СВЦЭМ!$D$34:$D$777,СВЦЭМ!$A$34:$A$777,$A29,СВЦЭМ!$B$34:$B$777,E$11)+'СЕТ СН'!$F$11+СВЦЭМ!$D$10+'СЕТ СН'!$F$6-'СЕТ СН'!$F$23</f>
        <v>890.93790774000013</v>
      </c>
      <c r="F29" s="37">
        <f>SUMIFS(СВЦЭМ!$D$34:$D$777,СВЦЭМ!$A$34:$A$777,$A29,СВЦЭМ!$B$34:$B$777,F$11)+'СЕТ СН'!$F$11+СВЦЭМ!$D$10+'СЕТ СН'!$F$6-'СЕТ СН'!$F$23</f>
        <v>890.93918827000016</v>
      </c>
      <c r="G29" s="37">
        <f>SUMIFS(СВЦЭМ!$D$34:$D$777,СВЦЭМ!$A$34:$A$777,$A29,СВЦЭМ!$B$34:$B$777,G$11)+'СЕТ СН'!$F$11+СВЦЭМ!$D$10+'СЕТ СН'!$F$6-'СЕТ СН'!$F$23</f>
        <v>875.2514957100002</v>
      </c>
      <c r="H29" s="37">
        <f>SUMIFS(СВЦЭМ!$D$34:$D$777,СВЦЭМ!$A$34:$A$777,$A29,СВЦЭМ!$B$34:$B$777,H$11)+'СЕТ СН'!$F$11+СВЦЭМ!$D$10+'СЕТ СН'!$F$6-'СЕТ СН'!$F$23</f>
        <v>829.63594343000022</v>
      </c>
      <c r="I29" s="37">
        <f>SUMIFS(СВЦЭМ!$D$34:$D$777,СВЦЭМ!$A$34:$A$777,$A29,СВЦЭМ!$B$34:$B$777,I$11)+'СЕТ СН'!$F$11+СВЦЭМ!$D$10+'СЕТ СН'!$F$6-'СЕТ СН'!$F$23</f>
        <v>799.45330790000025</v>
      </c>
      <c r="J29" s="37">
        <f>SUMIFS(СВЦЭМ!$D$34:$D$777,СВЦЭМ!$A$34:$A$777,$A29,СВЦЭМ!$B$34:$B$777,J$11)+'СЕТ СН'!$F$11+СВЦЭМ!$D$10+'СЕТ СН'!$F$6-'СЕТ СН'!$F$23</f>
        <v>764.26564695000025</v>
      </c>
      <c r="K29" s="37">
        <f>SUMIFS(СВЦЭМ!$D$34:$D$777,СВЦЭМ!$A$34:$A$777,$A29,СВЦЭМ!$B$34:$B$777,K$11)+'СЕТ СН'!$F$11+СВЦЭМ!$D$10+'СЕТ СН'!$F$6-'СЕТ СН'!$F$23</f>
        <v>699.97252780000008</v>
      </c>
      <c r="L29" s="37">
        <f>SUMIFS(СВЦЭМ!$D$34:$D$777,СВЦЭМ!$A$34:$A$777,$A29,СВЦЭМ!$B$34:$B$777,L$11)+'СЕТ СН'!$F$11+СВЦЭМ!$D$10+'СЕТ СН'!$F$6-'СЕТ СН'!$F$23</f>
        <v>640.29054790000009</v>
      </c>
      <c r="M29" s="37">
        <f>SUMIFS(СВЦЭМ!$D$34:$D$777,СВЦЭМ!$A$34:$A$777,$A29,СВЦЭМ!$B$34:$B$777,M$11)+'СЕТ СН'!$F$11+СВЦЭМ!$D$10+'СЕТ СН'!$F$6-'СЕТ СН'!$F$23</f>
        <v>619.39726363</v>
      </c>
      <c r="N29" s="37">
        <f>SUMIFS(СВЦЭМ!$D$34:$D$777,СВЦЭМ!$A$34:$A$777,$A29,СВЦЭМ!$B$34:$B$777,N$11)+'СЕТ СН'!$F$11+СВЦЭМ!$D$10+'СЕТ СН'!$F$6-'СЕТ СН'!$F$23</f>
        <v>622.50889196000003</v>
      </c>
      <c r="O29" s="37">
        <f>SUMIFS(СВЦЭМ!$D$34:$D$777,СВЦЭМ!$A$34:$A$777,$A29,СВЦЭМ!$B$34:$B$777,O$11)+'СЕТ СН'!$F$11+СВЦЭМ!$D$10+'СЕТ СН'!$F$6-'СЕТ СН'!$F$23</f>
        <v>620.14485930000001</v>
      </c>
      <c r="P29" s="37">
        <f>SUMIFS(СВЦЭМ!$D$34:$D$777,СВЦЭМ!$A$34:$A$777,$A29,СВЦЭМ!$B$34:$B$777,P$11)+'СЕТ СН'!$F$11+СВЦЭМ!$D$10+'СЕТ СН'!$F$6-'СЕТ СН'!$F$23</f>
        <v>621.79187761000003</v>
      </c>
      <c r="Q29" s="37">
        <f>SUMIFS(СВЦЭМ!$D$34:$D$777,СВЦЭМ!$A$34:$A$777,$A29,СВЦЭМ!$B$34:$B$777,Q$11)+'СЕТ СН'!$F$11+СВЦЭМ!$D$10+'СЕТ СН'!$F$6-'СЕТ СН'!$F$23</f>
        <v>619.82943642999999</v>
      </c>
      <c r="R29" s="37">
        <f>SUMIFS(СВЦЭМ!$D$34:$D$777,СВЦЭМ!$A$34:$A$777,$A29,СВЦЭМ!$B$34:$B$777,R$11)+'СЕТ СН'!$F$11+СВЦЭМ!$D$10+'СЕТ СН'!$F$6-'СЕТ СН'!$F$23</f>
        <v>618.18021425000006</v>
      </c>
      <c r="S29" s="37">
        <f>SUMIFS(СВЦЭМ!$D$34:$D$777,СВЦЭМ!$A$34:$A$777,$A29,СВЦЭМ!$B$34:$B$777,S$11)+'СЕТ СН'!$F$11+СВЦЭМ!$D$10+'СЕТ СН'!$F$6-'СЕТ СН'!$F$23</f>
        <v>617.45777152999995</v>
      </c>
      <c r="T29" s="37">
        <f>SUMIFS(СВЦЭМ!$D$34:$D$777,СВЦЭМ!$A$34:$A$777,$A29,СВЦЭМ!$B$34:$B$777,T$11)+'СЕТ СН'!$F$11+СВЦЭМ!$D$10+'СЕТ СН'!$F$6-'СЕТ СН'!$F$23</f>
        <v>612.81575040000007</v>
      </c>
      <c r="U29" s="37">
        <f>SUMIFS(СВЦЭМ!$D$34:$D$777,СВЦЭМ!$A$34:$A$777,$A29,СВЦЭМ!$B$34:$B$777,U$11)+'СЕТ СН'!$F$11+СВЦЭМ!$D$10+'СЕТ СН'!$F$6-'СЕТ СН'!$F$23</f>
        <v>619.58025784999995</v>
      </c>
      <c r="V29" s="37">
        <f>SUMIFS(СВЦЭМ!$D$34:$D$777,СВЦЭМ!$A$34:$A$777,$A29,СВЦЭМ!$B$34:$B$777,V$11)+'СЕТ СН'!$F$11+СВЦЭМ!$D$10+'СЕТ СН'!$F$6-'СЕТ СН'!$F$23</f>
        <v>625.99253769000006</v>
      </c>
      <c r="W29" s="37">
        <f>SUMIFS(СВЦЭМ!$D$34:$D$777,СВЦЭМ!$A$34:$A$777,$A29,СВЦЭМ!$B$34:$B$777,W$11)+'СЕТ СН'!$F$11+СВЦЭМ!$D$10+'СЕТ СН'!$F$6-'СЕТ СН'!$F$23</f>
        <v>687.46107213999994</v>
      </c>
      <c r="X29" s="37">
        <f>SUMIFS(СВЦЭМ!$D$34:$D$777,СВЦЭМ!$A$34:$A$777,$A29,СВЦЭМ!$B$34:$B$777,X$11)+'СЕТ СН'!$F$11+СВЦЭМ!$D$10+'СЕТ СН'!$F$6-'СЕТ СН'!$F$23</f>
        <v>751.83579665000025</v>
      </c>
      <c r="Y29" s="37">
        <f>SUMIFS(СВЦЭМ!$D$34:$D$777,СВЦЭМ!$A$34:$A$777,$A29,СВЦЭМ!$B$34:$B$777,Y$11)+'СЕТ СН'!$F$11+СВЦЭМ!$D$10+'СЕТ СН'!$F$6-'СЕТ СН'!$F$23</f>
        <v>758.43381395999995</v>
      </c>
    </row>
    <row r="30" spans="1:25" ht="15.75" x14ac:dyDescent="0.2">
      <c r="A30" s="36">
        <f t="shared" si="0"/>
        <v>42997</v>
      </c>
      <c r="B30" s="37">
        <f>SUMIFS(СВЦЭМ!$D$34:$D$777,СВЦЭМ!$A$34:$A$777,$A30,СВЦЭМ!$B$34:$B$777,B$11)+'СЕТ СН'!$F$11+СВЦЭМ!$D$10+'СЕТ СН'!$F$6-'СЕТ СН'!$F$23</f>
        <v>849.09861137999997</v>
      </c>
      <c r="C30" s="37">
        <f>SUMIFS(СВЦЭМ!$D$34:$D$777,СВЦЭМ!$A$34:$A$777,$A30,СВЦЭМ!$B$34:$B$777,C$11)+'СЕТ СН'!$F$11+СВЦЭМ!$D$10+'СЕТ СН'!$F$6-'СЕТ СН'!$F$23</f>
        <v>916.71148581000011</v>
      </c>
      <c r="D30" s="37">
        <f>SUMIFS(СВЦЭМ!$D$34:$D$777,СВЦЭМ!$A$34:$A$777,$A30,СВЦЭМ!$B$34:$B$777,D$11)+'СЕТ СН'!$F$11+СВЦЭМ!$D$10+'СЕТ СН'!$F$6-'СЕТ СН'!$F$23</f>
        <v>929.67435017000025</v>
      </c>
      <c r="E30" s="37">
        <f>SUMIFS(СВЦЭМ!$D$34:$D$777,СВЦЭМ!$A$34:$A$777,$A30,СВЦЭМ!$B$34:$B$777,E$11)+'СЕТ СН'!$F$11+СВЦЭМ!$D$10+'СЕТ СН'!$F$6-'СЕТ СН'!$F$23</f>
        <v>927.32464367000011</v>
      </c>
      <c r="F30" s="37">
        <f>SUMIFS(СВЦЭМ!$D$34:$D$777,СВЦЭМ!$A$34:$A$777,$A30,СВЦЭМ!$B$34:$B$777,F$11)+'СЕТ СН'!$F$11+СВЦЭМ!$D$10+'СЕТ СН'!$F$6-'СЕТ СН'!$F$23</f>
        <v>927.14074014000016</v>
      </c>
      <c r="G30" s="37">
        <f>SUMIFS(СВЦЭМ!$D$34:$D$777,СВЦЭМ!$A$34:$A$777,$A30,СВЦЭМ!$B$34:$B$777,G$11)+'СЕТ СН'!$F$11+СВЦЭМ!$D$10+'СЕТ СН'!$F$6-'СЕТ СН'!$F$23</f>
        <v>927.36278930000026</v>
      </c>
      <c r="H30" s="37">
        <f>SUMIFS(СВЦЭМ!$D$34:$D$777,СВЦЭМ!$A$34:$A$777,$A30,СВЦЭМ!$B$34:$B$777,H$11)+'СЕТ СН'!$F$11+СВЦЭМ!$D$10+'СЕТ СН'!$F$6-'СЕТ СН'!$F$23</f>
        <v>888.30735314000003</v>
      </c>
      <c r="I30" s="37">
        <f>SUMIFS(СВЦЭМ!$D$34:$D$777,СВЦЭМ!$A$34:$A$777,$A30,СВЦЭМ!$B$34:$B$777,I$11)+'СЕТ СН'!$F$11+СВЦЭМ!$D$10+'СЕТ СН'!$F$6-'СЕТ СН'!$F$23</f>
        <v>792.18339503000016</v>
      </c>
      <c r="J30" s="37">
        <f>SUMIFS(СВЦЭМ!$D$34:$D$777,СВЦЭМ!$A$34:$A$777,$A30,СВЦЭМ!$B$34:$B$777,J$11)+'СЕТ СН'!$F$11+СВЦЭМ!$D$10+'СЕТ СН'!$F$6-'СЕТ СН'!$F$23</f>
        <v>755.91653534000011</v>
      </c>
      <c r="K30" s="37">
        <f>SUMIFS(СВЦЭМ!$D$34:$D$777,СВЦЭМ!$A$34:$A$777,$A30,СВЦЭМ!$B$34:$B$777,K$11)+'СЕТ СН'!$F$11+СВЦЭМ!$D$10+'СЕТ СН'!$F$6-'СЕТ СН'!$F$23</f>
        <v>706.71018765000008</v>
      </c>
      <c r="L30" s="37">
        <f>SUMIFS(СВЦЭМ!$D$34:$D$777,СВЦЭМ!$A$34:$A$777,$A30,СВЦЭМ!$B$34:$B$777,L$11)+'СЕТ СН'!$F$11+СВЦЭМ!$D$10+'СЕТ СН'!$F$6-'СЕТ СН'!$F$23</f>
        <v>625.32270125000014</v>
      </c>
      <c r="M30" s="37">
        <f>SUMIFS(СВЦЭМ!$D$34:$D$777,СВЦЭМ!$A$34:$A$777,$A30,СВЦЭМ!$B$34:$B$777,M$11)+'СЕТ СН'!$F$11+СВЦЭМ!$D$10+'СЕТ СН'!$F$6-'СЕТ СН'!$F$23</f>
        <v>602.81996462999996</v>
      </c>
      <c r="N30" s="37">
        <f>SUMIFS(СВЦЭМ!$D$34:$D$777,СВЦЭМ!$A$34:$A$777,$A30,СВЦЭМ!$B$34:$B$777,N$11)+'СЕТ СН'!$F$11+СВЦЭМ!$D$10+'СЕТ СН'!$F$6-'СЕТ СН'!$F$23</f>
        <v>612.5147950999999</v>
      </c>
      <c r="O30" s="37">
        <f>SUMIFS(СВЦЭМ!$D$34:$D$777,СВЦЭМ!$A$34:$A$777,$A30,СВЦЭМ!$B$34:$B$777,O$11)+'СЕТ СН'!$F$11+СВЦЭМ!$D$10+'СЕТ СН'!$F$6-'СЕТ СН'!$F$23</f>
        <v>610.29516182999987</v>
      </c>
      <c r="P30" s="37">
        <f>SUMIFS(СВЦЭМ!$D$34:$D$777,СВЦЭМ!$A$34:$A$777,$A30,СВЦЭМ!$B$34:$B$777,P$11)+'СЕТ СН'!$F$11+СВЦЭМ!$D$10+'СЕТ СН'!$F$6-'СЕТ СН'!$F$23</f>
        <v>613.20700542999998</v>
      </c>
      <c r="Q30" s="37">
        <f>SUMIFS(СВЦЭМ!$D$34:$D$777,СВЦЭМ!$A$34:$A$777,$A30,СВЦЭМ!$B$34:$B$777,Q$11)+'СЕТ СН'!$F$11+СВЦЭМ!$D$10+'СЕТ СН'!$F$6-'СЕТ СН'!$F$23</f>
        <v>636.85606357999995</v>
      </c>
      <c r="R30" s="37">
        <f>SUMIFS(СВЦЭМ!$D$34:$D$777,СВЦЭМ!$A$34:$A$777,$A30,СВЦЭМ!$B$34:$B$777,R$11)+'СЕТ СН'!$F$11+СВЦЭМ!$D$10+'СЕТ СН'!$F$6-'СЕТ СН'!$F$23</f>
        <v>661.73065240999995</v>
      </c>
      <c r="S30" s="37">
        <f>SUMIFS(СВЦЭМ!$D$34:$D$777,СВЦЭМ!$A$34:$A$777,$A30,СВЦЭМ!$B$34:$B$777,S$11)+'СЕТ СН'!$F$11+СВЦЭМ!$D$10+'СЕТ СН'!$F$6-'СЕТ СН'!$F$23</f>
        <v>665.94304753000006</v>
      </c>
      <c r="T30" s="37">
        <f>SUMIFS(СВЦЭМ!$D$34:$D$777,СВЦЭМ!$A$34:$A$777,$A30,СВЦЭМ!$B$34:$B$777,T$11)+'СЕТ СН'!$F$11+СВЦЭМ!$D$10+'СЕТ СН'!$F$6-'СЕТ СН'!$F$23</f>
        <v>626.62780879000002</v>
      </c>
      <c r="U30" s="37">
        <f>SUMIFS(СВЦЭМ!$D$34:$D$777,СВЦЭМ!$A$34:$A$777,$A30,СВЦЭМ!$B$34:$B$777,U$11)+'СЕТ СН'!$F$11+СВЦЭМ!$D$10+'СЕТ СН'!$F$6-'СЕТ СН'!$F$23</f>
        <v>620.61914007999985</v>
      </c>
      <c r="V30" s="37">
        <f>SUMIFS(СВЦЭМ!$D$34:$D$777,СВЦЭМ!$A$34:$A$777,$A30,СВЦЭМ!$B$34:$B$777,V$11)+'СЕТ СН'!$F$11+СВЦЭМ!$D$10+'СЕТ СН'!$F$6-'СЕТ СН'!$F$23</f>
        <v>649.17880960999992</v>
      </c>
      <c r="W30" s="37">
        <f>SUMIFS(СВЦЭМ!$D$34:$D$777,СВЦЭМ!$A$34:$A$777,$A30,СВЦЭМ!$B$34:$B$777,W$11)+'СЕТ СН'!$F$11+СВЦЭМ!$D$10+'СЕТ СН'!$F$6-'СЕТ СН'!$F$23</f>
        <v>743.89032219000001</v>
      </c>
      <c r="X30" s="37">
        <f>SUMIFS(СВЦЭМ!$D$34:$D$777,СВЦЭМ!$A$34:$A$777,$A30,СВЦЭМ!$B$34:$B$777,X$11)+'СЕТ СН'!$F$11+СВЦЭМ!$D$10+'СЕТ СН'!$F$6-'СЕТ СН'!$F$23</f>
        <v>746.76533946000018</v>
      </c>
      <c r="Y30" s="37">
        <f>SUMIFS(СВЦЭМ!$D$34:$D$777,СВЦЭМ!$A$34:$A$777,$A30,СВЦЭМ!$B$34:$B$777,Y$11)+'СЕТ СН'!$F$11+СВЦЭМ!$D$10+'СЕТ СН'!$F$6-'СЕТ СН'!$F$23</f>
        <v>765.40183191000006</v>
      </c>
    </row>
    <row r="31" spans="1:25" ht="15.75" x14ac:dyDescent="0.2">
      <c r="A31" s="36">
        <f t="shared" si="0"/>
        <v>42998</v>
      </c>
      <c r="B31" s="37">
        <f>SUMIFS(СВЦЭМ!$D$34:$D$777,СВЦЭМ!$A$34:$A$777,$A31,СВЦЭМ!$B$34:$B$777,B$11)+'СЕТ СН'!$F$11+СВЦЭМ!$D$10+'СЕТ СН'!$F$6-'СЕТ СН'!$F$23</f>
        <v>873.84392955000021</v>
      </c>
      <c r="C31" s="37">
        <f>SUMIFS(СВЦЭМ!$D$34:$D$777,СВЦЭМ!$A$34:$A$777,$A31,СВЦЭМ!$B$34:$B$777,C$11)+'СЕТ СН'!$F$11+СВЦЭМ!$D$10+'СЕТ СН'!$F$6-'СЕТ СН'!$F$23</f>
        <v>921.70620985000005</v>
      </c>
      <c r="D31" s="37">
        <f>SUMIFS(СВЦЭМ!$D$34:$D$777,СВЦЭМ!$A$34:$A$777,$A31,СВЦЭМ!$B$34:$B$777,D$11)+'СЕТ СН'!$F$11+СВЦЭМ!$D$10+'СЕТ СН'!$F$6-'СЕТ СН'!$F$23</f>
        <v>947.21195084999999</v>
      </c>
      <c r="E31" s="37">
        <f>SUMIFS(СВЦЭМ!$D$34:$D$777,СВЦЭМ!$A$34:$A$777,$A31,СВЦЭМ!$B$34:$B$777,E$11)+'СЕТ СН'!$F$11+СВЦЭМ!$D$10+'СЕТ СН'!$F$6-'СЕТ СН'!$F$23</f>
        <v>944.4062720400002</v>
      </c>
      <c r="F31" s="37">
        <f>SUMIFS(СВЦЭМ!$D$34:$D$777,СВЦЭМ!$A$34:$A$777,$A31,СВЦЭМ!$B$34:$B$777,F$11)+'СЕТ СН'!$F$11+СВЦЭМ!$D$10+'СЕТ СН'!$F$6-'СЕТ СН'!$F$23</f>
        <v>944.33934922000026</v>
      </c>
      <c r="G31" s="37">
        <f>SUMIFS(СВЦЭМ!$D$34:$D$777,СВЦЭМ!$A$34:$A$777,$A31,СВЦЭМ!$B$34:$B$777,G$11)+'СЕТ СН'!$F$11+СВЦЭМ!$D$10+'СЕТ СН'!$F$6-'СЕТ СН'!$F$23</f>
        <v>950.50339065000026</v>
      </c>
      <c r="H31" s="37">
        <f>SUMIFS(СВЦЭМ!$D$34:$D$777,СВЦЭМ!$A$34:$A$777,$A31,СВЦЭМ!$B$34:$B$777,H$11)+'СЕТ СН'!$F$11+СВЦЭМ!$D$10+'СЕТ СН'!$F$6-'СЕТ СН'!$F$23</f>
        <v>883.78806775000021</v>
      </c>
      <c r="I31" s="37">
        <f>SUMIFS(СВЦЭМ!$D$34:$D$777,СВЦЭМ!$A$34:$A$777,$A31,СВЦЭМ!$B$34:$B$777,I$11)+'СЕТ СН'!$F$11+СВЦЭМ!$D$10+'СЕТ СН'!$F$6-'СЕТ СН'!$F$23</f>
        <v>820.2973076400001</v>
      </c>
      <c r="J31" s="37">
        <f>SUMIFS(СВЦЭМ!$D$34:$D$777,СВЦЭМ!$A$34:$A$777,$A31,СВЦЭМ!$B$34:$B$777,J$11)+'СЕТ СН'!$F$11+СВЦЭМ!$D$10+'СЕТ СН'!$F$6-'СЕТ СН'!$F$23</f>
        <v>770.60946463000005</v>
      </c>
      <c r="K31" s="37">
        <f>SUMIFS(СВЦЭМ!$D$34:$D$777,СВЦЭМ!$A$34:$A$777,$A31,СВЦЭМ!$B$34:$B$777,K$11)+'СЕТ СН'!$F$11+СВЦЭМ!$D$10+'СЕТ СН'!$F$6-'СЕТ СН'!$F$23</f>
        <v>727.99164153000015</v>
      </c>
      <c r="L31" s="37">
        <f>SUMIFS(СВЦЭМ!$D$34:$D$777,СВЦЭМ!$A$34:$A$777,$A31,СВЦЭМ!$B$34:$B$777,L$11)+'СЕТ СН'!$F$11+СВЦЭМ!$D$10+'СЕТ СН'!$F$6-'СЕТ СН'!$F$23</f>
        <v>642.71261055000014</v>
      </c>
      <c r="M31" s="37">
        <f>SUMIFS(СВЦЭМ!$D$34:$D$777,СВЦЭМ!$A$34:$A$777,$A31,СВЦЭМ!$B$34:$B$777,M$11)+'СЕТ СН'!$F$11+СВЦЭМ!$D$10+'СЕТ СН'!$F$6-'СЕТ СН'!$F$23</f>
        <v>621.55510869</v>
      </c>
      <c r="N31" s="37">
        <f>SUMIFS(СВЦЭМ!$D$34:$D$777,СВЦЭМ!$A$34:$A$777,$A31,СВЦЭМ!$B$34:$B$777,N$11)+'СЕТ СН'!$F$11+СВЦЭМ!$D$10+'СЕТ СН'!$F$6-'СЕТ СН'!$F$23</f>
        <v>627.66873966999992</v>
      </c>
      <c r="O31" s="37">
        <f>SUMIFS(СВЦЭМ!$D$34:$D$777,СВЦЭМ!$A$34:$A$777,$A31,СВЦЭМ!$B$34:$B$777,O$11)+'СЕТ СН'!$F$11+СВЦЭМ!$D$10+'СЕТ СН'!$F$6-'СЕТ СН'!$F$23</f>
        <v>618.52272212000003</v>
      </c>
      <c r="P31" s="37">
        <f>SUMIFS(СВЦЭМ!$D$34:$D$777,СВЦЭМ!$A$34:$A$777,$A31,СВЦЭМ!$B$34:$B$777,P$11)+'СЕТ СН'!$F$11+СВЦЭМ!$D$10+'СЕТ СН'!$F$6-'СЕТ СН'!$F$23</f>
        <v>624.61009853999985</v>
      </c>
      <c r="Q31" s="37">
        <f>SUMIFS(СВЦЭМ!$D$34:$D$777,СВЦЭМ!$A$34:$A$777,$A31,СВЦЭМ!$B$34:$B$777,Q$11)+'СЕТ СН'!$F$11+СВЦЭМ!$D$10+'СЕТ СН'!$F$6-'СЕТ СН'!$F$23</f>
        <v>628.98103431999994</v>
      </c>
      <c r="R31" s="37">
        <f>SUMIFS(СВЦЭМ!$D$34:$D$777,СВЦЭМ!$A$34:$A$777,$A31,СВЦЭМ!$B$34:$B$777,R$11)+'СЕТ СН'!$F$11+СВЦЭМ!$D$10+'СЕТ СН'!$F$6-'СЕТ СН'!$F$23</f>
        <v>649.78732236999986</v>
      </c>
      <c r="S31" s="37">
        <f>SUMIFS(СВЦЭМ!$D$34:$D$777,СВЦЭМ!$A$34:$A$777,$A31,СВЦЭМ!$B$34:$B$777,S$11)+'СЕТ СН'!$F$11+СВЦЭМ!$D$10+'СЕТ СН'!$F$6-'СЕТ СН'!$F$23</f>
        <v>642.75232371999982</v>
      </c>
      <c r="T31" s="37">
        <f>SUMIFS(СВЦЭМ!$D$34:$D$777,СВЦЭМ!$A$34:$A$777,$A31,СВЦЭМ!$B$34:$B$777,T$11)+'СЕТ СН'!$F$11+СВЦЭМ!$D$10+'СЕТ СН'!$F$6-'СЕТ СН'!$F$23</f>
        <v>625.78316902000006</v>
      </c>
      <c r="U31" s="37">
        <f>SUMIFS(СВЦЭМ!$D$34:$D$777,СВЦЭМ!$A$34:$A$777,$A31,СВЦЭМ!$B$34:$B$777,U$11)+'СЕТ СН'!$F$11+СВЦЭМ!$D$10+'СЕТ СН'!$F$6-'СЕТ СН'!$F$23</f>
        <v>625.10067817999993</v>
      </c>
      <c r="V31" s="37">
        <f>SUMIFS(СВЦЭМ!$D$34:$D$777,СВЦЭМ!$A$34:$A$777,$A31,СВЦЭМ!$B$34:$B$777,V$11)+'СЕТ СН'!$F$11+СВЦЭМ!$D$10+'СЕТ СН'!$F$6-'СЕТ СН'!$F$23</f>
        <v>638.48869891999993</v>
      </c>
      <c r="W31" s="37">
        <f>SUMIFS(СВЦЭМ!$D$34:$D$777,СВЦЭМ!$A$34:$A$777,$A31,СВЦЭМ!$B$34:$B$777,W$11)+'СЕТ СН'!$F$11+СВЦЭМ!$D$10+'СЕТ СН'!$F$6-'СЕТ СН'!$F$23</f>
        <v>700.33676031000005</v>
      </c>
      <c r="X31" s="37">
        <f>SUMIFS(СВЦЭМ!$D$34:$D$777,СВЦЭМ!$A$34:$A$777,$A31,СВЦЭМ!$B$34:$B$777,X$11)+'СЕТ СН'!$F$11+СВЦЭМ!$D$10+'СЕТ СН'!$F$6-'СЕТ СН'!$F$23</f>
        <v>750.51059153000006</v>
      </c>
      <c r="Y31" s="37">
        <f>SUMIFS(СВЦЭМ!$D$34:$D$777,СВЦЭМ!$A$34:$A$777,$A31,СВЦЭМ!$B$34:$B$777,Y$11)+'СЕТ СН'!$F$11+СВЦЭМ!$D$10+'СЕТ СН'!$F$6-'СЕТ СН'!$F$23</f>
        <v>807.21984663000012</v>
      </c>
    </row>
    <row r="32" spans="1:25" ht="15.75" x14ac:dyDescent="0.2">
      <c r="A32" s="36">
        <f t="shared" si="0"/>
        <v>42999</v>
      </c>
      <c r="B32" s="37">
        <f>SUMIFS(СВЦЭМ!$D$34:$D$777,СВЦЭМ!$A$34:$A$777,$A32,СВЦЭМ!$B$34:$B$777,B$11)+'СЕТ СН'!$F$11+СВЦЭМ!$D$10+'СЕТ СН'!$F$6-'СЕТ СН'!$F$23</f>
        <v>877.01740009000014</v>
      </c>
      <c r="C32" s="37">
        <f>SUMIFS(СВЦЭМ!$D$34:$D$777,СВЦЭМ!$A$34:$A$777,$A32,СВЦЭМ!$B$34:$B$777,C$11)+'СЕТ СН'!$F$11+СВЦЭМ!$D$10+'СЕТ СН'!$F$6-'СЕТ СН'!$F$23</f>
        <v>911.95736777000002</v>
      </c>
      <c r="D32" s="37">
        <f>SUMIFS(СВЦЭМ!$D$34:$D$777,СВЦЭМ!$A$34:$A$777,$A32,СВЦЭМ!$B$34:$B$777,D$11)+'СЕТ СН'!$F$11+СВЦЭМ!$D$10+'СЕТ СН'!$F$6-'СЕТ СН'!$F$23</f>
        <v>948.78959648</v>
      </c>
      <c r="E32" s="37">
        <f>SUMIFS(СВЦЭМ!$D$34:$D$777,СВЦЭМ!$A$34:$A$777,$A32,СВЦЭМ!$B$34:$B$777,E$11)+'СЕТ СН'!$F$11+СВЦЭМ!$D$10+'СЕТ СН'!$F$6-'СЕТ СН'!$F$23</f>
        <v>955.5610259</v>
      </c>
      <c r="F32" s="37">
        <f>SUMIFS(СВЦЭМ!$D$34:$D$777,СВЦЭМ!$A$34:$A$777,$A32,СВЦЭМ!$B$34:$B$777,F$11)+'СЕТ СН'!$F$11+СВЦЭМ!$D$10+'СЕТ СН'!$F$6-'СЕТ СН'!$F$23</f>
        <v>959.08435873000008</v>
      </c>
      <c r="G32" s="37">
        <f>SUMIFS(СВЦЭМ!$D$34:$D$777,СВЦЭМ!$A$34:$A$777,$A32,СВЦЭМ!$B$34:$B$777,G$11)+'СЕТ СН'!$F$11+СВЦЭМ!$D$10+'СЕТ СН'!$F$6-'СЕТ СН'!$F$23</f>
        <v>948.86195408999993</v>
      </c>
      <c r="H32" s="37">
        <f>SUMIFS(СВЦЭМ!$D$34:$D$777,СВЦЭМ!$A$34:$A$777,$A32,СВЦЭМ!$B$34:$B$777,H$11)+'СЕТ СН'!$F$11+СВЦЭМ!$D$10+'СЕТ СН'!$F$6-'СЕТ СН'!$F$23</f>
        <v>882.68045445000007</v>
      </c>
      <c r="I32" s="37">
        <f>SUMIFS(СВЦЭМ!$D$34:$D$777,СВЦЭМ!$A$34:$A$777,$A32,СВЦЭМ!$B$34:$B$777,I$11)+'СЕТ СН'!$F$11+СВЦЭМ!$D$10+'СЕТ СН'!$F$6-'СЕТ СН'!$F$23</f>
        <v>817.83344680000005</v>
      </c>
      <c r="J32" s="37">
        <f>SUMIFS(СВЦЭМ!$D$34:$D$777,СВЦЭМ!$A$34:$A$777,$A32,СВЦЭМ!$B$34:$B$777,J$11)+'СЕТ СН'!$F$11+СВЦЭМ!$D$10+'СЕТ СН'!$F$6-'СЕТ СН'!$F$23</f>
        <v>778.02907154000013</v>
      </c>
      <c r="K32" s="37">
        <f>SUMIFS(СВЦЭМ!$D$34:$D$777,СВЦЭМ!$A$34:$A$777,$A32,СВЦЭМ!$B$34:$B$777,K$11)+'СЕТ СН'!$F$11+СВЦЭМ!$D$10+'СЕТ СН'!$F$6-'СЕТ СН'!$F$23</f>
        <v>737.82051166000019</v>
      </c>
      <c r="L32" s="37">
        <f>SUMIFS(СВЦЭМ!$D$34:$D$777,СВЦЭМ!$A$34:$A$777,$A32,СВЦЭМ!$B$34:$B$777,L$11)+'СЕТ СН'!$F$11+СВЦЭМ!$D$10+'СЕТ СН'!$F$6-'СЕТ СН'!$F$23</f>
        <v>656.86109661</v>
      </c>
      <c r="M32" s="37">
        <f>SUMIFS(СВЦЭМ!$D$34:$D$777,СВЦЭМ!$A$34:$A$777,$A32,СВЦЭМ!$B$34:$B$777,M$11)+'СЕТ СН'!$F$11+СВЦЭМ!$D$10+'СЕТ СН'!$F$6-'СЕТ СН'!$F$23</f>
        <v>627.46112070000004</v>
      </c>
      <c r="N32" s="37">
        <f>SUMIFS(СВЦЭМ!$D$34:$D$777,СВЦЭМ!$A$34:$A$777,$A32,СВЦЭМ!$B$34:$B$777,N$11)+'СЕТ СН'!$F$11+СВЦЭМ!$D$10+'СЕТ СН'!$F$6-'СЕТ СН'!$F$23</f>
        <v>637.31129734000001</v>
      </c>
      <c r="O32" s="37">
        <f>SUMIFS(СВЦЭМ!$D$34:$D$777,СВЦЭМ!$A$34:$A$777,$A32,СВЦЭМ!$B$34:$B$777,O$11)+'СЕТ СН'!$F$11+СВЦЭМ!$D$10+'СЕТ СН'!$F$6-'СЕТ СН'!$F$23</f>
        <v>623.99286643999994</v>
      </c>
      <c r="P32" s="37">
        <f>SUMIFS(СВЦЭМ!$D$34:$D$777,СВЦЭМ!$A$34:$A$777,$A32,СВЦЭМ!$B$34:$B$777,P$11)+'СЕТ СН'!$F$11+СВЦЭМ!$D$10+'СЕТ СН'!$F$6-'СЕТ СН'!$F$23</f>
        <v>626.61454275000006</v>
      </c>
      <c r="Q32" s="37">
        <f>SUMIFS(СВЦЭМ!$D$34:$D$777,СВЦЭМ!$A$34:$A$777,$A32,СВЦЭМ!$B$34:$B$777,Q$11)+'СЕТ СН'!$F$11+СВЦЭМ!$D$10+'СЕТ СН'!$F$6-'СЕТ СН'!$F$23</f>
        <v>628.41937125999993</v>
      </c>
      <c r="R32" s="37">
        <f>SUMIFS(СВЦЭМ!$D$34:$D$777,СВЦЭМ!$A$34:$A$777,$A32,СВЦЭМ!$B$34:$B$777,R$11)+'СЕТ СН'!$F$11+СВЦЭМ!$D$10+'СЕТ СН'!$F$6-'СЕТ СН'!$F$23</f>
        <v>649.30549293000013</v>
      </c>
      <c r="S32" s="37">
        <f>SUMIFS(СВЦЭМ!$D$34:$D$777,СВЦЭМ!$A$34:$A$777,$A32,СВЦЭМ!$B$34:$B$777,S$11)+'СЕТ СН'!$F$11+СВЦЭМ!$D$10+'СЕТ СН'!$F$6-'СЕТ СН'!$F$23</f>
        <v>646.66347883000003</v>
      </c>
      <c r="T32" s="37">
        <f>SUMIFS(СВЦЭМ!$D$34:$D$777,СВЦЭМ!$A$34:$A$777,$A32,СВЦЭМ!$B$34:$B$777,T$11)+'СЕТ СН'!$F$11+СВЦЭМ!$D$10+'СЕТ СН'!$F$6-'СЕТ СН'!$F$23</f>
        <v>627.39882631</v>
      </c>
      <c r="U32" s="37">
        <f>SUMIFS(СВЦЭМ!$D$34:$D$777,СВЦЭМ!$A$34:$A$777,$A32,СВЦЭМ!$B$34:$B$777,U$11)+'СЕТ СН'!$F$11+СВЦЭМ!$D$10+'СЕТ СН'!$F$6-'СЕТ СН'!$F$23</f>
        <v>615.71657055000014</v>
      </c>
      <c r="V32" s="37">
        <f>SUMIFS(СВЦЭМ!$D$34:$D$777,СВЦЭМ!$A$34:$A$777,$A32,СВЦЭМ!$B$34:$B$777,V$11)+'СЕТ СН'!$F$11+СВЦЭМ!$D$10+'СЕТ СН'!$F$6-'СЕТ СН'!$F$23</f>
        <v>633.99456093999993</v>
      </c>
      <c r="W32" s="37">
        <f>SUMIFS(СВЦЭМ!$D$34:$D$777,СВЦЭМ!$A$34:$A$777,$A32,СВЦЭМ!$B$34:$B$777,W$11)+'СЕТ СН'!$F$11+СВЦЭМ!$D$10+'СЕТ СН'!$F$6-'СЕТ СН'!$F$23</f>
        <v>700.49454803000003</v>
      </c>
      <c r="X32" s="37">
        <f>SUMIFS(СВЦЭМ!$D$34:$D$777,СВЦЭМ!$A$34:$A$777,$A32,СВЦЭМ!$B$34:$B$777,X$11)+'СЕТ СН'!$F$11+СВЦЭМ!$D$10+'СЕТ СН'!$F$6-'СЕТ СН'!$F$23</f>
        <v>762.10127945000022</v>
      </c>
      <c r="Y32" s="37">
        <f>SUMIFS(СВЦЭМ!$D$34:$D$777,СВЦЭМ!$A$34:$A$777,$A32,СВЦЭМ!$B$34:$B$777,Y$11)+'СЕТ СН'!$F$11+СВЦЭМ!$D$10+'СЕТ СН'!$F$6-'СЕТ СН'!$F$23</f>
        <v>813.60638921000009</v>
      </c>
    </row>
    <row r="33" spans="1:27" ht="15.75" x14ac:dyDescent="0.2">
      <c r="A33" s="36">
        <f t="shared" si="0"/>
        <v>43000</v>
      </c>
      <c r="B33" s="37">
        <f>SUMIFS(СВЦЭМ!$D$34:$D$777,СВЦЭМ!$A$34:$A$777,$A33,СВЦЭМ!$B$34:$B$777,B$11)+'СЕТ СН'!$F$11+СВЦЭМ!$D$10+'СЕТ СН'!$F$6-'СЕТ СН'!$F$23</f>
        <v>865.33990296000002</v>
      </c>
      <c r="C33" s="37">
        <f>SUMIFS(СВЦЭМ!$D$34:$D$777,СВЦЭМ!$A$34:$A$777,$A33,СВЦЭМ!$B$34:$B$777,C$11)+'СЕТ СН'!$F$11+СВЦЭМ!$D$10+'СЕТ СН'!$F$6-'СЕТ СН'!$F$23</f>
        <v>913.06679288000009</v>
      </c>
      <c r="D33" s="37">
        <f>SUMIFS(СВЦЭМ!$D$34:$D$777,СВЦЭМ!$A$34:$A$777,$A33,СВЦЭМ!$B$34:$B$777,D$11)+'СЕТ СН'!$F$11+СВЦЭМ!$D$10+'СЕТ СН'!$F$6-'СЕТ СН'!$F$23</f>
        <v>939.55514224000012</v>
      </c>
      <c r="E33" s="37">
        <f>SUMIFS(СВЦЭМ!$D$34:$D$777,СВЦЭМ!$A$34:$A$777,$A33,СВЦЭМ!$B$34:$B$777,E$11)+'СЕТ СН'!$F$11+СВЦЭМ!$D$10+'СЕТ СН'!$F$6-'СЕТ СН'!$F$23</f>
        <v>941.81017319000011</v>
      </c>
      <c r="F33" s="37">
        <f>SUMIFS(СВЦЭМ!$D$34:$D$777,СВЦЭМ!$A$34:$A$777,$A33,СВЦЭМ!$B$34:$B$777,F$11)+'СЕТ СН'!$F$11+СВЦЭМ!$D$10+'СЕТ СН'!$F$6-'СЕТ СН'!$F$23</f>
        <v>940.15925295000011</v>
      </c>
      <c r="G33" s="37">
        <f>SUMIFS(СВЦЭМ!$D$34:$D$777,СВЦЭМ!$A$34:$A$777,$A33,СВЦЭМ!$B$34:$B$777,G$11)+'СЕТ СН'!$F$11+СВЦЭМ!$D$10+'СЕТ СН'!$F$6-'СЕТ СН'!$F$23</f>
        <v>937.73419170000011</v>
      </c>
      <c r="H33" s="37">
        <f>SUMIFS(СВЦЭМ!$D$34:$D$777,СВЦЭМ!$A$34:$A$777,$A33,СВЦЭМ!$B$34:$B$777,H$11)+'СЕТ СН'!$F$11+СВЦЭМ!$D$10+'СЕТ СН'!$F$6-'СЕТ СН'!$F$23</f>
        <v>877.31508831000019</v>
      </c>
      <c r="I33" s="37">
        <f>SUMIFS(СВЦЭМ!$D$34:$D$777,СВЦЭМ!$A$34:$A$777,$A33,СВЦЭМ!$B$34:$B$777,I$11)+'СЕТ СН'!$F$11+СВЦЭМ!$D$10+'СЕТ СН'!$F$6-'СЕТ СН'!$F$23</f>
        <v>811.30069979000018</v>
      </c>
      <c r="J33" s="37">
        <f>SUMIFS(СВЦЭМ!$D$34:$D$777,СВЦЭМ!$A$34:$A$777,$A33,СВЦЭМ!$B$34:$B$777,J$11)+'СЕТ СН'!$F$11+СВЦЭМ!$D$10+'СЕТ СН'!$F$6-'СЕТ СН'!$F$23</f>
        <v>770.13171984000019</v>
      </c>
      <c r="K33" s="37">
        <f>SUMIFS(СВЦЭМ!$D$34:$D$777,СВЦЭМ!$A$34:$A$777,$A33,СВЦЭМ!$B$34:$B$777,K$11)+'СЕТ СН'!$F$11+СВЦЭМ!$D$10+'СЕТ СН'!$F$6-'СЕТ СН'!$F$23</f>
        <v>734.38260527000011</v>
      </c>
      <c r="L33" s="37">
        <f>SUMIFS(СВЦЭМ!$D$34:$D$777,СВЦЭМ!$A$34:$A$777,$A33,СВЦЭМ!$B$34:$B$777,L$11)+'СЕТ СН'!$F$11+СВЦЭМ!$D$10+'СЕТ СН'!$F$6-'СЕТ СН'!$F$23</f>
        <v>653.95310964999999</v>
      </c>
      <c r="M33" s="37">
        <f>SUMIFS(СВЦЭМ!$D$34:$D$777,СВЦЭМ!$A$34:$A$777,$A33,СВЦЭМ!$B$34:$B$777,M$11)+'СЕТ СН'!$F$11+СВЦЭМ!$D$10+'СЕТ СН'!$F$6-'СЕТ СН'!$F$23</f>
        <v>624.45135040000014</v>
      </c>
      <c r="N33" s="37">
        <f>SUMIFS(СВЦЭМ!$D$34:$D$777,СВЦЭМ!$A$34:$A$777,$A33,СВЦЭМ!$B$34:$B$777,N$11)+'СЕТ СН'!$F$11+СВЦЭМ!$D$10+'СЕТ СН'!$F$6-'СЕТ СН'!$F$23</f>
        <v>633.25333518000002</v>
      </c>
      <c r="O33" s="37">
        <f>SUMIFS(СВЦЭМ!$D$34:$D$777,СВЦЭМ!$A$34:$A$777,$A33,СВЦЭМ!$B$34:$B$777,O$11)+'СЕТ СН'!$F$11+СВЦЭМ!$D$10+'СЕТ СН'!$F$6-'СЕТ СН'!$F$23</f>
        <v>620.08287452000013</v>
      </c>
      <c r="P33" s="37">
        <f>SUMIFS(СВЦЭМ!$D$34:$D$777,СВЦЭМ!$A$34:$A$777,$A33,СВЦЭМ!$B$34:$B$777,P$11)+'СЕТ СН'!$F$11+СВЦЭМ!$D$10+'СЕТ СН'!$F$6-'СЕТ СН'!$F$23</f>
        <v>624.49062416000015</v>
      </c>
      <c r="Q33" s="37">
        <f>SUMIFS(СВЦЭМ!$D$34:$D$777,СВЦЭМ!$A$34:$A$777,$A33,СВЦЭМ!$B$34:$B$777,Q$11)+'СЕТ СН'!$F$11+СВЦЭМ!$D$10+'СЕТ СН'!$F$6-'СЕТ СН'!$F$23</f>
        <v>632.53731435999998</v>
      </c>
      <c r="R33" s="37">
        <f>SUMIFS(СВЦЭМ!$D$34:$D$777,СВЦЭМ!$A$34:$A$777,$A33,СВЦЭМ!$B$34:$B$777,R$11)+'СЕТ СН'!$F$11+СВЦЭМ!$D$10+'СЕТ СН'!$F$6-'СЕТ СН'!$F$23</f>
        <v>642.91593693999994</v>
      </c>
      <c r="S33" s="37">
        <f>SUMIFS(СВЦЭМ!$D$34:$D$777,СВЦЭМ!$A$34:$A$777,$A33,СВЦЭМ!$B$34:$B$777,S$11)+'СЕТ СН'!$F$11+СВЦЭМ!$D$10+'СЕТ СН'!$F$6-'СЕТ СН'!$F$23</f>
        <v>641.20022929000015</v>
      </c>
      <c r="T33" s="37">
        <f>SUMIFS(СВЦЭМ!$D$34:$D$777,СВЦЭМ!$A$34:$A$777,$A33,СВЦЭМ!$B$34:$B$777,T$11)+'СЕТ СН'!$F$11+СВЦЭМ!$D$10+'СЕТ СН'!$F$6-'СЕТ СН'!$F$23</f>
        <v>631.39374872999997</v>
      </c>
      <c r="U33" s="37">
        <f>SUMIFS(СВЦЭМ!$D$34:$D$777,СВЦЭМ!$A$34:$A$777,$A33,СВЦЭМ!$B$34:$B$777,U$11)+'СЕТ СН'!$F$11+СВЦЭМ!$D$10+'СЕТ СН'!$F$6-'СЕТ СН'!$F$23</f>
        <v>612.29254177999997</v>
      </c>
      <c r="V33" s="37">
        <f>SUMIFS(СВЦЭМ!$D$34:$D$777,СВЦЭМ!$A$34:$A$777,$A33,СВЦЭМ!$B$34:$B$777,V$11)+'СЕТ СН'!$F$11+СВЦЭМ!$D$10+'СЕТ СН'!$F$6-'СЕТ СН'!$F$23</f>
        <v>624.48797655999988</v>
      </c>
      <c r="W33" s="37">
        <f>SUMIFS(СВЦЭМ!$D$34:$D$777,СВЦЭМ!$A$34:$A$777,$A33,СВЦЭМ!$B$34:$B$777,W$11)+'СЕТ СН'!$F$11+СВЦЭМ!$D$10+'СЕТ СН'!$F$6-'СЕТ СН'!$F$23</f>
        <v>708.58559498</v>
      </c>
      <c r="X33" s="37">
        <f>SUMIFS(СВЦЭМ!$D$34:$D$777,СВЦЭМ!$A$34:$A$777,$A33,СВЦЭМ!$B$34:$B$777,X$11)+'СЕТ СН'!$F$11+СВЦЭМ!$D$10+'СЕТ СН'!$F$6-'СЕТ СН'!$F$23</f>
        <v>765.37657027000023</v>
      </c>
      <c r="Y33" s="37">
        <f>SUMIFS(СВЦЭМ!$D$34:$D$777,СВЦЭМ!$A$34:$A$777,$A33,СВЦЭМ!$B$34:$B$777,Y$11)+'СЕТ СН'!$F$11+СВЦЭМ!$D$10+'СЕТ СН'!$F$6-'СЕТ СН'!$F$23</f>
        <v>811.29576549000012</v>
      </c>
    </row>
    <row r="34" spans="1:27" ht="15.75" x14ac:dyDescent="0.2">
      <c r="A34" s="36">
        <f t="shared" si="0"/>
        <v>43001</v>
      </c>
      <c r="B34" s="37">
        <f>SUMIFS(СВЦЭМ!$D$34:$D$777,СВЦЭМ!$A$34:$A$777,$A34,СВЦЭМ!$B$34:$B$777,B$11)+'СЕТ СН'!$F$11+СВЦЭМ!$D$10+'СЕТ СН'!$F$6-'СЕТ СН'!$F$23</f>
        <v>814.65898600000014</v>
      </c>
      <c r="C34" s="37">
        <f>SUMIFS(СВЦЭМ!$D$34:$D$777,СВЦЭМ!$A$34:$A$777,$A34,СВЦЭМ!$B$34:$B$777,C$11)+'СЕТ СН'!$F$11+СВЦЭМ!$D$10+'СЕТ СН'!$F$6-'СЕТ СН'!$F$23</f>
        <v>812.86761800000022</v>
      </c>
      <c r="D34" s="37">
        <f>SUMIFS(СВЦЭМ!$D$34:$D$777,СВЦЭМ!$A$34:$A$777,$A34,СВЦЭМ!$B$34:$B$777,D$11)+'СЕТ СН'!$F$11+СВЦЭМ!$D$10+'СЕТ СН'!$F$6-'СЕТ СН'!$F$23</f>
        <v>823.18010174000005</v>
      </c>
      <c r="E34" s="37">
        <f>SUMIFS(СВЦЭМ!$D$34:$D$777,СВЦЭМ!$A$34:$A$777,$A34,СВЦЭМ!$B$34:$B$777,E$11)+'СЕТ СН'!$F$11+СВЦЭМ!$D$10+'СЕТ СН'!$F$6-'СЕТ СН'!$F$23</f>
        <v>843.9919088900001</v>
      </c>
      <c r="F34" s="37">
        <f>SUMIFS(СВЦЭМ!$D$34:$D$777,СВЦЭМ!$A$34:$A$777,$A34,СВЦЭМ!$B$34:$B$777,F$11)+'СЕТ СН'!$F$11+СВЦЭМ!$D$10+'СЕТ СН'!$F$6-'СЕТ СН'!$F$23</f>
        <v>847.2394536700001</v>
      </c>
      <c r="G34" s="37">
        <f>SUMIFS(СВЦЭМ!$D$34:$D$777,СВЦЭМ!$A$34:$A$777,$A34,СВЦЭМ!$B$34:$B$777,G$11)+'СЕТ СН'!$F$11+СВЦЭМ!$D$10+'СЕТ СН'!$F$6-'СЕТ СН'!$F$23</f>
        <v>839.57680707999998</v>
      </c>
      <c r="H34" s="37">
        <f>SUMIFS(СВЦЭМ!$D$34:$D$777,СВЦЭМ!$A$34:$A$777,$A34,СВЦЭМ!$B$34:$B$777,H$11)+'СЕТ СН'!$F$11+СВЦЭМ!$D$10+'СЕТ СН'!$F$6-'СЕТ СН'!$F$23</f>
        <v>829.80974915000024</v>
      </c>
      <c r="I34" s="37">
        <f>SUMIFS(СВЦЭМ!$D$34:$D$777,СВЦЭМ!$A$34:$A$777,$A34,СВЦЭМ!$B$34:$B$777,I$11)+'СЕТ СН'!$F$11+СВЦЭМ!$D$10+'СЕТ СН'!$F$6-'СЕТ СН'!$F$23</f>
        <v>828.57049274000019</v>
      </c>
      <c r="J34" s="37">
        <f>SUMIFS(СВЦЭМ!$D$34:$D$777,СВЦЭМ!$A$34:$A$777,$A34,СВЦЭМ!$B$34:$B$777,J$11)+'СЕТ СН'!$F$11+СВЦЭМ!$D$10+'СЕТ СН'!$F$6-'СЕТ СН'!$F$23</f>
        <v>790.82499929000005</v>
      </c>
      <c r="K34" s="37">
        <f>SUMIFS(СВЦЭМ!$D$34:$D$777,СВЦЭМ!$A$34:$A$777,$A34,СВЦЭМ!$B$34:$B$777,K$11)+'СЕТ СН'!$F$11+СВЦЭМ!$D$10+'СЕТ СН'!$F$6-'СЕТ СН'!$F$23</f>
        <v>726.53242416000012</v>
      </c>
      <c r="L34" s="37">
        <f>SUMIFS(СВЦЭМ!$D$34:$D$777,СВЦЭМ!$A$34:$A$777,$A34,СВЦЭМ!$B$34:$B$777,L$11)+'СЕТ СН'!$F$11+СВЦЭМ!$D$10+'СЕТ СН'!$F$6-'СЕТ СН'!$F$23</f>
        <v>635.11436288999994</v>
      </c>
      <c r="M34" s="37">
        <f>SUMIFS(СВЦЭМ!$D$34:$D$777,СВЦЭМ!$A$34:$A$777,$A34,СВЦЭМ!$B$34:$B$777,M$11)+'СЕТ СН'!$F$11+СВЦЭМ!$D$10+'СЕТ СН'!$F$6-'СЕТ СН'!$F$23</f>
        <v>606.51151907999997</v>
      </c>
      <c r="N34" s="37">
        <f>SUMIFS(СВЦЭМ!$D$34:$D$777,СВЦЭМ!$A$34:$A$777,$A34,СВЦЭМ!$B$34:$B$777,N$11)+'СЕТ СН'!$F$11+СВЦЭМ!$D$10+'СЕТ СН'!$F$6-'СЕТ СН'!$F$23</f>
        <v>615.82343747000004</v>
      </c>
      <c r="O34" s="37">
        <f>SUMIFS(СВЦЭМ!$D$34:$D$777,СВЦЭМ!$A$34:$A$777,$A34,СВЦЭМ!$B$34:$B$777,O$11)+'СЕТ СН'!$F$11+СВЦЭМ!$D$10+'СЕТ СН'!$F$6-'СЕТ СН'!$F$23</f>
        <v>602.37941068999999</v>
      </c>
      <c r="P34" s="37">
        <f>SUMIFS(СВЦЭМ!$D$34:$D$777,СВЦЭМ!$A$34:$A$777,$A34,СВЦЭМ!$B$34:$B$777,P$11)+'СЕТ СН'!$F$11+СВЦЭМ!$D$10+'СЕТ СН'!$F$6-'СЕТ СН'!$F$23</f>
        <v>610.34613168999999</v>
      </c>
      <c r="Q34" s="37">
        <f>SUMIFS(СВЦЭМ!$D$34:$D$777,СВЦЭМ!$A$34:$A$777,$A34,СВЦЭМ!$B$34:$B$777,Q$11)+'СЕТ СН'!$F$11+СВЦЭМ!$D$10+'СЕТ СН'!$F$6-'СЕТ СН'!$F$23</f>
        <v>616.30111416</v>
      </c>
      <c r="R34" s="37">
        <f>SUMIFS(СВЦЭМ!$D$34:$D$777,СВЦЭМ!$A$34:$A$777,$A34,СВЦЭМ!$B$34:$B$777,R$11)+'СЕТ СН'!$F$11+СВЦЭМ!$D$10+'СЕТ СН'!$F$6-'СЕТ СН'!$F$23</f>
        <v>631.33328317999985</v>
      </c>
      <c r="S34" s="37">
        <f>SUMIFS(СВЦЭМ!$D$34:$D$777,СВЦЭМ!$A$34:$A$777,$A34,СВЦЭМ!$B$34:$B$777,S$11)+'СЕТ СН'!$F$11+СВЦЭМ!$D$10+'СЕТ СН'!$F$6-'СЕТ СН'!$F$23</f>
        <v>623.55016643999988</v>
      </c>
      <c r="T34" s="37">
        <f>SUMIFS(СВЦЭМ!$D$34:$D$777,СВЦЭМ!$A$34:$A$777,$A34,СВЦЭМ!$B$34:$B$777,T$11)+'СЕТ СН'!$F$11+СВЦЭМ!$D$10+'СЕТ СН'!$F$6-'СЕТ СН'!$F$23</f>
        <v>606.25956655999994</v>
      </c>
      <c r="U34" s="37">
        <f>SUMIFS(СВЦЭМ!$D$34:$D$777,СВЦЭМ!$A$34:$A$777,$A34,СВЦЭМ!$B$34:$B$777,U$11)+'СЕТ СН'!$F$11+СВЦЭМ!$D$10+'СЕТ СН'!$F$6-'СЕТ СН'!$F$23</f>
        <v>591.66891826999995</v>
      </c>
      <c r="V34" s="37">
        <f>SUMIFS(СВЦЭМ!$D$34:$D$777,СВЦЭМ!$A$34:$A$777,$A34,СВЦЭМ!$B$34:$B$777,V$11)+'СЕТ СН'!$F$11+СВЦЭМ!$D$10+'СЕТ СН'!$F$6-'СЕТ СН'!$F$23</f>
        <v>599.82631265999999</v>
      </c>
      <c r="W34" s="37">
        <f>SUMIFS(СВЦЭМ!$D$34:$D$777,СВЦЭМ!$A$34:$A$777,$A34,СВЦЭМ!$B$34:$B$777,W$11)+'СЕТ СН'!$F$11+СВЦЭМ!$D$10+'СЕТ СН'!$F$6-'СЕТ СН'!$F$23</f>
        <v>680.12153631000001</v>
      </c>
      <c r="X34" s="37">
        <f>SUMIFS(СВЦЭМ!$D$34:$D$777,СВЦЭМ!$A$34:$A$777,$A34,СВЦЭМ!$B$34:$B$777,X$11)+'СЕТ СН'!$F$11+СВЦЭМ!$D$10+'СЕТ СН'!$F$6-'СЕТ СН'!$F$23</f>
        <v>740.23438045000012</v>
      </c>
      <c r="Y34" s="37">
        <f>SUMIFS(СВЦЭМ!$D$34:$D$777,СВЦЭМ!$A$34:$A$777,$A34,СВЦЭМ!$B$34:$B$777,Y$11)+'СЕТ СН'!$F$11+СВЦЭМ!$D$10+'СЕТ СН'!$F$6-'СЕТ СН'!$F$23</f>
        <v>766.17315790000021</v>
      </c>
    </row>
    <row r="35" spans="1:27" ht="15.75" x14ac:dyDescent="0.2">
      <c r="A35" s="36">
        <f t="shared" si="0"/>
        <v>43002</v>
      </c>
      <c r="B35" s="37">
        <f>SUMIFS(СВЦЭМ!$D$34:$D$777,СВЦЭМ!$A$34:$A$777,$A35,СВЦЭМ!$B$34:$B$777,B$11)+'СЕТ СН'!$F$11+СВЦЭМ!$D$10+'СЕТ СН'!$F$6-'СЕТ СН'!$F$23</f>
        <v>784.78226023000025</v>
      </c>
      <c r="C35" s="37">
        <f>SUMIFS(СВЦЭМ!$D$34:$D$777,СВЦЭМ!$A$34:$A$777,$A35,СВЦЭМ!$B$34:$B$777,C$11)+'СЕТ СН'!$F$11+СВЦЭМ!$D$10+'СЕТ СН'!$F$6-'СЕТ СН'!$F$23</f>
        <v>806.02359028000001</v>
      </c>
      <c r="D35" s="37">
        <f>SUMIFS(СВЦЭМ!$D$34:$D$777,СВЦЭМ!$A$34:$A$777,$A35,СВЦЭМ!$B$34:$B$777,D$11)+'СЕТ СН'!$F$11+СВЦЭМ!$D$10+'СЕТ СН'!$F$6-'СЕТ СН'!$F$23</f>
        <v>812.04060023000011</v>
      </c>
      <c r="E35" s="37">
        <f>SUMIFS(СВЦЭМ!$D$34:$D$777,СВЦЭМ!$A$34:$A$777,$A35,СВЦЭМ!$B$34:$B$777,E$11)+'СЕТ СН'!$F$11+СВЦЭМ!$D$10+'СЕТ СН'!$F$6-'СЕТ СН'!$F$23</f>
        <v>823.19202205000011</v>
      </c>
      <c r="F35" s="37">
        <f>SUMIFS(СВЦЭМ!$D$34:$D$777,СВЦЭМ!$A$34:$A$777,$A35,СВЦЭМ!$B$34:$B$777,F$11)+'СЕТ СН'!$F$11+СВЦЭМ!$D$10+'СЕТ СН'!$F$6-'СЕТ СН'!$F$23</f>
        <v>825.33012081000015</v>
      </c>
      <c r="G35" s="37">
        <f>SUMIFS(СВЦЭМ!$D$34:$D$777,СВЦЭМ!$A$34:$A$777,$A35,СВЦЭМ!$B$34:$B$777,G$11)+'СЕТ СН'!$F$11+СВЦЭМ!$D$10+'СЕТ СН'!$F$6-'СЕТ СН'!$F$23</f>
        <v>817.41796152000006</v>
      </c>
      <c r="H35" s="37">
        <f>SUMIFS(СВЦЭМ!$D$34:$D$777,СВЦЭМ!$A$34:$A$777,$A35,СВЦЭМ!$B$34:$B$777,H$11)+'СЕТ СН'!$F$11+СВЦЭМ!$D$10+'СЕТ СН'!$F$6-'СЕТ СН'!$F$23</f>
        <v>743.40439302000004</v>
      </c>
      <c r="I35" s="37">
        <f>SUMIFS(СВЦЭМ!$D$34:$D$777,СВЦЭМ!$A$34:$A$777,$A35,СВЦЭМ!$B$34:$B$777,I$11)+'СЕТ СН'!$F$11+СВЦЭМ!$D$10+'СЕТ СН'!$F$6-'СЕТ СН'!$F$23</f>
        <v>747.09735360000013</v>
      </c>
      <c r="J35" s="37">
        <f>SUMIFS(СВЦЭМ!$D$34:$D$777,СВЦЭМ!$A$34:$A$777,$A35,СВЦЭМ!$B$34:$B$777,J$11)+'СЕТ СН'!$F$11+СВЦЭМ!$D$10+'СЕТ СН'!$F$6-'СЕТ СН'!$F$23</f>
        <v>776.75456925000026</v>
      </c>
      <c r="K35" s="37">
        <f>SUMIFS(СВЦЭМ!$D$34:$D$777,СВЦЭМ!$A$34:$A$777,$A35,СВЦЭМ!$B$34:$B$777,K$11)+'СЕТ СН'!$F$11+СВЦЭМ!$D$10+'СЕТ СН'!$F$6-'СЕТ СН'!$F$23</f>
        <v>720.55498344000011</v>
      </c>
      <c r="L35" s="37">
        <f>SUMIFS(СВЦЭМ!$D$34:$D$777,СВЦЭМ!$A$34:$A$777,$A35,СВЦЭМ!$B$34:$B$777,L$11)+'СЕТ СН'!$F$11+СВЦЭМ!$D$10+'СЕТ СН'!$F$6-'СЕТ СН'!$F$23</f>
        <v>640.27228676000004</v>
      </c>
      <c r="M35" s="37">
        <f>SUMIFS(СВЦЭМ!$D$34:$D$777,СВЦЭМ!$A$34:$A$777,$A35,СВЦЭМ!$B$34:$B$777,M$11)+'СЕТ СН'!$F$11+СВЦЭМ!$D$10+'СЕТ СН'!$F$6-'СЕТ СН'!$F$23</f>
        <v>624.90779126000007</v>
      </c>
      <c r="N35" s="37">
        <f>SUMIFS(СВЦЭМ!$D$34:$D$777,СВЦЭМ!$A$34:$A$777,$A35,СВЦЭМ!$B$34:$B$777,N$11)+'СЕТ СН'!$F$11+СВЦЭМ!$D$10+'СЕТ СН'!$F$6-'СЕТ СН'!$F$23</f>
        <v>655.0979925900001</v>
      </c>
      <c r="O35" s="37">
        <f>SUMIFS(СВЦЭМ!$D$34:$D$777,СВЦЭМ!$A$34:$A$777,$A35,СВЦЭМ!$B$34:$B$777,O$11)+'СЕТ СН'!$F$11+СВЦЭМ!$D$10+'СЕТ СН'!$F$6-'СЕТ СН'!$F$23</f>
        <v>659.31887594999989</v>
      </c>
      <c r="P35" s="37">
        <f>SUMIFS(СВЦЭМ!$D$34:$D$777,СВЦЭМ!$A$34:$A$777,$A35,СВЦЭМ!$B$34:$B$777,P$11)+'СЕТ СН'!$F$11+СВЦЭМ!$D$10+'СЕТ СН'!$F$6-'СЕТ СН'!$F$23</f>
        <v>657.53271646999997</v>
      </c>
      <c r="Q35" s="37">
        <f>SUMIFS(СВЦЭМ!$D$34:$D$777,СВЦЭМ!$A$34:$A$777,$A35,СВЦЭМ!$B$34:$B$777,Q$11)+'СЕТ СН'!$F$11+СВЦЭМ!$D$10+'СЕТ СН'!$F$6-'СЕТ СН'!$F$23</f>
        <v>644.7227514199999</v>
      </c>
      <c r="R35" s="37">
        <f>SUMIFS(СВЦЭМ!$D$34:$D$777,СВЦЭМ!$A$34:$A$777,$A35,СВЦЭМ!$B$34:$B$777,R$11)+'СЕТ СН'!$F$11+СВЦЭМ!$D$10+'СЕТ СН'!$F$6-'СЕТ СН'!$F$23</f>
        <v>647.77644443999998</v>
      </c>
      <c r="S35" s="37">
        <f>SUMIFS(СВЦЭМ!$D$34:$D$777,СВЦЭМ!$A$34:$A$777,$A35,СВЦЭМ!$B$34:$B$777,S$11)+'СЕТ СН'!$F$11+СВЦЭМ!$D$10+'СЕТ СН'!$F$6-'СЕТ СН'!$F$23</f>
        <v>637.14882219999981</v>
      </c>
      <c r="T35" s="37">
        <f>SUMIFS(СВЦЭМ!$D$34:$D$777,СВЦЭМ!$A$34:$A$777,$A35,СВЦЭМ!$B$34:$B$777,T$11)+'СЕТ СН'!$F$11+СВЦЭМ!$D$10+'СЕТ СН'!$F$6-'СЕТ СН'!$F$23</f>
        <v>615.25381069000014</v>
      </c>
      <c r="U35" s="37">
        <f>SUMIFS(СВЦЭМ!$D$34:$D$777,СВЦЭМ!$A$34:$A$777,$A35,СВЦЭМ!$B$34:$B$777,U$11)+'СЕТ СН'!$F$11+СВЦЭМ!$D$10+'СЕТ СН'!$F$6-'СЕТ СН'!$F$23</f>
        <v>605.08171296</v>
      </c>
      <c r="V35" s="37">
        <f>SUMIFS(СВЦЭМ!$D$34:$D$777,СВЦЭМ!$A$34:$A$777,$A35,СВЦЭМ!$B$34:$B$777,V$11)+'СЕТ СН'!$F$11+СВЦЭМ!$D$10+'СЕТ СН'!$F$6-'СЕТ СН'!$F$23</f>
        <v>616.37458493999998</v>
      </c>
      <c r="W35" s="37">
        <f>SUMIFS(СВЦЭМ!$D$34:$D$777,СВЦЭМ!$A$34:$A$777,$A35,СВЦЭМ!$B$34:$B$777,W$11)+'СЕТ СН'!$F$11+СВЦЭМ!$D$10+'СЕТ СН'!$F$6-'СЕТ СН'!$F$23</f>
        <v>692.26608456999998</v>
      </c>
      <c r="X35" s="37">
        <f>SUMIFS(СВЦЭМ!$D$34:$D$777,СВЦЭМ!$A$34:$A$777,$A35,СВЦЭМ!$B$34:$B$777,X$11)+'СЕТ СН'!$F$11+СВЦЭМ!$D$10+'СЕТ СН'!$F$6-'СЕТ СН'!$F$23</f>
        <v>755.00781524000013</v>
      </c>
      <c r="Y35" s="37">
        <f>SUMIFS(СВЦЭМ!$D$34:$D$777,СВЦЭМ!$A$34:$A$777,$A35,СВЦЭМ!$B$34:$B$777,Y$11)+'СЕТ СН'!$F$11+СВЦЭМ!$D$10+'СЕТ СН'!$F$6-'СЕТ СН'!$F$23</f>
        <v>797.9426285200002</v>
      </c>
    </row>
    <row r="36" spans="1:27" ht="15.75" x14ac:dyDescent="0.2">
      <c r="A36" s="36">
        <f t="shared" si="0"/>
        <v>43003</v>
      </c>
      <c r="B36" s="37">
        <f>SUMIFS(СВЦЭМ!$D$34:$D$777,СВЦЭМ!$A$34:$A$777,$A36,СВЦЭМ!$B$34:$B$777,B$11)+'СЕТ СН'!$F$11+СВЦЭМ!$D$10+'СЕТ СН'!$F$6-'СЕТ СН'!$F$23</f>
        <v>889.42746188000001</v>
      </c>
      <c r="C36" s="37">
        <f>SUMIFS(СВЦЭМ!$D$34:$D$777,СВЦЭМ!$A$34:$A$777,$A36,СВЦЭМ!$B$34:$B$777,C$11)+'СЕТ СН'!$F$11+СВЦЭМ!$D$10+'СЕТ СН'!$F$6-'СЕТ СН'!$F$23</f>
        <v>889.65426461000015</v>
      </c>
      <c r="D36" s="37">
        <f>SUMIFS(СВЦЭМ!$D$34:$D$777,СВЦЭМ!$A$34:$A$777,$A36,СВЦЭМ!$B$34:$B$777,D$11)+'СЕТ СН'!$F$11+СВЦЭМ!$D$10+'СЕТ СН'!$F$6-'СЕТ СН'!$F$23</f>
        <v>911.85815683999999</v>
      </c>
      <c r="E36" s="37">
        <f>SUMIFS(СВЦЭМ!$D$34:$D$777,СВЦЭМ!$A$34:$A$777,$A36,СВЦЭМ!$B$34:$B$777,E$11)+'СЕТ СН'!$F$11+СВЦЭМ!$D$10+'СЕТ СН'!$F$6-'СЕТ СН'!$F$23</f>
        <v>925.48594786000012</v>
      </c>
      <c r="F36" s="37">
        <f>SUMIFS(СВЦЭМ!$D$34:$D$777,СВЦЭМ!$A$34:$A$777,$A36,СВЦЭМ!$B$34:$B$777,F$11)+'СЕТ СН'!$F$11+СВЦЭМ!$D$10+'СЕТ СН'!$F$6-'СЕТ СН'!$F$23</f>
        <v>925.10796626000001</v>
      </c>
      <c r="G36" s="37">
        <f>SUMIFS(СВЦЭМ!$D$34:$D$777,СВЦЭМ!$A$34:$A$777,$A36,СВЦЭМ!$B$34:$B$777,G$11)+'СЕТ СН'!$F$11+СВЦЭМ!$D$10+'СЕТ СН'!$F$6-'СЕТ СН'!$F$23</f>
        <v>889.53248750000012</v>
      </c>
      <c r="H36" s="37">
        <f>SUMIFS(СВЦЭМ!$D$34:$D$777,СВЦЭМ!$A$34:$A$777,$A36,СВЦЭМ!$B$34:$B$777,H$11)+'СЕТ СН'!$F$11+СВЦЭМ!$D$10+'СЕТ СН'!$F$6-'СЕТ СН'!$F$23</f>
        <v>849.01952875999996</v>
      </c>
      <c r="I36" s="37">
        <f>SUMIFS(СВЦЭМ!$D$34:$D$777,СВЦЭМ!$A$34:$A$777,$A36,СВЦЭМ!$B$34:$B$777,I$11)+'СЕТ СН'!$F$11+СВЦЭМ!$D$10+'СЕТ СН'!$F$6-'СЕТ СН'!$F$23</f>
        <v>788.6935609300001</v>
      </c>
      <c r="J36" s="37">
        <f>SUMIFS(СВЦЭМ!$D$34:$D$777,СВЦЭМ!$A$34:$A$777,$A36,СВЦЭМ!$B$34:$B$777,J$11)+'СЕТ СН'!$F$11+СВЦЭМ!$D$10+'СЕТ СН'!$F$6-'СЕТ СН'!$F$23</f>
        <v>758.52095687000019</v>
      </c>
      <c r="K36" s="37">
        <f>SUMIFS(СВЦЭМ!$D$34:$D$777,СВЦЭМ!$A$34:$A$777,$A36,СВЦЭМ!$B$34:$B$777,K$11)+'СЕТ СН'!$F$11+СВЦЭМ!$D$10+'СЕТ СН'!$F$6-'СЕТ СН'!$F$23</f>
        <v>714.57784945999992</v>
      </c>
      <c r="L36" s="37">
        <f>SUMIFS(СВЦЭМ!$D$34:$D$777,СВЦЭМ!$A$34:$A$777,$A36,СВЦЭМ!$B$34:$B$777,L$11)+'СЕТ СН'!$F$11+СВЦЭМ!$D$10+'СЕТ СН'!$F$6-'СЕТ СН'!$F$23</f>
        <v>635.43226922999997</v>
      </c>
      <c r="M36" s="37">
        <f>SUMIFS(СВЦЭМ!$D$34:$D$777,СВЦЭМ!$A$34:$A$777,$A36,СВЦЭМ!$B$34:$B$777,M$11)+'СЕТ СН'!$F$11+СВЦЭМ!$D$10+'СЕТ СН'!$F$6-'СЕТ СН'!$F$23</f>
        <v>614.46373638</v>
      </c>
      <c r="N36" s="37">
        <f>SUMIFS(СВЦЭМ!$D$34:$D$777,СВЦЭМ!$A$34:$A$777,$A36,СВЦЭМ!$B$34:$B$777,N$11)+'СЕТ СН'!$F$11+СВЦЭМ!$D$10+'СЕТ СН'!$F$6-'СЕТ СН'!$F$23</f>
        <v>619.63937695999994</v>
      </c>
      <c r="O36" s="37">
        <f>SUMIFS(СВЦЭМ!$D$34:$D$777,СВЦЭМ!$A$34:$A$777,$A36,СВЦЭМ!$B$34:$B$777,O$11)+'СЕТ СН'!$F$11+СВЦЭМ!$D$10+'СЕТ СН'!$F$6-'СЕТ СН'!$F$23</f>
        <v>618.44952090000015</v>
      </c>
      <c r="P36" s="37">
        <f>SUMIFS(СВЦЭМ!$D$34:$D$777,СВЦЭМ!$A$34:$A$777,$A36,СВЦЭМ!$B$34:$B$777,P$11)+'СЕТ СН'!$F$11+СВЦЭМ!$D$10+'СЕТ СН'!$F$6-'СЕТ СН'!$F$23</f>
        <v>623.92379628999993</v>
      </c>
      <c r="Q36" s="37">
        <f>SUMIFS(СВЦЭМ!$D$34:$D$777,СВЦЭМ!$A$34:$A$777,$A36,СВЦЭМ!$B$34:$B$777,Q$11)+'СЕТ СН'!$F$11+СВЦЭМ!$D$10+'СЕТ СН'!$F$6-'СЕТ СН'!$F$23</f>
        <v>629.95810958999982</v>
      </c>
      <c r="R36" s="37">
        <f>SUMIFS(СВЦЭМ!$D$34:$D$777,СВЦЭМ!$A$34:$A$777,$A36,СВЦЭМ!$B$34:$B$777,R$11)+'СЕТ СН'!$F$11+СВЦЭМ!$D$10+'СЕТ СН'!$F$6-'СЕТ СН'!$F$23</f>
        <v>636.39526092000006</v>
      </c>
      <c r="S36" s="37">
        <f>SUMIFS(СВЦЭМ!$D$34:$D$777,СВЦЭМ!$A$34:$A$777,$A36,СВЦЭМ!$B$34:$B$777,S$11)+'СЕТ СН'!$F$11+СВЦЭМ!$D$10+'СЕТ СН'!$F$6-'СЕТ СН'!$F$23</f>
        <v>626.89088521999997</v>
      </c>
      <c r="T36" s="37">
        <f>SUMIFS(СВЦЭМ!$D$34:$D$777,СВЦЭМ!$A$34:$A$777,$A36,СВЦЭМ!$B$34:$B$777,T$11)+'СЕТ СН'!$F$11+СВЦЭМ!$D$10+'СЕТ СН'!$F$6-'СЕТ СН'!$F$23</f>
        <v>618.02316683999993</v>
      </c>
      <c r="U36" s="37">
        <f>SUMIFS(СВЦЭМ!$D$34:$D$777,СВЦЭМ!$A$34:$A$777,$A36,СВЦЭМ!$B$34:$B$777,U$11)+'СЕТ СН'!$F$11+СВЦЭМ!$D$10+'СЕТ СН'!$F$6-'СЕТ СН'!$F$23</f>
        <v>615.04178157000001</v>
      </c>
      <c r="V36" s="37">
        <f>SUMIFS(СВЦЭМ!$D$34:$D$777,СВЦЭМ!$A$34:$A$777,$A36,СВЦЭМ!$B$34:$B$777,V$11)+'СЕТ СН'!$F$11+СВЦЭМ!$D$10+'СЕТ СН'!$F$6-'СЕТ СН'!$F$23</f>
        <v>615.83403552999994</v>
      </c>
      <c r="W36" s="37">
        <f>SUMIFS(СВЦЭМ!$D$34:$D$777,СВЦЭМ!$A$34:$A$777,$A36,СВЦЭМ!$B$34:$B$777,W$11)+'СЕТ СН'!$F$11+СВЦЭМ!$D$10+'СЕТ СН'!$F$6-'СЕТ СН'!$F$23</f>
        <v>681.70293921999996</v>
      </c>
      <c r="X36" s="37">
        <f>SUMIFS(СВЦЭМ!$D$34:$D$777,СВЦЭМ!$A$34:$A$777,$A36,СВЦЭМ!$B$34:$B$777,X$11)+'СЕТ СН'!$F$11+СВЦЭМ!$D$10+'СЕТ СН'!$F$6-'СЕТ СН'!$F$23</f>
        <v>746.29797071000007</v>
      </c>
      <c r="Y36" s="37">
        <f>SUMIFS(СВЦЭМ!$D$34:$D$777,СВЦЭМ!$A$34:$A$777,$A36,СВЦЭМ!$B$34:$B$777,Y$11)+'СЕТ СН'!$F$11+СВЦЭМ!$D$10+'СЕТ СН'!$F$6-'СЕТ СН'!$F$23</f>
        <v>796.89988522000021</v>
      </c>
    </row>
    <row r="37" spans="1:27" ht="15.75" x14ac:dyDescent="0.2">
      <c r="A37" s="36">
        <f t="shared" si="0"/>
        <v>43004</v>
      </c>
      <c r="B37" s="37">
        <f>SUMIFS(СВЦЭМ!$D$34:$D$777,СВЦЭМ!$A$34:$A$777,$A37,СВЦЭМ!$B$34:$B$777,B$11)+'СЕТ СН'!$F$11+СВЦЭМ!$D$10+'СЕТ СН'!$F$6-'СЕТ СН'!$F$23</f>
        <v>862.49776330000009</v>
      </c>
      <c r="C37" s="37">
        <f>SUMIFS(СВЦЭМ!$D$34:$D$777,СВЦЭМ!$A$34:$A$777,$A37,СВЦЭМ!$B$34:$B$777,C$11)+'СЕТ СН'!$F$11+СВЦЭМ!$D$10+'СЕТ СН'!$F$6-'СЕТ СН'!$F$23</f>
        <v>885.56399382000018</v>
      </c>
      <c r="D37" s="37">
        <f>SUMIFS(СВЦЭМ!$D$34:$D$777,СВЦЭМ!$A$34:$A$777,$A37,СВЦЭМ!$B$34:$B$777,D$11)+'СЕТ СН'!$F$11+СВЦЭМ!$D$10+'СЕТ СН'!$F$6-'СЕТ СН'!$F$23</f>
        <v>896.70178582000017</v>
      </c>
      <c r="E37" s="37">
        <f>SUMIFS(СВЦЭМ!$D$34:$D$777,СВЦЭМ!$A$34:$A$777,$A37,СВЦЭМ!$B$34:$B$777,E$11)+'СЕТ СН'!$F$11+СВЦЭМ!$D$10+'СЕТ СН'!$F$6-'СЕТ СН'!$F$23</f>
        <v>910.03749388000006</v>
      </c>
      <c r="F37" s="37">
        <f>SUMIFS(СВЦЭМ!$D$34:$D$777,СВЦЭМ!$A$34:$A$777,$A37,СВЦЭМ!$B$34:$B$777,F$11)+'СЕТ СН'!$F$11+СВЦЭМ!$D$10+'СЕТ СН'!$F$6-'СЕТ СН'!$F$23</f>
        <v>913.93325592000019</v>
      </c>
      <c r="G37" s="37">
        <f>SUMIFS(СВЦЭМ!$D$34:$D$777,СВЦЭМ!$A$34:$A$777,$A37,СВЦЭМ!$B$34:$B$777,G$11)+'СЕТ СН'!$F$11+СВЦЭМ!$D$10+'СЕТ СН'!$F$6-'СЕТ СН'!$F$23</f>
        <v>896.17022277000024</v>
      </c>
      <c r="H37" s="37">
        <f>SUMIFS(СВЦЭМ!$D$34:$D$777,СВЦЭМ!$A$34:$A$777,$A37,СВЦЭМ!$B$34:$B$777,H$11)+'СЕТ СН'!$F$11+СВЦЭМ!$D$10+'СЕТ СН'!$F$6-'СЕТ СН'!$F$23</f>
        <v>860.67873628000007</v>
      </c>
      <c r="I37" s="37">
        <f>SUMIFS(СВЦЭМ!$D$34:$D$777,СВЦЭМ!$A$34:$A$777,$A37,СВЦЭМ!$B$34:$B$777,I$11)+'СЕТ СН'!$F$11+СВЦЭМ!$D$10+'СЕТ СН'!$F$6-'СЕТ СН'!$F$23</f>
        <v>797.47629634000009</v>
      </c>
      <c r="J37" s="37">
        <f>SUMIFS(СВЦЭМ!$D$34:$D$777,СВЦЭМ!$A$34:$A$777,$A37,СВЦЭМ!$B$34:$B$777,J$11)+'СЕТ СН'!$F$11+СВЦЭМ!$D$10+'СЕТ СН'!$F$6-'СЕТ СН'!$F$23</f>
        <v>762.25843269999996</v>
      </c>
      <c r="K37" s="37">
        <f>SUMIFS(СВЦЭМ!$D$34:$D$777,СВЦЭМ!$A$34:$A$777,$A37,СВЦЭМ!$B$34:$B$777,K$11)+'СЕТ СН'!$F$11+СВЦЭМ!$D$10+'СЕТ СН'!$F$6-'СЕТ СН'!$F$23</f>
        <v>718.78594101999988</v>
      </c>
      <c r="L37" s="37">
        <f>SUMIFS(СВЦЭМ!$D$34:$D$777,СВЦЭМ!$A$34:$A$777,$A37,СВЦЭМ!$B$34:$B$777,L$11)+'СЕТ СН'!$F$11+СВЦЭМ!$D$10+'СЕТ СН'!$F$6-'СЕТ СН'!$F$23</f>
        <v>642.9974493499999</v>
      </c>
      <c r="M37" s="37">
        <f>SUMIFS(СВЦЭМ!$D$34:$D$777,СВЦЭМ!$A$34:$A$777,$A37,СВЦЭМ!$B$34:$B$777,M$11)+'СЕТ СН'!$F$11+СВЦЭМ!$D$10+'СЕТ СН'!$F$6-'СЕТ СН'!$F$23</f>
        <v>617.86788186000013</v>
      </c>
      <c r="N37" s="37">
        <f>SUMIFS(СВЦЭМ!$D$34:$D$777,СВЦЭМ!$A$34:$A$777,$A37,СВЦЭМ!$B$34:$B$777,N$11)+'СЕТ СН'!$F$11+СВЦЭМ!$D$10+'СЕТ СН'!$F$6-'СЕТ СН'!$F$23</f>
        <v>627.19781380999984</v>
      </c>
      <c r="O37" s="37">
        <f>SUMIFS(СВЦЭМ!$D$34:$D$777,СВЦЭМ!$A$34:$A$777,$A37,СВЦЭМ!$B$34:$B$777,O$11)+'СЕТ СН'!$F$11+СВЦЭМ!$D$10+'СЕТ СН'!$F$6-'СЕТ СН'!$F$23</f>
        <v>626.75610903999996</v>
      </c>
      <c r="P37" s="37">
        <f>SUMIFS(СВЦЭМ!$D$34:$D$777,СВЦЭМ!$A$34:$A$777,$A37,СВЦЭМ!$B$34:$B$777,P$11)+'СЕТ СН'!$F$11+СВЦЭМ!$D$10+'СЕТ СН'!$F$6-'СЕТ СН'!$F$23</f>
        <v>632.96939824999981</v>
      </c>
      <c r="Q37" s="37">
        <f>SUMIFS(СВЦЭМ!$D$34:$D$777,СВЦЭМ!$A$34:$A$777,$A37,СВЦЭМ!$B$34:$B$777,Q$11)+'СЕТ СН'!$F$11+СВЦЭМ!$D$10+'СЕТ СН'!$F$6-'СЕТ СН'!$F$23</f>
        <v>636.38913446000015</v>
      </c>
      <c r="R37" s="37">
        <f>SUMIFS(СВЦЭМ!$D$34:$D$777,СВЦЭМ!$A$34:$A$777,$A37,СВЦЭМ!$B$34:$B$777,R$11)+'СЕТ СН'!$F$11+СВЦЭМ!$D$10+'СЕТ СН'!$F$6-'СЕТ СН'!$F$23</f>
        <v>637.59502206000002</v>
      </c>
      <c r="S37" s="37">
        <f>SUMIFS(СВЦЭМ!$D$34:$D$777,СВЦЭМ!$A$34:$A$777,$A37,СВЦЭМ!$B$34:$B$777,S$11)+'СЕТ СН'!$F$11+СВЦЭМ!$D$10+'СЕТ СН'!$F$6-'СЕТ СН'!$F$23</f>
        <v>630.61095793000004</v>
      </c>
      <c r="T37" s="37">
        <f>SUMIFS(СВЦЭМ!$D$34:$D$777,СВЦЭМ!$A$34:$A$777,$A37,СВЦЭМ!$B$34:$B$777,T$11)+'СЕТ СН'!$F$11+СВЦЭМ!$D$10+'СЕТ СН'!$F$6-'СЕТ СН'!$F$23</f>
        <v>627.83354753999993</v>
      </c>
      <c r="U37" s="37">
        <f>SUMIFS(СВЦЭМ!$D$34:$D$777,СВЦЭМ!$A$34:$A$777,$A37,СВЦЭМ!$B$34:$B$777,U$11)+'СЕТ СН'!$F$11+СВЦЭМ!$D$10+'СЕТ СН'!$F$6-'СЕТ СН'!$F$23</f>
        <v>609.97558893999985</v>
      </c>
      <c r="V37" s="37">
        <f>SUMIFS(СВЦЭМ!$D$34:$D$777,СВЦЭМ!$A$34:$A$777,$A37,СВЦЭМ!$B$34:$B$777,V$11)+'СЕТ СН'!$F$11+СВЦЭМ!$D$10+'СЕТ СН'!$F$6-'СЕТ СН'!$F$23</f>
        <v>624.9975879399999</v>
      </c>
      <c r="W37" s="37">
        <f>SUMIFS(СВЦЭМ!$D$34:$D$777,СВЦЭМ!$A$34:$A$777,$A37,СВЦЭМ!$B$34:$B$777,W$11)+'СЕТ СН'!$F$11+СВЦЭМ!$D$10+'СЕТ СН'!$F$6-'СЕТ СН'!$F$23</f>
        <v>704.69737172999999</v>
      </c>
      <c r="X37" s="37">
        <f>SUMIFS(СВЦЭМ!$D$34:$D$777,СВЦЭМ!$A$34:$A$777,$A37,СВЦЭМ!$B$34:$B$777,X$11)+'СЕТ СН'!$F$11+СВЦЭМ!$D$10+'СЕТ СН'!$F$6-'СЕТ СН'!$F$23</f>
        <v>763.55455925000024</v>
      </c>
      <c r="Y37" s="37">
        <f>SUMIFS(СВЦЭМ!$D$34:$D$777,СВЦЭМ!$A$34:$A$777,$A37,СВЦЭМ!$B$34:$B$777,Y$11)+'СЕТ СН'!$F$11+СВЦЭМ!$D$10+'СЕТ СН'!$F$6-'СЕТ СН'!$F$23</f>
        <v>819.2683553400002</v>
      </c>
    </row>
    <row r="38" spans="1:27" ht="15.75" x14ac:dyDescent="0.2">
      <c r="A38" s="36">
        <f t="shared" si="0"/>
        <v>43005</v>
      </c>
      <c r="B38" s="37">
        <f>SUMIFS(СВЦЭМ!$D$34:$D$777,СВЦЭМ!$A$34:$A$777,$A38,СВЦЭМ!$B$34:$B$777,B$11)+'СЕТ СН'!$F$11+СВЦЭМ!$D$10+'СЕТ СН'!$F$6-'СЕТ СН'!$F$23</f>
        <v>858.60021202999997</v>
      </c>
      <c r="C38" s="37">
        <f>SUMIFS(СВЦЭМ!$D$34:$D$777,СВЦЭМ!$A$34:$A$777,$A38,СВЦЭМ!$B$34:$B$777,C$11)+'СЕТ СН'!$F$11+СВЦЭМ!$D$10+'СЕТ СН'!$F$6-'СЕТ СН'!$F$23</f>
        <v>898.01825251000014</v>
      </c>
      <c r="D38" s="37">
        <f>SUMIFS(СВЦЭМ!$D$34:$D$777,СВЦЭМ!$A$34:$A$777,$A38,СВЦЭМ!$B$34:$B$777,D$11)+'СЕТ СН'!$F$11+СВЦЭМ!$D$10+'СЕТ СН'!$F$6-'СЕТ СН'!$F$23</f>
        <v>892.60313749000011</v>
      </c>
      <c r="E38" s="37">
        <f>SUMIFS(СВЦЭМ!$D$34:$D$777,СВЦЭМ!$A$34:$A$777,$A38,СВЦЭМ!$B$34:$B$777,E$11)+'СЕТ СН'!$F$11+СВЦЭМ!$D$10+'СЕТ СН'!$F$6-'СЕТ СН'!$F$23</f>
        <v>882.14766148000012</v>
      </c>
      <c r="F38" s="37">
        <f>SUMIFS(СВЦЭМ!$D$34:$D$777,СВЦЭМ!$A$34:$A$777,$A38,СВЦЭМ!$B$34:$B$777,F$11)+'СЕТ СН'!$F$11+СВЦЭМ!$D$10+'СЕТ СН'!$F$6-'СЕТ СН'!$F$23</f>
        <v>880.3177259900001</v>
      </c>
      <c r="G38" s="37">
        <f>SUMIFS(СВЦЭМ!$D$34:$D$777,СВЦЭМ!$A$34:$A$777,$A38,СВЦЭМ!$B$34:$B$777,G$11)+'СЕТ СН'!$F$11+СВЦЭМ!$D$10+'СЕТ СН'!$F$6-'СЕТ СН'!$F$23</f>
        <v>890.21476447000009</v>
      </c>
      <c r="H38" s="37">
        <f>SUMIFS(СВЦЭМ!$D$34:$D$777,СВЦЭМ!$A$34:$A$777,$A38,СВЦЭМ!$B$34:$B$777,H$11)+'СЕТ СН'!$F$11+СВЦЭМ!$D$10+'СЕТ СН'!$F$6-'СЕТ СН'!$F$23</f>
        <v>864.99066898000001</v>
      </c>
      <c r="I38" s="37">
        <f>SUMIFS(СВЦЭМ!$D$34:$D$777,СВЦЭМ!$A$34:$A$777,$A38,СВЦЭМ!$B$34:$B$777,I$11)+'СЕТ СН'!$F$11+СВЦЭМ!$D$10+'СЕТ СН'!$F$6-'СЕТ СН'!$F$23</f>
        <v>801.8226186400002</v>
      </c>
      <c r="J38" s="37">
        <f>SUMIFS(СВЦЭМ!$D$34:$D$777,СВЦЭМ!$A$34:$A$777,$A38,СВЦЭМ!$B$34:$B$777,J$11)+'СЕТ СН'!$F$11+СВЦЭМ!$D$10+'СЕТ СН'!$F$6-'СЕТ СН'!$F$23</f>
        <v>769.88838092000015</v>
      </c>
      <c r="K38" s="37">
        <f>SUMIFS(СВЦЭМ!$D$34:$D$777,СВЦЭМ!$A$34:$A$777,$A38,СВЦЭМ!$B$34:$B$777,K$11)+'СЕТ СН'!$F$11+СВЦЭМ!$D$10+'СЕТ СН'!$F$6-'СЕТ СН'!$F$23</f>
        <v>725.92635618000008</v>
      </c>
      <c r="L38" s="37">
        <f>SUMIFS(СВЦЭМ!$D$34:$D$777,СВЦЭМ!$A$34:$A$777,$A38,СВЦЭМ!$B$34:$B$777,L$11)+'СЕТ СН'!$F$11+СВЦЭМ!$D$10+'СЕТ СН'!$F$6-'СЕТ СН'!$F$23</f>
        <v>647.53278905000002</v>
      </c>
      <c r="M38" s="37">
        <f>SUMIFS(СВЦЭМ!$D$34:$D$777,СВЦЭМ!$A$34:$A$777,$A38,СВЦЭМ!$B$34:$B$777,M$11)+'СЕТ СН'!$F$11+СВЦЭМ!$D$10+'СЕТ СН'!$F$6-'СЕТ СН'!$F$23</f>
        <v>622.52950874999988</v>
      </c>
      <c r="N38" s="37">
        <f>SUMIFS(СВЦЭМ!$D$34:$D$777,СВЦЭМ!$A$34:$A$777,$A38,СВЦЭМ!$B$34:$B$777,N$11)+'СЕТ СН'!$F$11+СВЦЭМ!$D$10+'СЕТ СН'!$F$6-'СЕТ СН'!$F$23</f>
        <v>634.21481886999982</v>
      </c>
      <c r="O38" s="37">
        <f>SUMIFS(СВЦЭМ!$D$34:$D$777,СВЦЭМ!$A$34:$A$777,$A38,СВЦЭМ!$B$34:$B$777,O$11)+'СЕТ СН'!$F$11+СВЦЭМ!$D$10+'СЕТ СН'!$F$6-'СЕТ СН'!$F$23</f>
        <v>639.98821107000003</v>
      </c>
      <c r="P38" s="37">
        <f>SUMIFS(СВЦЭМ!$D$34:$D$777,СВЦЭМ!$A$34:$A$777,$A38,СВЦЭМ!$B$34:$B$777,P$11)+'СЕТ СН'!$F$11+СВЦЭМ!$D$10+'СЕТ СН'!$F$6-'СЕТ СН'!$F$23</f>
        <v>643.90772509999988</v>
      </c>
      <c r="Q38" s="37">
        <f>SUMIFS(СВЦЭМ!$D$34:$D$777,СВЦЭМ!$A$34:$A$777,$A38,СВЦЭМ!$B$34:$B$777,Q$11)+'СЕТ СН'!$F$11+СВЦЭМ!$D$10+'СЕТ СН'!$F$6-'СЕТ СН'!$F$23</f>
        <v>649.91060749999997</v>
      </c>
      <c r="R38" s="37">
        <f>SUMIFS(СВЦЭМ!$D$34:$D$777,СВЦЭМ!$A$34:$A$777,$A38,СВЦЭМ!$B$34:$B$777,R$11)+'СЕТ СН'!$F$11+СВЦЭМ!$D$10+'СЕТ СН'!$F$6-'СЕТ СН'!$F$23</f>
        <v>650.69025962000001</v>
      </c>
      <c r="S38" s="37">
        <f>SUMIFS(СВЦЭМ!$D$34:$D$777,СВЦЭМ!$A$34:$A$777,$A38,СВЦЭМ!$B$34:$B$777,S$11)+'СЕТ СН'!$F$11+СВЦЭМ!$D$10+'СЕТ СН'!$F$6-'СЕТ СН'!$F$23</f>
        <v>645.1551333299999</v>
      </c>
      <c r="T38" s="37">
        <f>SUMIFS(СВЦЭМ!$D$34:$D$777,СВЦЭМ!$A$34:$A$777,$A38,СВЦЭМ!$B$34:$B$777,T$11)+'СЕТ СН'!$F$11+СВЦЭМ!$D$10+'СЕТ СН'!$F$6-'СЕТ СН'!$F$23</f>
        <v>638.49964756000008</v>
      </c>
      <c r="U38" s="37">
        <f>SUMIFS(СВЦЭМ!$D$34:$D$777,СВЦЭМ!$A$34:$A$777,$A38,СВЦЭМ!$B$34:$B$777,U$11)+'СЕТ СН'!$F$11+СВЦЭМ!$D$10+'СЕТ СН'!$F$6-'СЕТ СН'!$F$23</f>
        <v>624.67448245000014</v>
      </c>
      <c r="V38" s="37">
        <f>SUMIFS(СВЦЭМ!$D$34:$D$777,СВЦЭМ!$A$34:$A$777,$A38,СВЦЭМ!$B$34:$B$777,V$11)+'СЕТ СН'!$F$11+СВЦЭМ!$D$10+'СЕТ СН'!$F$6-'СЕТ СН'!$F$23</f>
        <v>635.2589235800001</v>
      </c>
      <c r="W38" s="37">
        <f>SUMIFS(СВЦЭМ!$D$34:$D$777,СВЦЭМ!$A$34:$A$777,$A38,СВЦЭМ!$B$34:$B$777,W$11)+'СЕТ СН'!$F$11+СВЦЭМ!$D$10+'СЕТ СН'!$F$6-'СЕТ СН'!$F$23</f>
        <v>704.96809138999993</v>
      </c>
      <c r="X38" s="37">
        <f>SUMIFS(СВЦЭМ!$D$34:$D$777,СВЦЭМ!$A$34:$A$777,$A38,СВЦЭМ!$B$34:$B$777,X$11)+'СЕТ СН'!$F$11+СВЦЭМ!$D$10+'СЕТ СН'!$F$6-'СЕТ СН'!$F$23</f>
        <v>763.19295411000007</v>
      </c>
      <c r="Y38" s="37">
        <f>SUMIFS(СВЦЭМ!$D$34:$D$777,СВЦЭМ!$A$34:$A$777,$A38,СВЦЭМ!$B$34:$B$777,Y$11)+'СЕТ СН'!$F$11+СВЦЭМ!$D$10+'СЕТ СН'!$F$6-'СЕТ СН'!$F$23</f>
        <v>810.39552745000015</v>
      </c>
    </row>
    <row r="39" spans="1:27" ht="15.75" x14ac:dyDescent="0.2">
      <c r="A39" s="36">
        <f t="shared" si="0"/>
        <v>43006</v>
      </c>
      <c r="B39" s="37">
        <f>SUMIFS(СВЦЭМ!$D$34:$D$777,СВЦЭМ!$A$34:$A$777,$A39,СВЦЭМ!$B$34:$B$777,B$11)+'СЕТ СН'!$F$11+СВЦЭМ!$D$10+'СЕТ СН'!$F$6-'СЕТ СН'!$F$23</f>
        <v>755.56782534000013</v>
      </c>
      <c r="C39" s="37">
        <f>SUMIFS(СВЦЭМ!$D$34:$D$777,СВЦЭМ!$A$34:$A$777,$A39,СВЦЭМ!$B$34:$B$777,C$11)+'СЕТ СН'!$F$11+СВЦЭМ!$D$10+'СЕТ СН'!$F$6-'СЕТ СН'!$F$23</f>
        <v>818.01070644000015</v>
      </c>
      <c r="D39" s="37">
        <f>SUMIFS(СВЦЭМ!$D$34:$D$777,СВЦЭМ!$A$34:$A$777,$A39,СВЦЭМ!$B$34:$B$777,D$11)+'СЕТ СН'!$F$11+СВЦЭМ!$D$10+'СЕТ СН'!$F$6-'СЕТ СН'!$F$23</f>
        <v>856.56596532999993</v>
      </c>
      <c r="E39" s="37">
        <f>SUMIFS(СВЦЭМ!$D$34:$D$777,СВЦЭМ!$A$34:$A$777,$A39,СВЦЭМ!$B$34:$B$777,E$11)+'СЕТ СН'!$F$11+СВЦЭМ!$D$10+'СЕТ СН'!$F$6-'СЕТ СН'!$F$23</f>
        <v>881.55913714000008</v>
      </c>
      <c r="F39" s="37">
        <f>SUMIFS(СВЦЭМ!$D$34:$D$777,СВЦЭМ!$A$34:$A$777,$A39,СВЦЭМ!$B$34:$B$777,F$11)+'СЕТ СН'!$F$11+СВЦЭМ!$D$10+'СЕТ СН'!$F$6-'СЕТ СН'!$F$23</f>
        <v>883.58869858000025</v>
      </c>
      <c r="G39" s="37">
        <f>SUMIFS(СВЦЭМ!$D$34:$D$777,СВЦЭМ!$A$34:$A$777,$A39,СВЦЭМ!$B$34:$B$777,G$11)+'СЕТ СН'!$F$11+СВЦЭМ!$D$10+'СЕТ СН'!$F$6-'СЕТ СН'!$F$23</f>
        <v>885.01321498000016</v>
      </c>
      <c r="H39" s="37">
        <f>SUMIFS(СВЦЭМ!$D$34:$D$777,СВЦЭМ!$A$34:$A$777,$A39,СВЦЭМ!$B$34:$B$777,H$11)+'СЕТ СН'!$F$11+СВЦЭМ!$D$10+'СЕТ СН'!$F$6-'СЕТ СН'!$F$23</f>
        <v>845.74499500000002</v>
      </c>
      <c r="I39" s="37">
        <f>SUMIFS(СВЦЭМ!$D$34:$D$777,СВЦЭМ!$A$34:$A$777,$A39,СВЦЭМ!$B$34:$B$777,I$11)+'СЕТ СН'!$F$11+СВЦЭМ!$D$10+'СЕТ СН'!$F$6-'СЕТ СН'!$F$23</f>
        <v>779.36569321000025</v>
      </c>
      <c r="J39" s="37">
        <f>SUMIFS(СВЦЭМ!$D$34:$D$777,СВЦЭМ!$A$34:$A$777,$A39,СВЦЭМ!$B$34:$B$777,J$11)+'СЕТ СН'!$F$11+СВЦЭМ!$D$10+'СЕТ СН'!$F$6-'СЕТ СН'!$F$23</f>
        <v>735.14010267999993</v>
      </c>
      <c r="K39" s="37">
        <f>SUMIFS(СВЦЭМ!$D$34:$D$777,СВЦЭМ!$A$34:$A$777,$A39,СВЦЭМ!$B$34:$B$777,K$11)+'СЕТ СН'!$F$11+СВЦЭМ!$D$10+'СЕТ СН'!$F$6-'СЕТ СН'!$F$23</f>
        <v>699.87820932</v>
      </c>
      <c r="L39" s="37">
        <f>SUMIFS(СВЦЭМ!$D$34:$D$777,СВЦЭМ!$A$34:$A$777,$A39,СВЦЭМ!$B$34:$B$777,L$11)+'СЕТ СН'!$F$11+СВЦЭМ!$D$10+'СЕТ СН'!$F$6-'СЕТ СН'!$F$23</f>
        <v>619.49745813999994</v>
      </c>
      <c r="M39" s="37">
        <f>SUMIFS(СВЦЭМ!$D$34:$D$777,СВЦЭМ!$A$34:$A$777,$A39,СВЦЭМ!$B$34:$B$777,M$11)+'СЕТ СН'!$F$11+СВЦЭМ!$D$10+'СЕТ СН'!$F$6-'СЕТ СН'!$F$23</f>
        <v>590.75973399999998</v>
      </c>
      <c r="N39" s="37">
        <f>SUMIFS(СВЦЭМ!$D$34:$D$777,СВЦЭМ!$A$34:$A$777,$A39,СВЦЭМ!$B$34:$B$777,N$11)+'СЕТ СН'!$F$11+СВЦЭМ!$D$10+'СЕТ СН'!$F$6-'СЕТ СН'!$F$23</f>
        <v>595.80321401999981</v>
      </c>
      <c r="O39" s="37">
        <f>SUMIFS(СВЦЭМ!$D$34:$D$777,СВЦЭМ!$A$34:$A$777,$A39,СВЦЭМ!$B$34:$B$777,O$11)+'СЕТ СН'!$F$11+СВЦЭМ!$D$10+'СЕТ СН'!$F$6-'СЕТ СН'!$F$23</f>
        <v>595.77087943000015</v>
      </c>
      <c r="P39" s="37">
        <f>SUMIFS(СВЦЭМ!$D$34:$D$777,СВЦЭМ!$A$34:$A$777,$A39,СВЦЭМ!$B$34:$B$777,P$11)+'СЕТ СН'!$F$11+СВЦЭМ!$D$10+'СЕТ СН'!$F$6-'СЕТ СН'!$F$23</f>
        <v>597.67426318000003</v>
      </c>
      <c r="Q39" s="37">
        <f>SUMIFS(СВЦЭМ!$D$34:$D$777,СВЦЭМ!$A$34:$A$777,$A39,СВЦЭМ!$B$34:$B$777,Q$11)+'СЕТ СН'!$F$11+СВЦЭМ!$D$10+'СЕТ СН'!$F$6-'СЕТ СН'!$F$23</f>
        <v>603.62343353000006</v>
      </c>
      <c r="R39" s="37">
        <f>SUMIFS(СВЦЭМ!$D$34:$D$777,СВЦЭМ!$A$34:$A$777,$A39,СВЦЭМ!$B$34:$B$777,R$11)+'СЕТ СН'!$F$11+СВЦЭМ!$D$10+'СЕТ СН'!$F$6-'СЕТ СН'!$F$23</f>
        <v>609.43856937999999</v>
      </c>
      <c r="S39" s="37">
        <f>SUMIFS(СВЦЭМ!$D$34:$D$777,СВЦЭМ!$A$34:$A$777,$A39,СВЦЭМ!$B$34:$B$777,S$11)+'СЕТ СН'!$F$11+СВЦЭМ!$D$10+'СЕТ СН'!$F$6-'СЕТ СН'!$F$23</f>
        <v>606.81903019999982</v>
      </c>
      <c r="T39" s="37">
        <f>SUMIFS(СВЦЭМ!$D$34:$D$777,СВЦЭМ!$A$34:$A$777,$A39,СВЦЭМ!$B$34:$B$777,T$11)+'СЕТ СН'!$F$11+СВЦЭМ!$D$10+'СЕТ СН'!$F$6-'СЕТ СН'!$F$23</f>
        <v>599.0616697800001</v>
      </c>
      <c r="U39" s="37">
        <f>SUMIFS(СВЦЭМ!$D$34:$D$777,СВЦЭМ!$A$34:$A$777,$A39,СВЦЭМ!$B$34:$B$777,U$11)+'СЕТ СН'!$F$11+СВЦЭМ!$D$10+'СЕТ СН'!$F$6-'СЕТ СН'!$F$23</f>
        <v>583.66461962999983</v>
      </c>
      <c r="V39" s="37">
        <f>SUMIFS(СВЦЭМ!$D$34:$D$777,СВЦЭМ!$A$34:$A$777,$A39,СВЦЭМ!$B$34:$B$777,V$11)+'СЕТ СН'!$F$11+СВЦЭМ!$D$10+'СЕТ СН'!$F$6-'СЕТ СН'!$F$23</f>
        <v>596.41553762000012</v>
      </c>
      <c r="W39" s="37">
        <f>SUMIFS(СВЦЭМ!$D$34:$D$777,СВЦЭМ!$A$34:$A$777,$A39,СВЦЭМ!$B$34:$B$777,W$11)+'СЕТ СН'!$F$11+СВЦЭМ!$D$10+'СЕТ СН'!$F$6-'СЕТ СН'!$F$23</f>
        <v>675.64196420999997</v>
      </c>
      <c r="X39" s="37">
        <f>SUMIFS(СВЦЭМ!$D$34:$D$777,СВЦЭМ!$A$34:$A$777,$A39,СВЦЭМ!$B$34:$B$777,X$11)+'СЕТ СН'!$F$11+СВЦЭМ!$D$10+'СЕТ СН'!$F$6-'СЕТ СН'!$F$23</f>
        <v>739.23329340999999</v>
      </c>
      <c r="Y39" s="37">
        <f>SUMIFS(СВЦЭМ!$D$34:$D$777,СВЦЭМ!$A$34:$A$777,$A39,СВЦЭМ!$B$34:$B$777,Y$11)+'СЕТ СН'!$F$11+СВЦЭМ!$D$10+'СЕТ СН'!$F$6-'СЕТ СН'!$F$23</f>
        <v>789.42794442000013</v>
      </c>
    </row>
    <row r="40" spans="1:27" ht="15.75" x14ac:dyDescent="0.2">
      <c r="A40" s="36">
        <f t="shared" si="0"/>
        <v>43007</v>
      </c>
      <c r="B40" s="37">
        <f>SUMIFS(СВЦЭМ!$D$34:$D$777,СВЦЭМ!$A$34:$A$777,$A40,СВЦЭМ!$B$34:$B$777,B$11)+'СЕТ СН'!$F$11+СВЦЭМ!$D$10+'СЕТ СН'!$F$6-'СЕТ СН'!$F$23</f>
        <v>777.63183322000009</v>
      </c>
      <c r="C40" s="37">
        <f>SUMIFS(СВЦЭМ!$D$34:$D$777,СВЦЭМ!$A$34:$A$777,$A40,СВЦЭМ!$B$34:$B$777,C$11)+'СЕТ СН'!$F$11+СВЦЭМ!$D$10+'СЕТ СН'!$F$6-'СЕТ СН'!$F$23</f>
        <v>880.26213959999995</v>
      </c>
      <c r="D40" s="37">
        <f>SUMIFS(СВЦЭМ!$D$34:$D$777,СВЦЭМ!$A$34:$A$777,$A40,СВЦЭМ!$B$34:$B$777,D$11)+'СЕТ СН'!$F$11+СВЦЭМ!$D$10+'СЕТ СН'!$F$6-'СЕТ СН'!$F$23</f>
        <v>880.94622312000001</v>
      </c>
      <c r="E40" s="37">
        <f>SUMIFS(СВЦЭМ!$D$34:$D$777,СВЦЭМ!$A$34:$A$777,$A40,СВЦЭМ!$B$34:$B$777,E$11)+'СЕТ СН'!$F$11+СВЦЭМ!$D$10+'СЕТ СН'!$F$6-'СЕТ СН'!$F$23</f>
        <v>882.09083404000012</v>
      </c>
      <c r="F40" s="37">
        <f>SUMIFS(СВЦЭМ!$D$34:$D$777,СВЦЭМ!$A$34:$A$777,$A40,СВЦЭМ!$B$34:$B$777,F$11)+'СЕТ СН'!$F$11+СВЦЭМ!$D$10+'СЕТ СН'!$F$6-'СЕТ СН'!$F$23</f>
        <v>882.5642406500001</v>
      </c>
      <c r="G40" s="37">
        <f>SUMIFS(СВЦЭМ!$D$34:$D$777,СВЦЭМ!$A$34:$A$777,$A40,СВЦЭМ!$B$34:$B$777,G$11)+'СЕТ СН'!$F$11+СВЦЭМ!$D$10+'СЕТ СН'!$F$6-'СЕТ СН'!$F$23</f>
        <v>874.61913967999999</v>
      </c>
      <c r="H40" s="37">
        <f>SUMIFS(СВЦЭМ!$D$34:$D$777,СВЦЭМ!$A$34:$A$777,$A40,СВЦЭМ!$B$34:$B$777,H$11)+'СЕТ СН'!$F$11+СВЦЭМ!$D$10+'СЕТ СН'!$F$6-'СЕТ СН'!$F$23</f>
        <v>795.5384215900001</v>
      </c>
      <c r="I40" s="37">
        <f>SUMIFS(СВЦЭМ!$D$34:$D$777,СВЦЭМ!$A$34:$A$777,$A40,СВЦЭМ!$B$34:$B$777,I$11)+'СЕТ СН'!$F$11+СВЦЭМ!$D$10+'СЕТ СН'!$F$6-'СЕТ СН'!$F$23</f>
        <v>752.01518920000012</v>
      </c>
      <c r="J40" s="37">
        <f>SUMIFS(СВЦЭМ!$D$34:$D$777,СВЦЭМ!$A$34:$A$777,$A40,СВЦЭМ!$B$34:$B$777,J$11)+'СЕТ СН'!$F$11+СВЦЭМ!$D$10+'СЕТ СН'!$F$6-'СЕТ СН'!$F$23</f>
        <v>704.21526128000005</v>
      </c>
      <c r="K40" s="37">
        <f>SUMIFS(СВЦЭМ!$D$34:$D$777,СВЦЭМ!$A$34:$A$777,$A40,СВЦЭМ!$B$34:$B$777,K$11)+'СЕТ СН'!$F$11+СВЦЭМ!$D$10+'СЕТ СН'!$F$6-'СЕТ СН'!$F$23</f>
        <v>699.41879097999981</v>
      </c>
      <c r="L40" s="37">
        <f>SUMIFS(СВЦЭМ!$D$34:$D$777,СВЦЭМ!$A$34:$A$777,$A40,СВЦЭМ!$B$34:$B$777,L$11)+'СЕТ СН'!$F$11+СВЦЭМ!$D$10+'СЕТ СН'!$F$6-'СЕТ СН'!$F$23</f>
        <v>653.93310772999985</v>
      </c>
      <c r="M40" s="37">
        <f>SUMIFS(СВЦЭМ!$D$34:$D$777,СВЦЭМ!$A$34:$A$777,$A40,СВЦЭМ!$B$34:$B$777,M$11)+'СЕТ СН'!$F$11+СВЦЭМ!$D$10+'СЕТ СН'!$F$6-'СЕТ СН'!$F$23</f>
        <v>635.60566957999981</v>
      </c>
      <c r="N40" s="37">
        <f>SUMIFS(СВЦЭМ!$D$34:$D$777,СВЦЭМ!$A$34:$A$777,$A40,СВЦЭМ!$B$34:$B$777,N$11)+'СЕТ СН'!$F$11+СВЦЭМ!$D$10+'СЕТ СН'!$F$6-'СЕТ СН'!$F$23</f>
        <v>644.27936148999993</v>
      </c>
      <c r="O40" s="37">
        <f>SUMIFS(СВЦЭМ!$D$34:$D$777,СВЦЭМ!$A$34:$A$777,$A40,СВЦЭМ!$B$34:$B$777,O$11)+'СЕТ СН'!$F$11+СВЦЭМ!$D$10+'СЕТ СН'!$F$6-'СЕТ СН'!$F$23</f>
        <v>654.09246170000006</v>
      </c>
      <c r="P40" s="37">
        <f>SUMIFS(СВЦЭМ!$D$34:$D$777,СВЦЭМ!$A$34:$A$777,$A40,СВЦЭМ!$B$34:$B$777,P$11)+'СЕТ СН'!$F$11+СВЦЭМ!$D$10+'СЕТ СН'!$F$6-'СЕТ СН'!$F$23</f>
        <v>650.19512654999994</v>
      </c>
      <c r="Q40" s="37">
        <f>SUMIFS(СВЦЭМ!$D$34:$D$777,СВЦЭМ!$A$34:$A$777,$A40,СВЦЭМ!$B$34:$B$777,Q$11)+'СЕТ СН'!$F$11+СВЦЭМ!$D$10+'СЕТ СН'!$F$6-'СЕТ СН'!$F$23</f>
        <v>643.24116774999993</v>
      </c>
      <c r="R40" s="37">
        <f>SUMIFS(СВЦЭМ!$D$34:$D$777,СВЦЭМ!$A$34:$A$777,$A40,СВЦЭМ!$B$34:$B$777,R$11)+'СЕТ СН'!$F$11+СВЦЭМ!$D$10+'СЕТ СН'!$F$6-'СЕТ СН'!$F$23</f>
        <v>649.98410801999989</v>
      </c>
      <c r="S40" s="37">
        <f>SUMIFS(СВЦЭМ!$D$34:$D$777,СВЦЭМ!$A$34:$A$777,$A40,СВЦЭМ!$B$34:$B$777,S$11)+'СЕТ СН'!$F$11+СВЦЭМ!$D$10+'СЕТ СН'!$F$6-'СЕТ СН'!$F$23</f>
        <v>642.42879111000002</v>
      </c>
      <c r="T40" s="37">
        <f>SUMIFS(СВЦЭМ!$D$34:$D$777,СВЦЭМ!$A$34:$A$777,$A40,СВЦЭМ!$B$34:$B$777,T$11)+'СЕТ СН'!$F$11+СВЦЭМ!$D$10+'СЕТ СН'!$F$6-'СЕТ СН'!$F$23</f>
        <v>621.31559942000013</v>
      </c>
      <c r="U40" s="37">
        <f>SUMIFS(СВЦЭМ!$D$34:$D$777,СВЦЭМ!$A$34:$A$777,$A40,СВЦЭМ!$B$34:$B$777,U$11)+'СЕТ СН'!$F$11+СВЦЭМ!$D$10+'СЕТ СН'!$F$6-'СЕТ СН'!$F$23</f>
        <v>584.37750657000015</v>
      </c>
      <c r="V40" s="37">
        <f>SUMIFS(СВЦЭМ!$D$34:$D$777,СВЦЭМ!$A$34:$A$777,$A40,СВЦЭМ!$B$34:$B$777,V$11)+'СЕТ СН'!$F$11+СВЦЭМ!$D$10+'СЕТ СН'!$F$6-'СЕТ СН'!$F$23</f>
        <v>605.72484015000009</v>
      </c>
      <c r="W40" s="37">
        <f>SUMIFS(СВЦЭМ!$D$34:$D$777,СВЦЭМ!$A$34:$A$777,$A40,СВЦЭМ!$B$34:$B$777,W$11)+'СЕТ СН'!$F$11+СВЦЭМ!$D$10+'СЕТ СН'!$F$6-'СЕТ СН'!$F$23</f>
        <v>654.97082932000012</v>
      </c>
      <c r="X40" s="37">
        <f>SUMIFS(СВЦЭМ!$D$34:$D$777,СВЦЭМ!$A$34:$A$777,$A40,СВЦЭМ!$B$34:$B$777,X$11)+'СЕТ СН'!$F$11+СВЦЭМ!$D$10+'СЕТ СН'!$F$6-'СЕТ СН'!$F$23</f>
        <v>719.61585844999991</v>
      </c>
      <c r="Y40" s="37">
        <f>SUMIFS(СВЦЭМ!$D$34:$D$777,СВЦЭМ!$A$34:$A$777,$A40,СВЦЭМ!$B$34:$B$777,Y$11)+'СЕТ СН'!$F$11+СВЦЭМ!$D$10+'СЕТ СН'!$F$6-'СЕТ СН'!$F$23</f>
        <v>749.15817558000026</v>
      </c>
    </row>
    <row r="41" spans="1:27" ht="15.75" x14ac:dyDescent="0.2">
      <c r="A41" s="36">
        <f t="shared" si="0"/>
        <v>43008</v>
      </c>
      <c r="B41" s="37">
        <f>SUMIFS(СВЦЭМ!$D$34:$D$777,СВЦЭМ!$A$34:$A$777,$A41,СВЦЭМ!$B$34:$B$777,B$11)+'СЕТ СН'!$F$11+СВЦЭМ!$D$10+'СЕТ СН'!$F$6-'СЕТ СН'!$F$23</f>
        <v>776.87061096000025</v>
      </c>
      <c r="C41" s="37">
        <f>SUMIFS(СВЦЭМ!$D$34:$D$777,СВЦЭМ!$A$34:$A$777,$A41,СВЦЭМ!$B$34:$B$777,C$11)+'СЕТ СН'!$F$11+СВЦЭМ!$D$10+'СЕТ СН'!$F$6-'СЕТ СН'!$F$23</f>
        <v>755.62173239000003</v>
      </c>
      <c r="D41" s="37">
        <f>SUMIFS(СВЦЭМ!$D$34:$D$777,СВЦЭМ!$A$34:$A$777,$A41,СВЦЭМ!$B$34:$B$777,D$11)+'СЕТ СН'!$F$11+СВЦЭМ!$D$10+'СЕТ СН'!$F$6-'СЕТ СН'!$F$23</f>
        <v>848.70165231999999</v>
      </c>
      <c r="E41" s="37">
        <f>SUMIFS(СВЦЭМ!$D$34:$D$777,СВЦЭМ!$A$34:$A$777,$A41,СВЦЭМ!$B$34:$B$777,E$11)+'СЕТ СН'!$F$11+СВЦЭМ!$D$10+'СЕТ СН'!$F$6-'СЕТ СН'!$F$23</f>
        <v>858.13977812000007</v>
      </c>
      <c r="F41" s="37">
        <f>SUMIFS(СВЦЭМ!$D$34:$D$777,СВЦЭМ!$A$34:$A$777,$A41,СВЦЭМ!$B$34:$B$777,F$11)+'СЕТ СН'!$F$11+СВЦЭМ!$D$10+'СЕТ СН'!$F$6-'СЕТ СН'!$F$23</f>
        <v>857.51705441000013</v>
      </c>
      <c r="G41" s="37">
        <f>SUMIFS(СВЦЭМ!$D$34:$D$777,СВЦЭМ!$A$34:$A$777,$A41,СВЦЭМ!$B$34:$B$777,G$11)+'СЕТ СН'!$F$11+СВЦЭМ!$D$10+'СЕТ СН'!$F$6-'СЕТ СН'!$F$23</f>
        <v>858.93861904000005</v>
      </c>
      <c r="H41" s="37">
        <f>SUMIFS(СВЦЭМ!$D$34:$D$777,СВЦЭМ!$A$34:$A$777,$A41,СВЦЭМ!$B$34:$B$777,H$11)+'СЕТ СН'!$F$11+СВЦЭМ!$D$10+'СЕТ СН'!$F$6-'СЕТ СН'!$F$23</f>
        <v>845.89091221000012</v>
      </c>
      <c r="I41" s="37">
        <f>SUMIFS(СВЦЭМ!$D$34:$D$777,СВЦЭМ!$A$34:$A$777,$A41,СВЦЭМ!$B$34:$B$777,I$11)+'СЕТ СН'!$F$11+СВЦЭМ!$D$10+'СЕТ СН'!$F$6-'СЕТ СН'!$F$23</f>
        <v>805.87091645999999</v>
      </c>
      <c r="J41" s="37">
        <f>SUMIFS(СВЦЭМ!$D$34:$D$777,СВЦЭМ!$A$34:$A$777,$A41,СВЦЭМ!$B$34:$B$777,J$11)+'СЕТ СН'!$F$11+СВЦЭМ!$D$10+'СЕТ СН'!$F$6-'СЕТ СН'!$F$23</f>
        <v>761.28866315999994</v>
      </c>
      <c r="K41" s="37">
        <f>SUMIFS(СВЦЭМ!$D$34:$D$777,СВЦЭМ!$A$34:$A$777,$A41,СВЦЭМ!$B$34:$B$777,K$11)+'СЕТ СН'!$F$11+СВЦЭМ!$D$10+'СЕТ СН'!$F$6-'СЕТ СН'!$F$23</f>
        <v>690.49580886000012</v>
      </c>
      <c r="L41" s="37">
        <f>SUMIFS(СВЦЭМ!$D$34:$D$777,СВЦЭМ!$A$34:$A$777,$A41,СВЦЭМ!$B$34:$B$777,L$11)+'СЕТ СН'!$F$11+СВЦЭМ!$D$10+'СЕТ СН'!$F$6-'СЕТ СН'!$F$23</f>
        <v>626.97515447000001</v>
      </c>
      <c r="M41" s="37">
        <f>SUMIFS(СВЦЭМ!$D$34:$D$777,СВЦЭМ!$A$34:$A$777,$A41,СВЦЭМ!$B$34:$B$777,M$11)+'СЕТ СН'!$F$11+СВЦЭМ!$D$10+'СЕТ СН'!$F$6-'СЕТ СН'!$F$23</f>
        <v>602.94807847999982</v>
      </c>
      <c r="N41" s="37">
        <f>SUMIFS(СВЦЭМ!$D$34:$D$777,СВЦЭМ!$A$34:$A$777,$A41,СВЦЭМ!$B$34:$B$777,N$11)+'СЕТ СН'!$F$11+СВЦЭМ!$D$10+'СЕТ СН'!$F$6-'СЕТ СН'!$F$23</f>
        <v>618.33051367999997</v>
      </c>
      <c r="O41" s="37">
        <f>SUMIFS(СВЦЭМ!$D$34:$D$777,СВЦЭМ!$A$34:$A$777,$A41,СВЦЭМ!$B$34:$B$777,O$11)+'СЕТ СН'!$F$11+СВЦЭМ!$D$10+'СЕТ СН'!$F$6-'СЕТ СН'!$F$23</f>
        <v>627.37183680999988</v>
      </c>
      <c r="P41" s="37">
        <f>SUMIFS(СВЦЭМ!$D$34:$D$777,СВЦЭМ!$A$34:$A$777,$A41,СВЦЭМ!$B$34:$B$777,P$11)+'СЕТ СН'!$F$11+СВЦЭМ!$D$10+'СЕТ СН'!$F$6-'СЕТ СН'!$F$23</f>
        <v>632.16346522000003</v>
      </c>
      <c r="Q41" s="37">
        <f>SUMIFS(СВЦЭМ!$D$34:$D$777,СВЦЭМ!$A$34:$A$777,$A41,СВЦЭМ!$B$34:$B$777,Q$11)+'СЕТ СН'!$F$11+СВЦЭМ!$D$10+'СЕТ СН'!$F$6-'СЕТ СН'!$F$23</f>
        <v>637.88443163000011</v>
      </c>
      <c r="R41" s="37">
        <f>SUMIFS(СВЦЭМ!$D$34:$D$777,СВЦЭМ!$A$34:$A$777,$A41,СВЦЭМ!$B$34:$B$777,R$11)+'СЕТ СН'!$F$11+СВЦЭМ!$D$10+'СЕТ СН'!$F$6-'СЕТ СН'!$F$23</f>
        <v>632.22978664999982</v>
      </c>
      <c r="S41" s="37">
        <f>SUMIFS(СВЦЭМ!$D$34:$D$777,СВЦЭМ!$A$34:$A$777,$A41,СВЦЭМ!$B$34:$B$777,S$11)+'СЕТ СН'!$F$11+СВЦЭМ!$D$10+'СЕТ СН'!$F$6-'СЕТ СН'!$F$23</f>
        <v>628.18814120000002</v>
      </c>
      <c r="T41" s="37">
        <f>SUMIFS(СВЦЭМ!$D$34:$D$777,СВЦЭМ!$A$34:$A$777,$A41,СВЦЭМ!$B$34:$B$777,T$11)+'СЕТ СН'!$F$11+СВЦЭМ!$D$10+'СЕТ СН'!$F$6-'СЕТ СН'!$F$23</f>
        <v>613.88199915999985</v>
      </c>
      <c r="U41" s="37">
        <f>SUMIFS(СВЦЭМ!$D$34:$D$777,СВЦЭМ!$A$34:$A$777,$A41,СВЦЭМ!$B$34:$B$777,U$11)+'СЕТ СН'!$F$11+СВЦЭМ!$D$10+'СЕТ СН'!$F$6-'СЕТ СН'!$F$23</f>
        <v>593.61807528999998</v>
      </c>
      <c r="V41" s="37">
        <f>SUMIFS(СВЦЭМ!$D$34:$D$777,СВЦЭМ!$A$34:$A$777,$A41,СВЦЭМ!$B$34:$B$777,V$11)+'СЕТ СН'!$F$11+СВЦЭМ!$D$10+'СЕТ СН'!$F$6-'СЕТ СН'!$F$23</f>
        <v>594.72906833000002</v>
      </c>
      <c r="W41" s="37">
        <f>SUMIFS(СВЦЭМ!$D$34:$D$777,СВЦЭМ!$A$34:$A$777,$A41,СВЦЭМ!$B$34:$B$777,W$11)+'СЕТ СН'!$F$11+СВЦЭМ!$D$10+'СЕТ СН'!$F$6-'СЕТ СН'!$F$23</f>
        <v>670.41943562000006</v>
      </c>
      <c r="X41" s="37">
        <f>SUMIFS(СВЦЭМ!$D$34:$D$777,СВЦЭМ!$A$34:$A$777,$A41,СВЦЭМ!$B$34:$B$777,X$11)+'СЕТ СН'!$F$11+СВЦЭМ!$D$10+'СЕТ СН'!$F$6-'СЕТ СН'!$F$23</f>
        <v>744.59802992999994</v>
      </c>
      <c r="Y41" s="37">
        <f>SUMIFS(СВЦЭМ!$D$34:$D$777,СВЦЭМ!$A$34:$A$777,$A41,СВЦЭМ!$B$34:$B$777,Y$11)+'СЕТ СН'!$F$11+СВЦЭМ!$D$10+'СЕТ СН'!$F$6-'СЕТ СН'!$F$23</f>
        <v>787.14009092000015</v>
      </c>
    </row>
    <row r="42" spans="1:27" ht="15.75" hidden="1" x14ac:dyDescent="0.2">
      <c r="A42" s="36">
        <f t="shared" si="0"/>
        <v>43009</v>
      </c>
      <c r="B42" s="37">
        <f>SUMIFS(СВЦЭМ!$D$34:$D$777,СВЦЭМ!$A$34:$A$777,$A42,СВЦЭМ!$B$34:$B$777,B$11)+'СЕТ СН'!$F$11+СВЦЭМ!$D$10+'СЕТ СН'!$F$6-'СЕТ СН'!$F$23</f>
        <v>-24.772539100000017</v>
      </c>
      <c r="C42" s="37">
        <f>SUMIFS(СВЦЭМ!$D$34:$D$777,СВЦЭМ!$A$34:$A$777,$A42,СВЦЭМ!$B$34:$B$777,C$11)+'СЕТ СН'!$F$11+СВЦЭМ!$D$10+'СЕТ СН'!$F$6-'СЕТ СН'!$F$23</f>
        <v>-24.772539100000017</v>
      </c>
      <c r="D42" s="37">
        <f>SUMIFS(СВЦЭМ!$D$34:$D$777,СВЦЭМ!$A$34:$A$777,$A42,СВЦЭМ!$B$34:$B$777,D$11)+'СЕТ СН'!$F$11+СВЦЭМ!$D$10+'СЕТ СН'!$F$6-'СЕТ СН'!$F$23</f>
        <v>-24.772539100000017</v>
      </c>
      <c r="E42" s="37">
        <f>SUMIFS(СВЦЭМ!$D$34:$D$777,СВЦЭМ!$A$34:$A$777,$A42,СВЦЭМ!$B$34:$B$777,E$11)+'СЕТ СН'!$F$11+СВЦЭМ!$D$10+'СЕТ СН'!$F$6-'СЕТ СН'!$F$23</f>
        <v>-24.772539100000017</v>
      </c>
      <c r="F42" s="37">
        <f>SUMIFS(СВЦЭМ!$D$34:$D$777,СВЦЭМ!$A$34:$A$777,$A42,СВЦЭМ!$B$34:$B$777,F$11)+'СЕТ СН'!$F$11+СВЦЭМ!$D$10+'СЕТ СН'!$F$6-'СЕТ СН'!$F$23</f>
        <v>-24.772539100000017</v>
      </c>
      <c r="G42" s="37">
        <f>SUMIFS(СВЦЭМ!$D$34:$D$777,СВЦЭМ!$A$34:$A$777,$A42,СВЦЭМ!$B$34:$B$777,G$11)+'СЕТ СН'!$F$11+СВЦЭМ!$D$10+'СЕТ СН'!$F$6-'СЕТ СН'!$F$23</f>
        <v>-24.772539100000017</v>
      </c>
      <c r="H42" s="37">
        <f>SUMIFS(СВЦЭМ!$D$34:$D$777,СВЦЭМ!$A$34:$A$777,$A42,СВЦЭМ!$B$34:$B$777,H$11)+'СЕТ СН'!$F$11+СВЦЭМ!$D$10+'СЕТ СН'!$F$6-'СЕТ СН'!$F$23</f>
        <v>-24.772539100000017</v>
      </c>
      <c r="I42" s="37">
        <f>SUMIFS(СВЦЭМ!$D$34:$D$777,СВЦЭМ!$A$34:$A$777,$A42,СВЦЭМ!$B$34:$B$777,I$11)+'СЕТ СН'!$F$11+СВЦЭМ!$D$10+'СЕТ СН'!$F$6-'СЕТ СН'!$F$23</f>
        <v>-24.772539100000017</v>
      </c>
      <c r="J42" s="37">
        <f>SUMIFS(СВЦЭМ!$D$34:$D$777,СВЦЭМ!$A$34:$A$777,$A42,СВЦЭМ!$B$34:$B$777,J$11)+'СЕТ СН'!$F$11+СВЦЭМ!$D$10+'СЕТ СН'!$F$6-'СЕТ СН'!$F$23</f>
        <v>-24.772539100000017</v>
      </c>
      <c r="K42" s="37">
        <f>SUMIFS(СВЦЭМ!$D$34:$D$777,СВЦЭМ!$A$34:$A$777,$A42,СВЦЭМ!$B$34:$B$777,K$11)+'СЕТ СН'!$F$11+СВЦЭМ!$D$10+'СЕТ СН'!$F$6-'СЕТ СН'!$F$23</f>
        <v>-24.772539100000017</v>
      </c>
      <c r="L42" s="37">
        <f>SUMIFS(СВЦЭМ!$D$34:$D$777,СВЦЭМ!$A$34:$A$777,$A42,СВЦЭМ!$B$34:$B$777,L$11)+'СЕТ СН'!$F$11+СВЦЭМ!$D$10+'СЕТ СН'!$F$6-'СЕТ СН'!$F$23</f>
        <v>-24.772539100000017</v>
      </c>
      <c r="M42" s="37">
        <f>SUMIFS(СВЦЭМ!$D$34:$D$777,СВЦЭМ!$A$34:$A$777,$A42,СВЦЭМ!$B$34:$B$777,M$11)+'СЕТ СН'!$F$11+СВЦЭМ!$D$10+'СЕТ СН'!$F$6-'СЕТ СН'!$F$23</f>
        <v>-24.772539100000017</v>
      </c>
      <c r="N42" s="37">
        <f>SUMIFS(СВЦЭМ!$D$34:$D$777,СВЦЭМ!$A$34:$A$777,$A42,СВЦЭМ!$B$34:$B$777,N$11)+'СЕТ СН'!$F$11+СВЦЭМ!$D$10+'СЕТ СН'!$F$6-'СЕТ СН'!$F$23</f>
        <v>-24.772539100000017</v>
      </c>
      <c r="O42" s="37">
        <f>SUMIFS(СВЦЭМ!$D$34:$D$777,СВЦЭМ!$A$34:$A$777,$A42,СВЦЭМ!$B$34:$B$777,O$11)+'СЕТ СН'!$F$11+СВЦЭМ!$D$10+'СЕТ СН'!$F$6-'СЕТ СН'!$F$23</f>
        <v>-24.772539100000017</v>
      </c>
      <c r="P42" s="37">
        <f>SUMIFS(СВЦЭМ!$D$34:$D$777,СВЦЭМ!$A$34:$A$777,$A42,СВЦЭМ!$B$34:$B$777,P$11)+'СЕТ СН'!$F$11+СВЦЭМ!$D$10+'СЕТ СН'!$F$6-'СЕТ СН'!$F$23</f>
        <v>-24.772539100000017</v>
      </c>
      <c r="Q42" s="37">
        <f>SUMIFS(СВЦЭМ!$D$34:$D$777,СВЦЭМ!$A$34:$A$777,$A42,СВЦЭМ!$B$34:$B$777,Q$11)+'СЕТ СН'!$F$11+СВЦЭМ!$D$10+'СЕТ СН'!$F$6-'СЕТ СН'!$F$23</f>
        <v>-24.772539100000017</v>
      </c>
      <c r="R42" s="37">
        <f>SUMIFS(СВЦЭМ!$D$34:$D$777,СВЦЭМ!$A$34:$A$777,$A42,СВЦЭМ!$B$34:$B$777,R$11)+'СЕТ СН'!$F$11+СВЦЭМ!$D$10+'СЕТ СН'!$F$6-'СЕТ СН'!$F$23</f>
        <v>-24.772539100000017</v>
      </c>
      <c r="S42" s="37">
        <f>SUMIFS(СВЦЭМ!$D$34:$D$777,СВЦЭМ!$A$34:$A$777,$A42,СВЦЭМ!$B$34:$B$777,S$11)+'СЕТ СН'!$F$11+СВЦЭМ!$D$10+'СЕТ СН'!$F$6-'СЕТ СН'!$F$23</f>
        <v>-24.772539100000017</v>
      </c>
      <c r="T42" s="37">
        <f>SUMIFS(СВЦЭМ!$D$34:$D$777,СВЦЭМ!$A$34:$A$777,$A42,СВЦЭМ!$B$34:$B$777,T$11)+'СЕТ СН'!$F$11+СВЦЭМ!$D$10+'СЕТ СН'!$F$6-'СЕТ СН'!$F$23</f>
        <v>-24.772539100000017</v>
      </c>
      <c r="U42" s="37">
        <f>SUMIFS(СВЦЭМ!$D$34:$D$777,СВЦЭМ!$A$34:$A$777,$A42,СВЦЭМ!$B$34:$B$777,U$11)+'СЕТ СН'!$F$11+СВЦЭМ!$D$10+'СЕТ СН'!$F$6-'СЕТ СН'!$F$23</f>
        <v>-24.772539100000017</v>
      </c>
      <c r="V42" s="37">
        <f>SUMIFS(СВЦЭМ!$D$34:$D$777,СВЦЭМ!$A$34:$A$777,$A42,СВЦЭМ!$B$34:$B$777,V$11)+'СЕТ СН'!$F$11+СВЦЭМ!$D$10+'СЕТ СН'!$F$6-'СЕТ СН'!$F$23</f>
        <v>-24.772539100000017</v>
      </c>
      <c r="W42" s="37">
        <f>SUMIFS(СВЦЭМ!$D$34:$D$777,СВЦЭМ!$A$34:$A$777,$A42,СВЦЭМ!$B$34:$B$777,W$11)+'СЕТ СН'!$F$11+СВЦЭМ!$D$10+'СЕТ СН'!$F$6-'СЕТ СН'!$F$23</f>
        <v>-24.772539100000017</v>
      </c>
      <c r="X42" s="37">
        <f>SUMIFS(СВЦЭМ!$D$34:$D$777,СВЦЭМ!$A$34:$A$777,$A42,СВЦЭМ!$B$34:$B$777,X$11)+'СЕТ СН'!$F$11+СВЦЭМ!$D$10+'СЕТ СН'!$F$6-'СЕТ СН'!$F$23</f>
        <v>-24.772539100000017</v>
      </c>
      <c r="Y42" s="37">
        <f>SUMIFS(СВЦЭМ!$D$34:$D$777,СВЦЭМ!$A$34:$A$777,$A42,СВЦЭМ!$B$34:$B$777,Y$11)+'СЕТ СН'!$F$11+СВЦЭМ!$D$10+'СЕТ СН'!$F$6-'СЕТ СН'!$F$23</f>
        <v>-24.772539100000017</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01.09.2017</v>
      </c>
      <c r="B48" s="37">
        <f>SUMIFS(СВЦЭМ!$D$34:$D$777,СВЦЭМ!$A$34:$A$777,$A48,СВЦЭМ!$B$34:$B$777,B$47)+'СЕТ СН'!$G$11+СВЦЭМ!$D$10+'СЕТ СН'!$G$6-'СЕТ СН'!$G$23</f>
        <v>1046.7756086500001</v>
      </c>
      <c r="C48" s="37">
        <f>SUMIFS(СВЦЭМ!$D$34:$D$777,СВЦЭМ!$A$34:$A$777,$A48,СВЦЭМ!$B$34:$B$777,C$47)+'СЕТ СН'!$G$11+СВЦЭМ!$D$10+'СЕТ СН'!$G$6-'СЕТ СН'!$G$23</f>
        <v>1088.53255719</v>
      </c>
      <c r="D48" s="37">
        <f>SUMIFS(СВЦЭМ!$D$34:$D$777,СВЦЭМ!$A$34:$A$777,$A48,СВЦЭМ!$B$34:$B$777,D$47)+'СЕТ СН'!$G$11+СВЦЭМ!$D$10+'СЕТ СН'!$G$6-'СЕТ СН'!$G$23</f>
        <v>1113.30128491</v>
      </c>
      <c r="E48" s="37">
        <f>SUMIFS(СВЦЭМ!$D$34:$D$777,СВЦЭМ!$A$34:$A$777,$A48,СВЦЭМ!$B$34:$B$777,E$47)+'СЕТ СН'!$G$11+СВЦЭМ!$D$10+'СЕТ СН'!$G$6-'СЕТ СН'!$G$23</f>
        <v>1118.3434239400001</v>
      </c>
      <c r="F48" s="37">
        <f>SUMIFS(СВЦЭМ!$D$34:$D$777,СВЦЭМ!$A$34:$A$777,$A48,СВЦЭМ!$B$34:$B$777,F$47)+'СЕТ СН'!$G$11+СВЦЭМ!$D$10+'СЕТ СН'!$G$6-'СЕТ СН'!$G$23</f>
        <v>1115.00571668</v>
      </c>
      <c r="G48" s="37">
        <f>SUMIFS(СВЦЭМ!$D$34:$D$777,СВЦЭМ!$A$34:$A$777,$A48,СВЦЭМ!$B$34:$B$777,G$47)+'СЕТ СН'!$G$11+СВЦЭМ!$D$10+'СЕТ СН'!$G$6-'СЕТ СН'!$G$23</f>
        <v>1097.3130645900001</v>
      </c>
      <c r="H48" s="37">
        <f>SUMIFS(СВЦЭМ!$D$34:$D$777,СВЦЭМ!$A$34:$A$777,$A48,СВЦЭМ!$B$34:$B$777,H$47)+'СЕТ СН'!$G$11+СВЦЭМ!$D$10+'СЕТ СН'!$G$6-'СЕТ СН'!$G$23</f>
        <v>1083.7811414</v>
      </c>
      <c r="I48" s="37">
        <f>SUMIFS(СВЦЭМ!$D$34:$D$777,СВЦЭМ!$A$34:$A$777,$A48,СВЦЭМ!$B$34:$B$777,I$47)+'СЕТ СН'!$G$11+СВЦЭМ!$D$10+'СЕТ СН'!$G$6-'СЕТ СН'!$G$23</f>
        <v>1032.92163409</v>
      </c>
      <c r="J48" s="37">
        <f>SUMIFS(СВЦЭМ!$D$34:$D$777,СВЦЭМ!$A$34:$A$777,$A48,СВЦЭМ!$B$34:$B$777,J$47)+'СЕТ СН'!$G$11+СВЦЭМ!$D$10+'СЕТ СН'!$G$6-'СЕТ СН'!$G$23</f>
        <v>978.85340594000013</v>
      </c>
      <c r="K48" s="37">
        <f>SUMIFS(СВЦЭМ!$D$34:$D$777,СВЦЭМ!$A$34:$A$777,$A48,СВЦЭМ!$B$34:$B$777,K$47)+'СЕТ СН'!$G$11+СВЦЭМ!$D$10+'СЕТ СН'!$G$6-'СЕТ СН'!$G$23</f>
        <v>926.04479563999985</v>
      </c>
      <c r="L48" s="37">
        <f>SUMIFS(СВЦЭМ!$D$34:$D$777,СВЦЭМ!$A$34:$A$777,$A48,СВЦЭМ!$B$34:$B$777,L$47)+'СЕТ СН'!$G$11+СВЦЭМ!$D$10+'СЕТ СН'!$G$6-'СЕТ СН'!$G$23</f>
        <v>860.07000814999992</v>
      </c>
      <c r="M48" s="37">
        <f>SUMIFS(СВЦЭМ!$D$34:$D$777,СВЦЭМ!$A$34:$A$777,$A48,СВЦЭМ!$B$34:$B$777,M$47)+'СЕТ СН'!$G$11+СВЦЭМ!$D$10+'СЕТ СН'!$G$6-'СЕТ СН'!$G$23</f>
        <v>857.21908073999998</v>
      </c>
      <c r="N48" s="37">
        <f>SUMIFS(СВЦЭМ!$D$34:$D$777,СВЦЭМ!$A$34:$A$777,$A48,СВЦЭМ!$B$34:$B$777,N$47)+'СЕТ СН'!$G$11+СВЦЭМ!$D$10+'СЕТ СН'!$G$6-'СЕТ СН'!$G$23</f>
        <v>858.22065507000002</v>
      </c>
      <c r="O48" s="37">
        <f>SUMIFS(СВЦЭМ!$D$34:$D$777,СВЦЭМ!$A$34:$A$777,$A48,СВЦЭМ!$B$34:$B$777,O$47)+'СЕТ СН'!$G$11+СВЦЭМ!$D$10+'СЕТ СН'!$G$6-'СЕТ СН'!$G$23</f>
        <v>866.31125945999997</v>
      </c>
      <c r="P48" s="37">
        <f>SUMIFS(СВЦЭМ!$D$34:$D$777,СВЦЭМ!$A$34:$A$777,$A48,СВЦЭМ!$B$34:$B$777,P$47)+'СЕТ СН'!$G$11+СВЦЭМ!$D$10+'СЕТ СН'!$G$6-'СЕТ СН'!$G$23</f>
        <v>873.48720079999998</v>
      </c>
      <c r="Q48" s="37">
        <f>SUMIFS(СВЦЭМ!$D$34:$D$777,СВЦЭМ!$A$34:$A$777,$A48,СВЦЭМ!$B$34:$B$777,Q$47)+'СЕТ СН'!$G$11+СВЦЭМ!$D$10+'СЕТ СН'!$G$6-'СЕТ СН'!$G$23</f>
        <v>900.01555844999984</v>
      </c>
      <c r="R48" s="37">
        <f>SUMIFS(СВЦЭМ!$D$34:$D$777,СВЦЭМ!$A$34:$A$777,$A48,СВЦЭМ!$B$34:$B$777,R$47)+'СЕТ СН'!$G$11+СВЦЭМ!$D$10+'СЕТ СН'!$G$6-'СЕТ СН'!$G$23</f>
        <v>913.16952717999993</v>
      </c>
      <c r="S48" s="37">
        <f>SUMIFS(СВЦЭМ!$D$34:$D$777,СВЦЭМ!$A$34:$A$777,$A48,СВЦЭМ!$B$34:$B$777,S$47)+'СЕТ СН'!$G$11+СВЦЭМ!$D$10+'СЕТ СН'!$G$6-'СЕТ СН'!$G$23</f>
        <v>896.07771348000006</v>
      </c>
      <c r="T48" s="37">
        <f>SUMIFS(СВЦЭМ!$D$34:$D$777,СВЦЭМ!$A$34:$A$777,$A48,СВЦЭМ!$B$34:$B$777,T$47)+'СЕТ СН'!$G$11+СВЦЭМ!$D$10+'СЕТ СН'!$G$6-'СЕТ СН'!$G$23</f>
        <v>875.05805633</v>
      </c>
      <c r="U48" s="37">
        <f>SUMIFS(СВЦЭМ!$D$34:$D$777,СВЦЭМ!$A$34:$A$777,$A48,СВЦЭМ!$B$34:$B$777,U$47)+'СЕТ СН'!$G$11+СВЦЭМ!$D$10+'СЕТ СН'!$G$6-'СЕТ СН'!$G$23</f>
        <v>870.72102158000007</v>
      </c>
      <c r="V48" s="37">
        <f>SUMIFS(СВЦЭМ!$D$34:$D$777,СВЦЭМ!$A$34:$A$777,$A48,СВЦЭМ!$B$34:$B$777,V$47)+'СЕТ СН'!$G$11+СВЦЭМ!$D$10+'СЕТ СН'!$G$6-'СЕТ СН'!$G$23</f>
        <v>886.45187020000003</v>
      </c>
      <c r="W48" s="37">
        <f>SUMIFS(СВЦЭМ!$D$34:$D$777,СВЦЭМ!$A$34:$A$777,$A48,СВЦЭМ!$B$34:$B$777,W$47)+'СЕТ СН'!$G$11+СВЦЭМ!$D$10+'СЕТ СН'!$G$6-'СЕТ СН'!$G$23</f>
        <v>961.49504233000016</v>
      </c>
      <c r="X48" s="37">
        <f>SUMIFS(СВЦЭМ!$D$34:$D$777,СВЦЭМ!$A$34:$A$777,$A48,СВЦЭМ!$B$34:$B$777,X$47)+'СЕТ СН'!$G$11+СВЦЭМ!$D$10+'СЕТ СН'!$G$6-'СЕТ СН'!$G$23</f>
        <v>1030.0823648200001</v>
      </c>
      <c r="Y48" s="37">
        <f>SUMIFS(СВЦЭМ!$D$34:$D$777,СВЦЭМ!$A$34:$A$777,$A48,СВЦЭМ!$B$34:$B$777,Y$47)+'СЕТ СН'!$G$11+СВЦЭМ!$D$10+'СЕТ СН'!$G$6-'СЕТ СН'!$G$23</f>
        <v>1076.78207275</v>
      </c>
      <c r="AA48" s="46"/>
    </row>
    <row r="49" spans="1:25" ht="15.75" x14ac:dyDescent="0.2">
      <c r="A49" s="36">
        <f>A48+1</f>
        <v>42980</v>
      </c>
      <c r="B49" s="37">
        <f>SUMIFS(СВЦЭМ!$D$34:$D$777,СВЦЭМ!$A$34:$A$777,$A49,СВЦЭМ!$B$34:$B$777,B$47)+'СЕТ СН'!$G$11+СВЦЭМ!$D$10+'СЕТ СН'!$G$6-'СЕТ СН'!$G$23</f>
        <v>1075.8528289200001</v>
      </c>
      <c r="C49" s="37">
        <f>SUMIFS(СВЦЭМ!$D$34:$D$777,СВЦЭМ!$A$34:$A$777,$A49,СВЦЭМ!$B$34:$B$777,C$47)+'СЕТ СН'!$G$11+СВЦЭМ!$D$10+'СЕТ СН'!$G$6-'СЕТ СН'!$G$23</f>
        <v>1102.6760276000002</v>
      </c>
      <c r="D49" s="37">
        <f>SUMIFS(СВЦЭМ!$D$34:$D$777,СВЦЭМ!$A$34:$A$777,$A49,СВЦЭМ!$B$34:$B$777,D$47)+'СЕТ СН'!$G$11+СВЦЭМ!$D$10+'СЕТ СН'!$G$6-'СЕТ СН'!$G$23</f>
        <v>1136.8339018100003</v>
      </c>
      <c r="E49" s="37">
        <f>SUMIFS(СВЦЭМ!$D$34:$D$777,СВЦЭМ!$A$34:$A$777,$A49,СВЦЭМ!$B$34:$B$777,E$47)+'СЕТ СН'!$G$11+СВЦЭМ!$D$10+'СЕТ СН'!$G$6-'СЕТ СН'!$G$23</f>
        <v>1149.7175741500002</v>
      </c>
      <c r="F49" s="37">
        <f>SUMIFS(СВЦЭМ!$D$34:$D$777,СВЦЭМ!$A$34:$A$777,$A49,СВЦЭМ!$B$34:$B$777,F$47)+'СЕТ СН'!$G$11+СВЦЭМ!$D$10+'СЕТ СН'!$G$6-'СЕТ СН'!$G$23</f>
        <v>1160.8177835500001</v>
      </c>
      <c r="G49" s="37">
        <f>SUMIFS(СВЦЭМ!$D$34:$D$777,СВЦЭМ!$A$34:$A$777,$A49,СВЦЭМ!$B$34:$B$777,G$47)+'СЕТ СН'!$G$11+СВЦЭМ!$D$10+'СЕТ СН'!$G$6-'СЕТ СН'!$G$23</f>
        <v>1148.1524545300001</v>
      </c>
      <c r="H49" s="37">
        <f>SUMIFS(СВЦЭМ!$D$34:$D$777,СВЦЭМ!$A$34:$A$777,$A49,СВЦЭМ!$B$34:$B$777,H$47)+'СЕТ СН'!$G$11+СВЦЭМ!$D$10+'СЕТ СН'!$G$6-'СЕТ СН'!$G$23</f>
        <v>1126.8936688400001</v>
      </c>
      <c r="I49" s="37">
        <f>SUMIFS(СВЦЭМ!$D$34:$D$777,СВЦЭМ!$A$34:$A$777,$A49,СВЦЭМ!$B$34:$B$777,I$47)+'СЕТ СН'!$G$11+СВЦЭМ!$D$10+'СЕТ СН'!$G$6-'СЕТ СН'!$G$23</f>
        <v>1077.2469513000001</v>
      </c>
      <c r="J49" s="37">
        <f>SUMIFS(СВЦЭМ!$D$34:$D$777,СВЦЭМ!$A$34:$A$777,$A49,СВЦЭМ!$B$34:$B$777,J$47)+'СЕТ СН'!$G$11+СВЦЭМ!$D$10+'СЕТ СН'!$G$6-'СЕТ СН'!$G$23</f>
        <v>995.63599597999996</v>
      </c>
      <c r="K49" s="37">
        <f>SUMIFS(СВЦЭМ!$D$34:$D$777,СВЦЭМ!$A$34:$A$777,$A49,СВЦЭМ!$B$34:$B$777,K$47)+'СЕТ СН'!$G$11+СВЦЭМ!$D$10+'СЕТ СН'!$G$6-'СЕТ СН'!$G$23</f>
        <v>925.81556580000006</v>
      </c>
      <c r="L49" s="37">
        <f>SUMIFS(СВЦЭМ!$D$34:$D$777,СВЦЭМ!$A$34:$A$777,$A49,СВЦЭМ!$B$34:$B$777,L$47)+'СЕТ СН'!$G$11+СВЦЭМ!$D$10+'СЕТ СН'!$G$6-'СЕТ СН'!$G$23</f>
        <v>831.82815484999992</v>
      </c>
      <c r="M49" s="37">
        <f>SUMIFS(СВЦЭМ!$D$34:$D$777,СВЦЭМ!$A$34:$A$777,$A49,СВЦЭМ!$B$34:$B$777,M$47)+'СЕТ СН'!$G$11+СВЦЭМ!$D$10+'СЕТ СН'!$G$6-'СЕТ СН'!$G$23</f>
        <v>819.29428405999988</v>
      </c>
      <c r="N49" s="37">
        <f>SUMIFS(СВЦЭМ!$D$34:$D$777,СВЦЭМ!$A$34:$A$777,$A49,СВЦЭМ!$B$34:$B$777,N$47)+'СЕТ СН'!$G$11+СВЦЭМ!$D$10+'СЕТ СН'!$G$6-'СЕТ СН'!$G$23</f>
        <v>813.93171989999996</v>
      </c>
      <c r="O49" s="37">
        <f>SUMIFS(СВЦЭМ!$D$34:$D$777,СВЦЭМ!$A$34:$A$777,$A49,СВЦЭМ!$B$34:$B$777,O$47)+'СЕТ СН'!$G$11+СВЦЭМ!$D$10+'СЕТ СН'!$G$6-'СЕТ СН'!$G$23</f>
        <v>813.45952205999993</v>
      </c>
      <c r="P49" s="37">
        <f>SUMIFS(СВЦЭМ!$D$34:$D$777,СВЦЭМ!$A$34:$A$777,$A49,СВЦЭМ!$B$34:$B$777,P$47)+'СЕТ СН'!$G$11+СВЦЭМ!$D$10+'СЕТ СН'!$G$6-'СЕТ СН'!$G$23</f>
        <v>810.94254238999997</v>
      </c>
      <c r="Q49" s="37">
        <f>SUMIFS(СВЦЭМ!$D$34:$D$777,СВЦЭМ!$A$34:$A$777,$A49,СВЦЭМ!$B$34:$B$777,Q$47)+'СЕТ СН'!$G$11+СВЦЭМ!$D$10+'СЕТ СН'!$G$6-'СЕТ СН'!$G$23</f>
        <v>818.30763269999989</v>
      </c>
      <c r="R49" s="37">
        <f>SUMIFS(СВЦЭМ!$D$34:$D$777,СВЦЭМ!$A$34:$A$777,$A49,СВЦЭМ!$B$34:$B$777,R$47)+'СЕТ СН'!$G$11+СВЦЭМ!$D$10+'СЕТ СН'!$G$6-'СЕТ СН'!$G$23</f>
        <v>826.39492496999992</v>
      </c>
      <c r="S49" s="37">
        <f>SUMIFS(СВЦЭМ!$D$34:$D$777,СВЦЭМ!$A$34:$A$777,$A49,СВЦЭМ!$B$34:$B$777,S$47)+'СЕТ СН'!$G$11+СВЦЭМ!$D$10+'СЕТ СН'!$G$6-'СЕТ СН'!$G$23</f>
        <v>814.20416292999994</v>
      </c>
      <c r="T49" s="37">
        <f>SUMIFS(СВЦЭМ!$D$34:$D$777,СВЦЭМ!$A$34:$A$777,$A49,СВЦЭМ!$B$34:$B$777,T$47)+'СЕТ СН'!$G$11+СВЦЭМ!$D$10+'СЕТ СН'!$G$6-'СЕТ СН'!$G$23</f>
        <v>813.87786776999997</v>
      </c>
      <c r="U49" s="37">
        <f>SUMIFS(СВЦЭМ!$D$34:$D$777,СВЦЭМ!$A$34:$A$777,$A49,СВЦЭМ!$B$34:$B$777,U$47)+'СЕТ СН'!$G$11+СВЦЭМ!$D$10+'СЕТ СН'!$G$6-'СЕТ СН'!$G$23</f>
        <v>814.59687701999997</v>
      </c>
      <c r="V49" s="37">
        <f>SUMIFS(СВЦЭМ!$D$34:$D$777,СВЦЭМ!$A$34:$A$777,$A49,СВЦЭМ!$B$34:$B$777,V$47)+'СЕТ СН'!$G$11+СВЦЭМ!$D$10+'СЕТ СН'!$G$6-'СЕТ СН'!$G$23</f>
        <v>824.34245014999988</v>
      </c>
      <c r="W49" s="37">
        <f>SUMIFS(СВЦЭМ!$D$34:$D$777,СВЦЭМ!$A$34:$A$777,$A49,СВЦЭМ!$B$34:$B$777,W$47)+'СЕТ СН'!$G$11+СВЦЭМ!$D$10+'СЕТ СН'!$G$6-'СЕТ СН'!$G$23</f>
        <v>869.45421012999986</v>
      </c>
      <c r="X49" s="37">
        <f>SUMIFS(СВЦЭМ!$D$34:$D$777,СВЦЭМ!$A$34:$A$777,$A49,СВЦЭМ!$B$34:$B$777,X$47)+'СЕТ СН'!$G$11+СВЦЭМ!$D$10+'СЕТ СН'!$G$6-'СЕТ СН'!$G$23</f>
        <v>941.59977305999996</v>
      </c>
      <c r="Y49" s="37">
        <f>SUMIFS(СВЦЭМ!$D$34:$D$777,СВЦЭМ!$A$34:$A$777,$A49,СВЦЭМ!$B$34:$B$777,Y$47)+'СЕТ СН'!$G$11+СВЦЭМ!$D$10+'СЕТ СН'!$G$6-'СЕТ СН'!$G$23</f>
        <v>993.53523811000014</v>
      </c>
    </row>
    <row r="50" spans="1:25" ht="15.75" x14ac:dyDescent="0.2">
      <c r="A50" s="36">
        <f t="shared" ref="A50:A78" si="1">A49+1</f>
        <v>42981</v>
      </c>
      <c r="B50" s="37">
        <f>SUMIFS(СВЦЭМ!$D$34:$D$777,СВЦЭМ!$A$34:$A$777,$A50,СВЦЭМ!$B$34:$B$777,B$47)+'СЕТ СН'!$G$11+СВЦЭМ!$D$10+'СЕТ СН'!$G$6-'СЕТ СН'!$G$23</f>
        <v>1053.3560936900001</v>
      </c>
      <c r="C50" s="37">
        <f>SUMIFS(СВЦЭМ!$D$34:$D$777,СВЦЭМ!$A$34:$A$777,$A50,СВЦЭМ!$B$34:$B$777,C$47)+'СЕТ СН'!$G$11+СВЦЭМ!$D$10+'СЕТ СН'!$G$6-'СЕТ СН'!$G$23</f>
        <v>1143.27260718</v>
      </c>
      <c r="D50" s="37">
        <f>SUMIFS(СВЦЭМ!$D$34:$D$777,СВЦЭМ!$A$34:$A$777,$A50,СВЦЭМ!$B$34:$B$777,D$47)+'СЕТ СН'!$G$11+СВЦЭМ!$D$10+'СЕТ СН'!$G$6-'СЕТ СН'!$G$23</f>
        <v>1171.4858194200001</v>
      </c>
      <c r="E50" s="37">
        <f>SUMIFS(СВЦЭМ!$D$34:$D$777,СВЦЭМ!$A$34:$A$777,$A50,СВЦЭМ!$B$34:$B$777,E$47)+'СЕТ СН'!$G$11+СВЦЭМ!$D$10+'СЕТ СН'!$G$6-'СЕТ СН'!$G$23</f>
        <v>1191.19602138</v>
      </c>
      <c r="F50" s="37">
        <f>SUMIFS(СВЦЭМ!$D$34:$D$777,СВЦЭМ!$A$34:$A$777,$A50,СВЦЭМ!$B$34:$B$777,F$47)+'СЕТ СН'!$G$11+СВЦЭМ!$D$10+'СЕТ СН'!$G$6-'СЕТ СН'!$G$23</f>
        <v>1202.5524985700001</v>
      </c>
      <c r="G50" s="37">
        <f>SUMIFS(СВЦЭМ!$D$34:$D$777,СВЦЭМ!$A$34:$A$777,$A50,СВЦЭМ!$B$34:$B$777,G$47)+'СЕТ СН'!$G$11+СВЦЭМ!$D$10+'СЕТ СН'!$G$6-'СЕТ СН'!$G$23</f>
        <v>1199.8976135600001</v>
      </c>
      <c r="H50" s="37">
        <f>SUMIFS(СВЦЭМ!$D$34:$D$777,СВЦЭМ!$A$34:$A$777,$A50,СВЦЭМ!$B$34:$B$777,H$47)+'СЕТ СН'!$G$11+СВЦЭМ!$D$10+'СЕТ СН'!$G$6-'СЕТ СН'!$G$23</f>
        <v>1174.9654382300002</v>
      </c>
      <c r="I50" s="37">
        <f>SUMIFS(СВЦЭМ!$D$34:$D$777,СВЦЭМ!$A$34:$A$777,$A50,СВЦЭМ!$B$34:$B$777,I$47)+'СЕТ СН'!$G$11+СВЦЭМ!$D$10+'СЕТ СН'!$G$6-'СЕТ СН'!$G$23</f>
        <v>1134.5033751900003</v>
      </c>
      <c r="J50" s="37">
        <f>SUMIFS(СВЦЭМ!$D$34:$D$777,СВЦЭМ!$A$34:$A$777,$A50,СВЦЭМ!$B$34:$B$777,J$47)+'СЕТ СН'!$G$11+СВЦЭМ!$D$10+'СЕТ СН'!$G$6-'СЕТ СН'!$G$23</f>
        <v>1009.0898238500001</v>
      </c>
      <c r="K50" s="37">
        <f>SUMIFS(СВЦЭМ!$D$34:$D$777,СВЦЭМ!$A$34:$A$777,$A50,СВЦЭМ!$B$34:$B$777,K$47)+'СЕТ СН'!$G$11+СВЦЭМ!$D$10+'СЕТ СН'!$G$6-'СЕТ СН'!$G$23</f>
        <v>992.92824496000026</v>
      </c>
      <c r="L50" s="37">
        <f>SUMIFS(СВЦЭМ!$D$34:$D$777,СВЦЭМ!$A$34:$A$777,$A50,СВЦЭМ!$B$34:$B$777,L$47)+'СЕТ СН'!$G$11+СВЦЭМ!$D$10+'СЕТ СН'!$G$6-'СЕТ СН'!$G$23</f>
        <v>886.09539692999988</v>
      </c>
      <c r="M50" s="37">
        <f>SUMIFS(СВЦЭМ!$D$34:$D$777,СВЦЭМ!$A$34:$A$777,$A50,СВЦЭМ!$B$34:$B$777,M$47)+'СЕТ СН'!$G$11+СВЦЭМ!$D$10+'СЕТ СН'!$G$6-'СЕТ СН'!$G$23</f>
        <v>855.13376922999987</v>
      </c>
      <c r="N50" s="37">
        <f>SUMIFS(СВЦЭМ!$D$34:$D$777,СВЦЭМ!$A$34:$A$777,$A50,СВЦЭМ!$B$34:$B$777,N$47)+'СЕТ СН'!$G$11+СВЦЭМ!$D$10+'СЕТ СН'!$G$6-'СЕТ СН'!$G$23</f>
        <v>859.81015470000011</v>
      </c>
      <c r="O50" s="37">
        <f>SUMIFS(СВЦЭМ!$D$34:$D$777,СВЦЭМ!$A$34:$A$777,$A50,СВЦЭМ!$B$34:$B$777,O$47)+'СЕТ СН'!$G$11+СВЦЭМ!$D$10+'СЕТ СН'!$G$6-'СЕТ СН'!$G$23</f>
        <v>858.76815183999997</v>
      </c>
      <c r="P50" s="37">
        <f>SUMIFS(СВЦЭМ!$D$34:$D$777,СВЦЭМ!$A$34:$A$777,$A50,СВЦЭМ!$B$34:$B$777,P$47)+'СЕТ СН'!$G$11+СВЦЭМ!$D$10+'СЕТ СН'!$G$6-'СЕТ СН'!$G$23</f>
        <v>863.25343146</v>
      </c>
      <c r="Q50" s="37">
        <f>SUMIFS(СВЦЭМ!$D$34:$D$777,СВЦЭМ!$A$34:$A$777,$A50,СВЦЭМ!$B$34:$B$777,Q$47)+'СЕТ СН'!$G$11+СВЦЭМ!$D$10+'СЕТ СН'!$G$6-'СЕТ СН'!$G$23</f>
        <v>868.7582546399999</v>
      </c>
      <c r="R50" s="37">
        <f>SUMIFS(СВЦЭМ!$D$34:$D$777,СВЦЭМ!$A$34:$A$777,$A50,СВЦЭМ!$B$34:$B$777,R$47)+'СЕТ СН'!$G$11+СВЦЭМ!$D$10+'СЕТ СН'!$G$6-'СЕТ СН'!$G$23</f>
        <v>869.27833985000007</v>
      </c>
      <c r="S50" s="37">
        <f>SUMIFS(СВЦЭМ!$D$34:$D$777,СВЦЭМ!$A$34:$A$777,$A50,СВЦЭМ!$B$34:$B$777,S$47)+'СЕТ СН'!$G$11+СВЦЭМ!$D$10+'СЕТ СН'!$G$6-'СЕТ СН'!$G$23</f>
        <v>866.22380294000004</v>
      </c>
      <c r="T50" s="37">
        <f>SUMIFS(СВЦЭМ!$D$34:$D$777,СВЦЭМ!$A$34:$A$777,$A50,СВЦЭМ!$B$34:$B$777,T$47)+'СЕТ СН'!$G$11+СВЦЭМ!$D$10+'СЕТ СН'!$G$6-'СЕТ СН'!$G$23</f>
        <v>857.02475277999997</v>
      </c>
      <c r="U50" s="37">
        <f>SUMIFS(СВЦЭМ!$D$34:$D$777,СВЦЭМ!$A$34:$A$777,$A50,СВЦЭМ!$B$34:$B$777,U$47)+'СЕТ СН'!$G$11+СВЦЭМ!$D$10+'СЕТ СН'!$G$6-'СЕТ СН'!$G$23</f>
        <v>853.75942360999989</v>
      </c>
      <c r="V50" s="37">
        <f>SUMIFS(СВЦЭМ!$D$34:$D$777,СВЦЭМ!$A$34:$A$777,$A50,СВЦЭМ!$B$34:$B$777,V$47)+'СЕТ СН'!$G$11+СВЦЭМ!$D$10+'СЕТ СН'!$G$6-'СЕТ СН'!$G$23</f>
        <v>859.05387452000014</v>
      </c>
      <c r="W50" s="37">
        <f>SUMIFS(СВЦЭМ!$D$34:$D$777,СВЦЭМ!$A$34:$A$777,$A50,СВЦЭМ!$B$34:$B$777,W$47)+'СЕТ СН'!$G$11+СВЦЭМ!$D$10+'СЕТ СН'!$G$6-'СЕТ СН'!$G$23</f>
        <v>928.92472105000002</v>
      </c>
      <c r="X50" s="37">
        <f>SUMIFS(СВЦЭМ!$D$34:$D$777,СВЦЭМ!$A$34:$A$777,$A50,СВЦЭМ!$B$34:$B$777,X$47)+'СЕТ СН'!$G$11+СВЦЭМ!$D$10+'СЕТ СН'!$G$6-'СЕТ СН'!$G$23</f>
        <v>992.05073499000014</v>
      </c>
      <c r="Y50" s="37">
        <f>SUMIFS(СВЦЭМ!$D$34:$D$777,СВЦЭМ!$A$34:$A$777,$A50,СВЦЭМ!$B$34:$B$777,Y$47)+'СЕТ СН'!$G$11+СВЦЭМ!$D$10+'СЕТ СН'!$G$6-'СЕТ СН'!$G$23</f>
        <v>1022.4956991800002</v>
      </c>
    </row>
    <row r="51" spans="1:25" ht="15.75" x14ac:dyDescent="0.2">
      <c r="A51" s="36">
        <f t="shared" si="1"/>
        <v>42982</v>
      </c>
      <c r="B51" s="37">
        <f>SUMIFS(СВЦЭМ!$D$34:$D$777,СВЦЭМ!$A$34:$A$777,$A51,СВЦЭМ!$B$34:$B$777,B$47)+'СЕТ СН'!$G$11+СВЦЭМ!$D$10+'СЕТ СН'!$G$6-'СЕТ СН'!$G$23</f>
        <v>1117.1031552400002</v>
      </c>
      <c r="C51" s="37">
        <f>SUMIFS(СВЦЭМ!$D$34:$D$777,СВЦЭМ!$A$34:$A$777,$A51,СВЦЭМ!$B$34:$B$777,C$47)+'СЕТ СН'!$G$11+СВЦЭМ!$D$10+'СЕТ СН'!$G$6-'СЕТ СН'!$G$23</f>
        <v>1153.0729427600002</v>
      </c>
      <c r="D51" s="37">
        <f>SUMIFS(СВЦЭМ!$D$34:$D$777,СВЦЭМ!$A$34:$A$777,$A51,СВЦЭМ!$B$34:$B$777,D$47)+'СЕТ СН'!$G$11+СВЦЭМ!$D$10+'СЕТ СН'!$G$6-'СЕТ СН'!$G$23</f>
        <v>1185.1905935100001</v>
      </c>
      <c r="E51" s="37">
        <f>SUMIFS(СВЦЭМ!$D$34:$D$777,СВЦЭМ!$A$34:$A$777,$A51,СВЦЭМ!$B$34:$B$777,E$47)+'СЕТ СН'!$G$11+СВЦЭМ!$D$10+'СЕТ СН'!$G$6-'СЕТ СН'!$G$23</f>
        <v>1200.82634429</v>
      </c>
      <c r="F51" s="37">
        <f>SUMIFS(СВЦЭМ!$D$34:$D$777,СВЦЭМ!$A$34:$A$777,$A51,СВЦЭМ!$B$34:$B$777,F$47)+'СЕТ СН'!$G$11+СВЦЭМ!$D$10+'СЕТ СН'!$G$6-'СЕТ СН'!$G$23</f>
        <v>1210.1158527200002</v>
      </c>
      <c r="G51" s="37">
        <f>SUMIFS(СВЦЭМ!$D$34:$D$777,СВЦЭМ!$A$34:$A$777,$A51,СВЦЭМ!$B$34:$B$777,G$47)+'СЕТ СН'!$G$11+СВЦЭМ!$D$10+'СЕТ СН'!$G$6-'СЕТ СН'!$G$23</f>
        <v>1200.7330702800002</v>
      </c>
      <c r="H51" s="37">
        <f>SUMIFS(СВЦЭМ!$D$34:$D$777,СВЦЭМ!$A$34:$A$777,$A51,СВЦЭМ!$B$34:$B$777,H$47)+'СЕТ СН'!$G$11+СВЦЭМ!$D$10+'СЕТ СН'!$G$6-'СЕТ СН'!$G$23</f>
        <v>1156.5156851500001</v>
      </c>
      <c r="I51" s="37">
        <f>SUMIFS(СВЦЭМ!$D$34:$D$777,СВЦЭМ!$A$34:$A$777,$A51,СВЦЭМ!$B$34:$B$777,I$47)+'СЕТ СН'!$G$11+СВЦЭМ!$D$10+'СЕТ СН'!$G$6-'СЕТ СН'!$G$23</f>
        <v>1095.4545720100002</v>
      </c>
      <c r="J51" s="37">
        <f>SUMIFS(СВЦЭМ!$D$34:$D$777,СВЦЭМ!$A$34:$A$777,$A51,СВЦЭМ!$B$34:$B$777,J$47)+'СЕТ СН'!$G$11+СВЦЭМ!$D$10+'СЕТ СН'!$G$6-'СЕТ СН'!$G$23</f>
        <v>1046.3540195100002</v>
      </c>
      <c r="K51" s="37">
        <f>SUMIFS(СВЦЭМ!$D$34:$D$777,СВЦЭМ!$A$34:$A$777,$A51,СВЦЭМ!$B$34:$B$777,K$47)+'СЕТ СН'!$G$11+СВЦЭМ!$D$10+'СЕТ СН'!$G$6-'СЕТ СН'!$G$23</f>
        <v>987.68714221999994</v>
      </c>
      <c r="L51" s="37">
        <f>SUMIFS(СВЦЭМ!$D$34:$D$777,СВЦЭМ!$A$34:$A$777,$A51,СВЦЭМ!$B$34:$B$777,L$47)+'СЕТ СН'!$G$11+СВЦЭМ!$D$10+'СЕТ СН'!$G$6-'СЕТ СН'!$G$23</f>
        <v>896.9846716699999</v>
      </c>
      <c r="M51" s="37">
        <f>SUMIFS(СВЦЭМ!$D$34:$D$777,СВЦЭМ!$A$34:$A$777,$A51,СВЦЭМ!$B$34:$B$777,M$47)+'СЕТ СН'!$G$11+СВЦЭМ!$D$10+'СЕТ СН'!$G$6-'СЕТ СН'!$G$23</f>
        <v>867.56383811000001</v>
      </c>
      <c r="N51" s="37">
        <f>SUMIFS(СВЦЭМ!$D$34:$D$777,СВЦЭМ!$A$34:$A$777,$A51,СВЦЭМ!$B$34:$B$777,N$47)+'СЕТ СН'!$G$11+СВЦЭМ!$D$10+'СЕТ СН'!$G$6-'СЕТ СН'!$G$23</f>
        <v>875.99173055999995</v>
      </c>
      <c r="O51" s="37">
        <f>SUMIFS(СВЦЭМ!$D$34:$D$777,СВЦЭМ!$A$34:$A$777,$A51,СВЦЭМ!$B$34:$B$777,O$47)+'СЕТ СН'!$G$11+СВЦЭМ!$D$10+'СЕТ СН'!$G$6-'СЕТ СН'!$G$23</f>
        <v>874.75049464999984</v>
      </c>
      <c r="P51" s="37">
        <f>SUMIFS(СВЦЭМ!$D$34:$D$777,СВЦЭМ!$A$34:$A$777,$A51,СВЦЭМ!$B$34:$B$777,P$47)+'СЕТ СН'!$G$11+СВЦЭМ!$D$10+'СЕТ СН'!$G$6-'СЕТ СН'!$G$23</f>
        <v>879.32908924999992</v>
      </c>
      <c r="Q51" s="37">
        <f>SUMIFS(СВЦЭМ!$D$34:$D$777,СВЦЭМ!$A$34:$A$777,$A51,СВЦЭМ!$B$34:$B$777,Q$47)+'СЕТ СН'!$G$11+СВЦЭМ!$D$10+'СЕТ СН'!$G$6-'СЕТ СН'!$G$23</f>
        <v>886.24680567999985</v>
      </c>
      <c r="R51" s="37">
        <f>SUMIFS(СВЦЭМ!$D$34:$D$777,СВЦЭМ!$A$34:$A$777,$A51,СВЦЭМ!$B$34:$B$777,R$47)+'СЕТ СН'!$G$11+СВЦЭМ!$D$10+'СЕТ СН'!$G$6-'СЕТ СН'!$G$23</f>
        <v>888.99152058999994</v>
      </c>
      <c r="S51" s="37">
        <f>SUMIFS(СВЦЭМ!$D$34:$D$777,СВЦЭМ!$A$34:$A$777,$A51,СВЦЭМ!$B$34:$B$777,S$47)+'СЕТ СН'!$G$11+СВЦЭМ!$D$10+'СЕТ СН'!$G$6-'СЕТ СН'!$G$23</f>
        <v>883.8919332800001</v>
      </c>
      <c r="T51" s="37">
        <f>SUMIFS(СВЦЭМ!$D$34:$D$777,СВЦЭМ!$A$34:$A$777,$A51,СВЦЭМ!$B$34:$B$777,T$47)+'СЕТ СН'!$G$11+СВЦЭМ!$D$10+'СЕТ СН'!$G$6-'СЕТ СН'!$G$23</f>
        <v>871.65261212999985</v>
      </c>
      <c r="U51" s="37">
        <f>SUMIFS(СВЦЭМ!$D$34:$D$777,СВЦЭМ!$A$34:$A$777,$A51,СВЦЭМ!$B$34:$B$777,U$47)+'СЕТ СН'!$G$11+СВЦЭМ!$D$10+'СЕТ СН'!$G$6-'СЕТ СН'!$G$23</f>
        <v>882.30877153999995</v>
      </c>
      <c r="V51" s="37">
        <f>SUMIFS(СВЦЭМ!$D$34:$D$777,СВЦЭМ!$A$34:$A$777,$A51,СВЦЭМ!$B$34:$B$777,V$47)+'СЕТ СН'!$G$11+СВЦЭМ!$D$10+'СЕТ СН'!$G$6-'СЕТ СН'!$G$23</f>
        <v>892.82651093999993</v>
      </c>
      <c r="W51" s="37">
        <f>SUMIFS(СВЦЭМ!$D$34:$D$777,СВЦЭМ!$A$34:$A$777,$A51,СВЦЭМ!$B$34:$B$777,W$47)+'СЕТ СН'!$G$11+СВЦЭМ!$D$10+'СЕТ СН'!$G$6-'СЕТ СН'!$G$23</f>
        <v>975.45937572000003</v>
      </c>
      <c r="X51" s="37">
        <f>SUMIFS(СВЦЭМ!$D$34:$D$777,СВЦЭМ!$A$34:$A$777,$A51,СВЦЭМ!$B$34:$B$777,X$47)+'СЕТ СН'!$G$11+СВЦЭМ!$D$10+'СЕТ СН'!$G$6-'СЕТ СН'!$G$23</f>
        <v>1043.8501471700001</v>
      </c>
      <c r="Y51" s="37">
        <f>SUMIFS(СВЦЭМ!$D$34:$D$777,СВЦЭМ!$A$34:$A$777,$A51,СВЦЭМ!$B$34:$B$777,Y$47)+'СЕТ СН'!$G$11+СВЦЭМ!$D$10+'СЕТ СН'!$G$6-'СЕТ СН'!$G$23</f>
        <v>1087.1972010700001</v>
      </c>
    </row>
    <row r="52" spans="1:25" ht="15.75" x14ac:dyDescent="0.2">
      <c r="A52" s="36">
        <f t="shared" si="1"/>
        <v>42983</v>
      </c>
      <c r="B52" s="37">
        <f>SUMIFS(СВЦЭМ!$D$34:$D$777,СВЦЭМ!$A$34:$A$777,$A52,СВЦЭМ!$B$34:$B$777,B$47)+'СЕТ СН'!$G$11+СВЦЭМ!$D$10+'СЕТ СН'!$G$6-'СЕТ СН'!$G$23</f>
        <v>1061.1640638300003</v>
      </c>
      <c r="C52" s="37">
        <f>SUMIFS(СВЦЭМ!$D$34:$D$777,СВЦЭМ!$A$34:$A$777,$A52,СВЦЭМ!$B$34:$B$777,C$47)+'СЕТ СН'!$G$11+СВЦЭМ!$D$10+'СЕТ СН'!$G$6-'СЕТ СН'!$G$23</f>
        <v>1088.99366304</v>
      </c>
      <c r="D52" s="37">
        <f>SUMIFS(СВЦЭМ!$D$34:$D$777,СВЦЭМ!$A$34:$A$777,$A52,СВЦЭМ!$B$34:$B$777,D$47)+'СЕТ СН'!$G$11+СВЦЭМ!$D$10+'СЕТ СН'!$G$6-'СЕТ СН'!$G$23</f>
        <v>1105.99655551</v>
      </c>
      <c r="E52" s="37">
        <f>SUMIFS(СВЦЭМ!$D$34:$D$777,СВЦЭМ!$A$34:$A$777,$A52,СВЦЭМ!$B$34:$B$777,E$47)+'СЕТ СН'!$G$11+СВЦЭМ!$D$10+'СЕТ СН'!$G$6-'СЕТ СН'!$G$23</f>
        <v>1143.1328963600001</v>
      </c>
      <c r="F52" s="37">
        <f>SUMIFS(СВЦЭМ!$D$34:$D$777,СВЦЭМ!$A$34:$A$777,$A52,СВЦЭМ!$B$34:$B$777,F$47)+'СЕТ СН'!$G$11+СВЦЭМ!$D$10+'СЕТ СН'!$G$6-'СЕТ СН'!$G$23</f>
        <v>1141.3598972400002</v>
      </c>
      <c r="G52" s="37">
        <f>SUMIFS(СВЦЭМ!$D$34:$D$777,СВЦЭМ!$A$34:$A$777,$A52,СВЦЭМ!$B$34:$B$777,G$47)+'СЕТ СН'!$G$11+СВЦЭМ!$D$10+'СЕТ СН'!$G$6-'СЕТ СН'!$G$23</f>
        <v>1105.3382143200001</v>
      </c>
      <c r="H52" s="37">
        <f>SUMIFS(СВЦЭМ!$D$34:$D$777,СВЦЭМ!$A$34:$A$777,$A52,СВЦЭМ!$B$34:$B$777,H$47)+'СЕТ СН'!$G$11+СВЦЭМ!$D$10+'СЕТ СН'!$G$6-'СЕТ СН'!$G$23</f>
        <v>1072.1923007900002</v>
      </c>
      <c r="I52" s="37">
        <f>SUMIFS(СВЦЭМ!$D$34:$D$777,СВЦЭМ!$A$34:$A$777,$A52,СВЦЭМ!$B$34:$B$777,I$47)+'СЕТ СН'!$G$11+СВЦЭМ!$D$10+'СЕТ СН'!$G$6-'СЕТ СН'!$G$23</f>
        <v>1007.9694245200001</v>
      </c>
      <c r="J52" s="37">
        <f>SUMIFS(СВЦЭМ!$D$34:$D$777,СВЦЭМ!$A$34:$A$777,$A52,СВЦЭМ!$B$34:$B$777,J$47)+'СЕТ СН'!$G$11+СВЦЭМ!$D$10+'СЕТ СН'!$G$6-'СЕТ СН'!$G$23</f>
        <v>969.41365807000011</v>
      </c>
      <c r="K52" s="37">
        <f>SUMIFS(СВЦЭМ!$D$34:$D$777,СВЦЭМ!$A$34:$A$777,$A52,СВЦЭМ!$B$34:$B$777,K$47)+'СЕТ СН'!$G$11+СВЦЭМ!$D$10+'СЕТ СН'!$G$6-'СЕТ СН'!$G$23</f>
        <v>926.65687305999995</v>
      </c>
      <c r="L52" s="37">
        <f>SUMIFS(СВЦЭМ!$D$34:$D$777,СВЦЭМ!$A$34:$A$777,$A52,СВЦЭМ!$B$34:$B$777,L$47)+'СЕТ СН'!$G$11+СВЦЭМ!$D$10+'СЕТ СН'!$G$6-'СЕТ СН'!$G$23</f>
        <v>848.91948422999985</v>
      </c>
      <c r="M52" s="37">
        <f>SUMIFS(СВЦЭМ!$D$34:$D$777,СВЦЭМ!$A$34:$A$777,$A52,СВЦЭМ!$B$34:$B$777,M$47)+'СЕТ СН'!$G$11+СВЦЭМ!$D$10+'СЕТ СН'!$G$6-'СЕТ СН'!$G$23</f>
        <v>819.07343657999991</v>
      </c>
      <c r="N52" s="37">
        <f>SUMIFS(СВЦЭМ!$D$34:$D$777,СВЦЭМ!$A$34:$A$777,$A52,СВЦЭМ!$B$34:$B$777,N$47)+'СЕТ СН'!$G$11+СВЦЭМ!$D$10+'СЕТ СН'!$G$6-'СЕТ СН'!$G$23</f>
        <v>831.44791088000011</v>
      </c>
      <c r="O52" s="37">
        <f>SUMIFS(СВЦЭМ!$D$34:$D$777,СВЦЭМ!$A$34:$A$777,$A52,СВЦЭМ!$B$34:$B$777,O$47)+'СЕТ СН'!$G$11+СВЦЭМ!$D$10+'СЕТ СН'!$G$6-'СЕТ СН'!$G$23</f>
        <v>837.30752312000004</v>
      </c>
      <c r="P52" s="37">
        <f>SUMIFS(СВЦЭМ!$D$34:$D$777,СВЦЭМ!$A$34:$A$777,$A52,СВЦЭМ!$B$34:$B$777,P$47)+'СЕТ СН'!$G$11+СВЦЭМ!$D$10+'СЕТ СН'!$G$6-'СЕТ СН'!$G$23</f>
        <v>844.98154038999996</v>
      </c>
      <c r="Q52" s="37">
        <f>SUMIFS(СВЦЭМ!$D$34:$D$777,СВЦЭМ!$A$34:$A$777,$A52,СВЦЭМ!$B$34:$B$777,Q$47)+'СЕТ СН'!$G$11+СВЦЭМ!$D$10+'СЕТ СН'!$G$6-'СЕТ СН'!$G$23</f>
        <v>836.18010559000004</v>
      </c>
      <c r="R52" s="37">
        <f>SUMIFS(СВЦЭМ!$D$34:$D$777,СВЦЭМ!$A$34:$A$777,$A52,СВЦЭМ!$B$34:$B$777,R$47)+'СЕТ СН'!$G$11+СВЦЭМ!$D$10+'СЕТ СН'!$G$6-'СЕТ СН'!$G$23</f>
        <v>837.05715431999988</v>
      </c>
      <c r="S52" s="37">
        <f>SUMIFS(СВЦЭМ!$D$34:$D$777,СВЦЭМ!$A$34:$A$777,$A52,СВЦЭМ!$B$34:$B$777,S$47)+'СЕТ СН'!$G$11+СВЦЭМ!$D$10+'СЕТ СН'!$G$6-'СЕТ СН'!$G$23</f>
        <v>837.12748408000016</v>
      </c>
      <c r="T52" s="37">
        <f>SUMIFS(СВЦЭМ!$D$34:$D$777,СВЦЭМ!$A$34:$A$777,$A52,СВЦЭМ!$B$34:$B$777,T$47)+'СЕТ СН'!$G$11+СВЦЭМ!$D$10+'СЕТ СН'!$G$6-'СЕТ СН'!$G$23</f>
        <v>834.42770008000002</v>
      </c>
      <c r="U52" s="37">
        <f>SUMIFS(СВЦЭМ!$D$34:$D$777,СВЦЭМ!$A$34:$A$777,$A52,СВЦЭМ!$B$34:$B$777,U$47)+'СЕТ СН'!$G$11+СВЦЭМ!$D$10+'СЕТ СН'!$G$6-'СЕТ СН'!$G$23</f>
        <v>825.22912400999985</v>
      </c>
      <c r="V52" s="37">
        <f>SUMIFS(СВЦЭМ!$D$34:$D$777,СВЦЭМ!$A$34:$A$777,$A52,СВЦЭМ!$B$34:$B$777,V$47)+'СЕТ СН'!$G$11+СВЦЭМ!$D$10+'СЕТ СН'!$G$6-'СЕТ СН'!$G$23</f>
        <v>833.32325907999984</v>
      </c>
      <c r="W52" s="37">
        <f>SUMIFS(СВЦЭМ!$D$34:$D$777,СВЦЭМ!$A$34:$A$777,$A52,СВЦЭМ!$B$34:$B$777,W$47)+'СЕТ СН'!$G$11+СВЦЭМ!$D$10+'СЕТ СН'!$G$6-'СЕТ СН'!$G$23</f>
        <v>893.02731448999998</v>
      </c>
      <c r="X52" s="37">
        <f>SUMIFS(СВЦЭМ!$D$34:$D$777,СВЦЭМ!$A$34:$A$777,$A52,СВЦЭМ!$B$34:$B$777,X$47)+'СЕТ СН'!$G$11+СВЦЭМ!$D$10+'СЕТ СН'!$G$6-'СЕТ СН'!$G$23</f>
        <v>949.43704976000004</v>
      </c>
      <c r="Y52" s="37">
        <f>SUMIFS(СВЦЭМ!$D$34:$D$777,СВЦЭМ!$A$34:$A$777,$A52,СВЦЭМ!$B$34:$B$777,Y$47)+'СЕТ СН'!$G$11+СВЦЭМ!$D$10+'СЕТ СН'!$G$6-'СЕТ СН'!$G$23</f>
        <v>1001.06273872</v>
      </c>
    </row>
    <row r="53" spans="1:25" ht="15.75" x14ac:dyDescent="0.2">
      <c r="A53" s="36">
        <f t="shared" si="1"/>
        <v>42984</v>
      </c>
      <c r="B53" s="37">
        <f>SUMIFS(СВЦЭМ!$D$34:$D$777,СВЦЭМ!$A$34:$A$777,$A53,СВЦЭМ!$B$34:$B$777,B$47)+'СЕТ СН'!$G$11+СВЦЭМ!$D$10+'СЕТ СН'!$G$6-'СЕТ СН'!$G$23</f>
        <v>1142.57627733</v>
      </c>
      <c r="C53" s="37">
        <f>SUMIFS(СВЦЭМ!$D$34:$D$777,СВЦЭМ!$A$34:$A$777,$A53,СВЦЭМ!$B$34:$B$777,C$47)+'СЕТ СН'!$G$11+СВЦЭМ!$D$10+'СЕТ СН'!$G$6-'СЕТ СН'!$G$23</f>
        <v>1182.0289625400001</v>
      </c>
      <c r="D53" s="37">
        <f>SUMIFS(СВЦЭМ!$D$34:$D$777,СВЦЭМ!$A$34:$A$777,$A53,СВЦЭМ!$B$34:$B$777,D$47)+'СЕТ СН'!$G$11+СВЦЭМ!$D$10+'СЕТ СН'!$G$6-'СЕТ СН'!$G$23</f>
        <v>1210.7745832200001</v>
      </c>
      <c r="E53" s="37">
        <f>SUMIFS(СВЦЭМ!$D$34:$D$777,СВЦЭМ!$A$34:$A$777,$A53,СВЦЭМ!$B$34:$B$777,E$47)+'СЕТ СН'!$G$11+СВЦЭМ!$D$10+'СЕТ СН'!$G$6-'СЕТ СН'!$G$23</f>
        <v>1220.5012119</v>
      </c>
      <c r="F53" s="37">
        <f>SUMIFS(СВЦЭМ!$D$34:$D$777,СВЦЭМ!$A$34:$A$777,$A53,СВЦЭМ!$B$34:$B$777,F$47)+'СЕТ СН'!$G$11+СВЦЭМ!$D$10+'СЕТ СН'!$G$6-'СЕТ СН'!$G$23</f>
        <v>1225.8012504200001</v>
      </c>
      <c r="G53" s="37">
        <f>SUMIFS(СВЦЭМ!$D$34:$D$777,СВЦЭМ!$A$34:$A$777,$A53,СВЦЭМ!$B$34:$B$777,G$47)+'СЕТ СН'!$G$11+СВЦЭМ!$D$10+'СЕТ СН'!$G$6-'СЕТ СН'!$G$23</f>
        <v>1206.2372293800001</v>
      </c>
      <c r="H53" s="37">
        <f>SUMIFS(СВЦЭМ!$D$34:$D$777,СВЦЭМ!$A$34:$A$777,$A53,СВЦЭМ!$B$34:$B$777,H$47)+'СЕТ СН'!$G$11+СВЦЭМ!$D$10+'СЕТ СН'!$G$6-'СЕТ СН'!$G$23</f>
        <v>1154.8595241099999</v>
      </c>
      <c r="I53" s="37">
        <f>SUMIFS(СВЦЭМ!$D$34:$D$777,СВЦЭМ!$A$34:$A$777,$A53,СВЦЭМ!$B$34:$B$777,I$47)+'СЕТ СН'!$G$11+СВЦЭМ!$D$10+'СЕТ СН'!$G$6-'СЕТ СН'!$G$23</f>
        <v>1091.9669513000001</v>
      </c>
      <c r="J53" s="37">
        <f>SUMIFS(СВЦЭМ!$D$34:$D$777,СВЦЭМ!$A$34:$A$777,$A53,СВЦЭМ!$B$34:$B$777,J$47)+'СЕТ СН'!$G$11+СВЦЭМ!$D$10+'СЕТ СН'!$G$6-'СЕТ СН'!$G$23</f>
        <v>1040.27569539</v>
      </c>
      <c r="K53" s="37">
        <f>SUMIFS(СВЦЭМ!$D$34:$D$777,СВЦЭМ!$A$34:$A$777,$A53,СВЦЭМ!$B$34:$B$777,K$47)+'СЕТ СН'!$G$11+СВЦЭМ!$D$10+'СЕТ СН'!$G$6-'СЕТ СН'!$G$23</f>
        <v>968.53017728999998</v>
      </c>
      <c r="L53" s="37">
        <f>SUMIFS(СВЦЭМ!$D$34:$D$777,СВЦЭМ!$A$34:$A$777,$A53,СВЦЭМ!$B$34:$B$777,L$47)+'СЕТ СН'!$G$11+СВЦЭМ!$D$10+'СЕТ СН'!$G$6-'СЕТ СН'!$G$23</f>
        <v>875.44416399000011</v>
      </c>
      <c r="M53" s="37">
        <f>SUMIFS(СВЦЭМ!$D$34:$D$777,СВЦЭМ!$A$34:$A$777,$A53,СВЦЭМ!$B$34:$B$777,M$47)+'СЕТ СН'!$G$11+СВЦЭМ!$D$10+'СЕТ СН'!$G$6-'СЕТ СН'!$G$23</f>
        <v>862.55447262999996</v>
      </c>
      <c r="N53" s="37">
        <f>SUMIFS(СВЦЭМ!$D$34:$D$777,СВЦЭМ!$A$34:$A$777,$A53,СВЦЭМ!$B$34:$B$777,N$47)+'СЕТ СН'!$G$11+СВЦЭМ!$D$10+'СЕТ СН'!$G$6-'СЕТ СН'!$G$23</f>
        <v>861.63438774999986</v>
      </c>
      <c r="O53" s="37">
        <f>SUMIFS(СВЦЭМ!$D$34:$D$777,СВЦЭМ!$A$34:$A$777,$A53,СВЦЭМ!$B$34:$B$777,O$47)+'СЕТ СН'!$G$11+СВЦЭМ!$D$10+'СЕТ СН'!$G$6-'СЕТ СН'!$G$23</f>
        <v>870.71425593000004</v>
      </c>
      <c r="P53" s="37">
        <f>SUMIFS(СВЦЭМ!$D$34:$D$777,СВЦЭМ!$A$34:$A$777,$A53,СВЦЭМ!$B$34:$B$777,P$47)+'СЕТ СН'!$G$11+СВЦЭМ!$D$10+'СЕТ СН'!$G$6-'СЕТ СН'!$G$23</f>
        <v>873.50233126000012</v>
      </c>
      <c r="Q53" s="37">
        <f>SUMIFS(СВЦЭМ!$D$34:$D$777,СВЦЭМ!$A$34:$A$777,$A53,СВЦЭМ!$B$34:$B$777,Q$47)+'СЕТ СН'!$G$11+СВЦЭМ!$D$10+'СЕТ СН'!$G$6-'СЕТ СН'!$G$23</f>
        <v>880.14867623000009</v>
      </c>
      <c r="R53" s="37">
        <f>SUMIFS(СВЦЭМ!$D$34:$D$777,СВЦЭМ!$A$34:$A$777,$A53,СВЦЭМ!$B$34:$B$777,R$47)+'СЕТ СН'!$G$11+СВЦЭМ!$D$10+'СЕТ СН'!$G$6-'СЕТ СН'!$G$23</f>
        <v>884.71662905999983</v>
      </c>
      <c r="S53" s="37">
        <f>SUMIFS(СВЦЭМ!$D$34:$D$777,СВЦЭМ!$A$34:$A$777,$A53,СВЦЭМ!$B$34:$B$777,S$47)+'СЕТ СН'!$G$11+СВЦЭМ!$D$10+'СЕТ СН'!$G$6-'СЕТ СН'!$G$23</f>
        <v>884.26765668000007</v>
      </c>
      <c r="T53" s="37">
        <f>SUMIFS(СВЦЭМ!$D$34:$D$777,СВЦЭМ!$A$34:$A$777,$A53,СВЦЭМ!$B$34:$B$777,T$47)+'СЕТ СН'!$G$11+СВЦЭМ!$D$10+'СЕТ СН'!$G$6-'СЕТ СН'!$G$23</f>
        <v>878.62050305000002</v>
      </c>
      <c r="U53" s="37">
        <f>SUMIFS(СВЦЭМ!$D$34:$D$777,СВЦЭМ!$A$34:$A$777,$A53,СВЦЭМ!$B$34:$B$777,U$47)+'СЕТ СН'!$G$11+СВЦЭМ!$D$10+'СЕТ СН'!$G$6-'СЕТ СН'!$G$23</f>
        <v>866.90291547000015</v>
      </c>
      <c r="V53" s="37">
        <f>SUMIFS(СВЦЭМ!$D$34:$D$777,СВЦЭМ!$A$34:$A$777,$A53,СВЦЭМ!$B$34:$B$777,V$47)+'СЕТ СН'!$G$11+СВЦЭМ!$D$10+'СЕТ СН'!$G$6-'СЕТ СН'!$G$23</f>
        <v>871.93141991999983</v>
      </c>
      <c r="W53" s="37">
        <f>SUMIFS(СВЦЭМ!$D$34:$D$777,СВЦЭМ!$A$34:$A$777,$A53,СВЦЭМ!$B$34:$B$777,W$47)+'СЕТ СН'!$G$11+СВЦЭМ!$D$10+'СЕТ СН'!$G$6-'СЕТ СН'!$G$23</f>
        <v>947.9228391900001</v>
      </c>
      <c r="X53" s="37">
        <f>SUMIFS(СВЦЭМ!$D$34:$D$777,СВЦЭМ!$A$34:$A$777,$A53,СВЦЭМ!$B$34:$B$777,X$47)+'СЕТ СН'!$G$11+СВЦЭМ!$D$10+'СЕТ СН'!$G$6-'СЕТ СН'!$G$23</f>
        <v>1017.6054086200002</v>
      </c>
      <c r="Y53" s="37">
        <f>SUMIFS(СВЦЭМ!$D$34:$D$777,СВЦЭМ!$A$34:$A$777,$A53,СВЦЭМ!$B$34:$B$777,Y$47)+'СЕТ СН'!$G$11+СВЦЭМ!$D$10+'СЕТ СН'!$G$6-'СЕТ СН'!$G$23</f>
        <v>1072.7503532600001</v>
      </c>
    </row>
    <row r="54" spans="1:25" ht="15.75" x14ac:dyDescent="0.2">
      <c r="A54" s="36">
        <f t="shared" si="1"/>
        <v>42985</v>
      </c>
      <c r="B54" s="37">
        <f>SUMIFS(СВЦЭМ!$D$34:$D$777,СВЦЭМ!$A$34:$A$777,$A54,СВЦЭМ!$B$34:$B$777,B$47)+'СЕТ СН'!$G$11+СВЦЭМ!$D$10+'СЕТ СН'!$G$6-'СЕТ СН'!$G$23</f>
        <v>1094.6824944699999</v>
      </c>
      <c r="C54" s="37">
        <f>SUMIFS(СВЦЭМ!$D$34:$D$777,СВЦЭМ!$A$34:$A$777,$A54,СВЦЭМ!$B$34:$B$777,C$47)+'СЕТ СН'!$G$11+СВЦЭМ!$D$10+'СЕТ СН'!$G$6-'СЕТ СН'!$G$23</f>
        <v>1148.1828790900001</v>
      </c>
      <c r="D54" s="37">
        <f>SUMIFS(СВЦЭМ!$D$34:$D$777,СВЦЭМ!$A$34:$A$777,$A54,СВЦЭМ!$B$34:$B$777,D$47)+'СЕТ СН'!$G$11+СВЦЭМ!$D$10+'СЕТ СН'!$G$6-'СЕТ СН'!$G$23</f>
        <v>1152.0451324000001</v>
      </c>
      <c r="E54" s="37">
        <f>SUMIFS(СВЦЭМ!$D$34:$D$777,СВЦЭМ!$A$34:$A$777,$A54,СВЦЭМ!$B$34:$B$777,E$47)+'СЕТ СН'!$G$11+СВЦЭМ!$D$10+'СЕТ СН'!$G$6-'СЕТ СН'!$G$23</f>
        <v>1158.9814502500001</v>
      </c>
      <c r="F54" s="37">
        <f>SUMIFS(СВЦЭМ!$D$34:$D$777,СВЦЭМ!$A$34:$A$777,$A54,СВЦЭМ!$B$34:$B$777,F$47)+'СЕТ СН'!$G$11+СВЦЭМ!$D$10+'СЕТ СН'!$G$6-'СЕТ СН'!$G$23</f>
        <v>1156.82912388</v>
      </c>
      <c r="G54" s="37">
        <f>SUMIFS(СВЦЭМ!$D$34:$D$777,СВЦЭМ!$A$34:$A$777,$A54,СВЦЭМ!$B$34:$B$777,G$47)+'СЕТ СН'!$G$11+СВЦЭМ!$D$10+'СЕТ СН'!$G$6-'СЕТ СН'!$G$23</f>
        <v>1152.1597757800002</v>
      </c>
      <c r="H54" s="37">
        <f>SUMIFS(СВЦЭМ!$D$34:$D$777,СВЦЭМ!$A$34:$A$777,$A54,СВЦЭМ!$B$34:$B$777,H$47)+'СЕТ СН'!$G$11+СВЦЭМ!$D$10+'СЕТ СН'!$G$6-'СЕТ СН'!$G$23</f>
        <v>1122.4153396200002</v>
      </c>
      <c r="I54" s="37">
        <f>SUMIFS(СВЦЭМ!$D$34:$D$777,СВЦЭМ!$A$34:$A$777,$A54,СВЦЭМ!$B$34:$B$777,I$47)+'СЕТ СН'!$G$11+СВЦЭМ!$D$10+'СЕТ СН'!$G$6-'СЕТ СН'!$G$23</f>
        <v>1002.6387298500001</v>
      </c>
      <c r="J54" s="37">
        <f>SUMIFS(СВЦЭМ!$D$34:$D$777,СВЦЭМ!$A$34:$A$777,$A54,СВЦЭМ!$B$34:$B$777,J$47)+'СЕТ СН'!$G$11+СВЦЭМ!$D$10+'СЕТ СН'!$G$6-'СЕТ СН'!$G$23</f>
        <v>1008.8740333400001</v>
      </c>
      <c r="K54" s="37">
        <f>SUMIFS(СВЦЭМ!$D$34:$D$777,СВЦЭМ!$A$34:$A$777,$A54,СВЦЭМ!$B$34:$B$777,K$47)+'СЕТ СН'!$G$11+СВЦЭМ!$D$10+'СЕТ СН'!$G$6-'СЕТ СН'!$G$23</f>
        <v>958.82436490000009</v>
      </c>
      <c r="L54" s="37">
        <f>SUMIFS(СВЦЭМ!$D$34:$D$777,СВЦЭМ!$A$34:$A$777,$A54,СВЦЭМ!$B$34:$B$777,L$47)+'СЕТ СН'!$G$11+СВЦЭМ!$D$10+'СЕТ СН'!$G$6-'СЕТ СН'!$G$23</f>
        <v>870.76829683000005</v>
      </c>
      <c r="M54" s="37">
        <f>SUMIFS(СВЦЭМ!$D$34:$D$777,СВЦЭМ!$A$34:$A$777,$A54,СВЦЭМ!$B$34:$B$777,M$47)+'СЕТ СН'!$G$11+СВЦЭМ!$D$10+'СЕТ СН'!$G$6-'СЕТ СН'!$G$23</f>
        <v>843.35979812000005</v>
      </c>
      <c r="N54" s="37">
        <f>SUMIFS(СВЦЭМ!$D$34:$D$777,СВЦЭМ!$A$34:$A$777,$A54,СВЦЭМ!$B$34:$B$777,N$47)+'СЕТ СН'!$G$11+СВЦЭМ!$D$10+'СЕТ СН'!$G$6-'СЕТ СН'!$G$23</f>
        <v>855.20293962999995</v>
      </c>
      <c r="O54" s="37">
        <f>SUMIFS(СВЦЭМ!$D$34:$D$777,СВЦЭМ!$A$34:$A$777,$A54,СВЦЭМ!$B$34:$B$777,O$47)+'СЕТ СН'!$G$11+СВЦЭМ!$D$10+'СЕТ СН'!$G$6-'СЕТ СН'!$G$23</f>
        <v>854.70989699999996</v>
      </c>
      <c r="P54" s="37">
        <f>SUMIFS(СВЦЭМ!$D$34:$D$777,СВЦЭМ!$A$34:$A$777,$A54,СВЦЭМ!$B$34:$B$777,P$47)+'СЕТ СН'!$G$11+СВЦЭМ!$D$10+'СЕТ СН'!$G$6-'СЕТ СН'!$G$23</f>
        <v>858.46911703000001</v>
      </c>
      <c r="Q54" s="37">
        <f>SUMIFS(СВЦЭМ!$D$34:$D$777,СВЦЭМ!$A$34:$A$777,$A54,СВЦЭМ!$B$34:$B$777,Q$47)+'СЕТ СН'!$G$11+СВЦЭМ!$D$10+'СЕТ СН'!$G$6-'СЕТ СН'!$G$23</f>
        <v>859.41805496999996</v>
      </c>
      <c r="R54" s="37">
        <f>SUMIFS(СВЦЭМ!$D$34:$D$777,СВЦЭМ!$A$34:$A$777,$A54,СВЦЭМ!$B$34:$B$777,R$47)+'СЕТ СН'!$G$11+СВЦЭМ!$D$10+'СЕТ СН'!$G$6-'СЕТ СН'!$G$23</f>
        <v>867.40943786000003</v>
      </c>
      <c r="S54" s="37">
        <f>SUMIFS(СВЦЭМ!$D$34:$D$777,СВЦЭМ!$A$34:$A$777,$A54,СВЦЭМ!$B$34:$B$777,S$47)+'СЕТ СН'!$G$11+СВЦЭМ!$D$10+'СЕТ СН'!$G$6-'СЕТ СН'!$G$23</f>
        <v>864.02255343000002</v>
      </c>
      <c r="T54" s="37">
        <f>SUMIFS(СВЦЭМ!$D$34:$D$777,СВЦЭМ!$A$34:$A$777,$A54,СВЦЭМ!$B$34:$B$777,T$47)+'СЕТ СН'!$G$11+СВЦЭМ!$D$10+'СЕТ СН'!$G$6-'СЕТ СН'!$G$23</f>
        <v>855.26163102999999</v>
      </c>
      <c r="U54" s="37">
        <f>SUMIFS(СВЦЭМ!$D$34:$D$777,СВЦЭМ!$A$34:$A$777,$A54,СВЦЭМ!$B$34:$B$777,U$47)+'СЕТ СН'!$G$11+СВЦЭМ!$D$10+'СЕТ СН'!$G$6-'СЕТ СН'!$G$23</f>
        <v>841.78082928000003</v>
      </c>
      <c r="V54" s="37">
        <f>SUMIFS(СВЦЭМ!$D$34:$D$777,СВЦЭМ!$A$34:$A$777,$A54,СВЦЭМ!$B$34:$B$777,V$47)+'СЕТ СН'!$G$11+СВЦЭМ!$D$10+'СЕТ СН'!$G$6-'СЕТ СН'!$G$23</f>
        <v>851.58388207000007</v>
      </c>
      <c r="W54" s="37">
        <f>SUMIFS(СВЦЭМ!$D$34:$D$777,СВЦЭМ!$A$34:$A$777,$A54,СВЦЭМ!$B$34:$B$777,W$47)+'СЕТ СН'!$G$11+СВЦЭМ!$D$10+'СЕТ СН'!$G$6-'СЕТ СН'!$G$23</f>
        <v>922.82527372000004</v>
      </c>
      <c r="X54" s="37">
        <f>SUMIFS(СВЦЭМ!$D$34:$D$777,СВЦЭМ!$A$34:$A$777,$A54,СВЦЭМ!$B$34:$B$777,X$47)+'СЕТ СН'!$G$11+СВЦЭМ!$D$10+'СЕТ СН'!$G$6-'СЕТ СН'!$G$23</f>
        <v>986.32745418000013</v>
      </c>
      <c r="Y54" s="37">
        <f>SUMIFS(СВЦЭМ!$D$34:$D$777,СВЦЭМ!$A$34:$A$777,$A54,СВЦЭМ!$B$34:$B$777,Y$47)+'СЕТ СН'!$G$11+СВЦЭМ!$D$10+'СЕТ СН'!$G$6-'СЕТ СН'!$G$23</f>
        <v>1021.1362859900003</v>
      </c>
    </row>
    <row r="55" spans="1:25" ht="15.75" x14ac:dyDescent="0.2">
      <c r="A55" s="36">
        <f t="shared" si="1"/>
        <v>42986</v>
      </c>
      <c r="B55" s="37">
        <f>SUMIFS(СВЦЭМ!$D$34:$D$777,СВЦЭМ!$A$34:$A$777,$A55,СВЦЭМ!$B$34:$B$777,B$47)+'СЕТ СН'!$G$11+СВЦЭМ!$D$10+'СЕТ СН'!$G$6-'СЕТ СН'!$G$23</f>
        <v>1030.9085797800001</v>
      </c>
      <c r="C55" s="37">
        <f>SUMIFS(СВЦЭМ!$D$34:$D$777,СВЦЭМ!$A$34:$A$777,$A55,СВЦЭМ!$B$34:$B$777,C$47)+'СЕТ СН'!$G$11+СВЦЭМ!$D$10+'СЕТ СН'!$G$6-'СЕТ СН'!$G$23</f>
        <v>1054.82040308</v>
      </c>
      <c r="D55" s="37">
        <f>SUMIFS(СВЦЭМ!$D$34:$D$777,СВЦЭМ!$A$34:$A$777,$A55,СВЦЭМ!$B$34:$B$777,D$47)+'СЕТ СН'!$G$11+СВЦЭМ!$D$10+'СЕТ СН'!$G$6-'СЕТ СН'!$G$23</f>
        <v>1063.79729862</v>
      </c>
      <c r="E55" s="37">
        <f>SUMIFS(СВЦЭМ!$D$34:$D$777,СВЦЭМ!$A$34:$A$777,$A55,СВЦЭМ!$B$34:$B$777,E$47)+'СЕТ СН'!$G$11+СВЦЭМ!$D$10+'СЕТ СН'!$G$6-'СЕТ СН'!$G$23</f>
        <v>1125.6040745600001</v>
      </c>
      <c r="F55" s="37">
        <f>SUMIFS(СВЦЭМ!$D$34:$D$777,СВЦЭМ!$A$34:$A$777,$A55,СВЦЭМ!$B$34:$B$777,F$47)+'СЕТ СН'!$G$11+СВЦЭМ!$D$10+'СЕТ СН'!$G$6-'СЕТ СН'!$G$23</f>
        <v>1133.6281261200002</v>
      </c>
      <c r="G55" s="37">
        <f>SUMIFS(СВЦЭМ!$D$34:$D$777,СВЦЭМ!$A$34:$A$777,$A55,СВЦЭМ!$B$34:$B$777,G$47)+'СЕТ СН'!$G$11+СВЦЭМ!$D$10+'СЕТ СН'!$G$6-'СЕТ СН'!$G$23</f>
        <v>1084.91771623</v>
      </c>
      <c r="H55" s="37">
        <f>SUMIFS(СВЦЭМ!$D$34:$D$777,СВЦЭМ!$A$34:$A$777,$A55,СВЦЭМ!$B$34:$B$777,H$47)+'СЕТ СН'!$G$11+СВЦЭМ!$D$10+'СЕТ СН'!$G$6-'СЕТ СН'!$G$23</f>
        <v>1044.1525487700001</v>
      </c>
      <c r="I55" s="37">
        <f>SUMIFS(СВЦЭМ!$D$34:$D$777,СВЦЭМ!$A$34:$A$777,$A55,СВЦЭМ!$B$34:$B$777,I$47)+'СЕТ СН'!$G$11+СВЦЭМ!$D$10+'СЕТ СН'!$G$6-'СЕТ СН'!$G$23</f>
        <v>994.85534899000027</v>
      </c>
      <c r="J55" s="37">
        <f>SUMIFS(СВЦЭМ!$D$34:$D$777,СВЦЭМ!$A$34:$A$777,$A55,СВЦЭМ!$B$34:$B$777,J$47)+'СЕТ СН'!$G$11+СВЦЭМ!$D$10+'СЕТ СН'!$G$6-'СЕТ СН'!$G$23</f>
        <v>974.49613579000015</v>
      </c>
      <c r="K55" s="37">
        <f>SUMIFS(СВЦЭМ!$D$34:$D$777,СВЦЭМ!$A$34:$A$777,$A55,СВЦЭМ!$B$34:$B$777,K$47)+'СЕТ СН'!$G$11+СВЦЭМ!$D$10+'СЕТ СН'!$G$6-'СЕТ СН'!$G$23</f>
        <v>956.37772315999996</v>
      </c>
      <c r="L55" s="37">
        <f>SUMIFS(СВЦЭМ!$D$34:$D$777,СВЦЭМ!$A$34:$A$777,$A55,СВЦЭМ!$B$34:$B$777,L$47)+'СЕТ СН'!$G$11+СВЦЭМ!$D$10+'СЕТ СН'!$G$6-'СЕТ СН'!$G$23</f>
        <v>891.87444464000009</v>
      </c>
      <c r="M55" s="37">
        <f>SUMIFS(СВЦЭМ!$D$34:$D$777,СВЦЭМ!$A$34:$A$777,$A55,СВЦЭМ!$B$34:$B$777,M$47)+'СЕТ СН'!$G$11+СВЦЭМ!$D$10+'СЕТ СН'!$G$6-'СЕТ СН'!$G$23</f>
        <v>863.39772484000014</v>
      </c>
      <c r="N55" s="37">
        <f>SUMIFS(СВЦЭМ!$D$34:$D$777,СВЦЭМ!$A$34:$A$777,$A55,СВЦЭМ!$B$34:$B$777,N$47)+'СЕТ СН'!$G$11+СВЦЭМ!$D$10+'СЕТ СН'!$G$6-'СЕТ СН'!$G$23</f>
        <v>868.62736805999998</v>
      </c>
      <c r="O55" s="37">
        <f>SUMIFS(СВЦЭМ!$D$34:$D$777,СВЦЭМ!$A$34:$A$777,$A55,СВЦЭМ!$B$34:$B$777,O$47)+'СЕТ СН'!$G$11+СВЦЭМ!$D$10+'СЕТ СН'!$G$6-'СЕТ СН'!$G$23</f>
        <v>866.01075218000005</v>
      </c>
      <c r="P55" s="37">
        <f>SUMIFS(СВЦЭМ!$D$34:$D$777,СВЦЭМ!$A$34:$A$777,$A55,СВЦЭМ!$B$34:$B$777,P$47)+'СЕТ СН'!$G$11+СВЦЭМ!$D$10+'СЕТ СН'!$G$6-'СЕТ СН'!$G$23</f>
        <v>872.78687399</v>
      </c>
      <c r="Q55" s="37">
        <f>SUMIFS(СВЦЭМ!$D$34:$D$777,СВЦЭМ!$A$34:$A$777,$A55,СВЦЭМ!$B$34:$B$777,Q$47)+'СЕТ СН'!$G$11+СВЦЭМ!$D$10+'СЕТ СН'!$G$6-'СЕТ СН'!$G$23</f>
        <v>877.20999786999982</v>
      </c>
      <c r="R55" s="37">
        <f>SUMIFS(СВЦЭМ!$D$34:$D$777,СВЦЭМ!$A$34:$A$777,$A55,СВЦЭМ!$B$34:$B$777,R$47)+'СЕТ СН'!$G$11+СВЦЭМ!$D$10+'СЕТ СН'!$G$6-'СЕТ СН'!$G$23</f>
        <v>878.34594697000011</v>
      </c>
      <c r="S55" s="37">
        <f>SUMIFS(СВЦЭМ!$D$34:$D$777,СВЦЭМ!$A$34:$A$777,$A55,СВЦЭМ!$B$34:$B$777,S$47)+'СЕТ СН'!$G$11+СВЦЭМ!$D$10+'СЕТ СН'!$G$6-'СЕТ СН'!$G$23</f>
        <v>877.90710580999985</v>
      </c>
      <c r="T55" s="37">
        <f>SUMIFS(СВЦЭМ!$D$34:$D$777,СВЦЭМ!$A$34:$A$777,$A55,СВЦЭМ!$B$34:$B$777,T$47)+'СЕТ СН'!$G$11+СВЦЭМ!$D$10+'СЕТ СН'!$G$6-'СЕТ СН'!$G$23</f>
        <v>864.37169025999992</v>
      </c>
      <c r="U55" s="37">
        <f>SUMIFS(СВЦЭМ!$D$34:$D$777,СВЦЭМ!$A$34:$A$777,$A55,СВЦЭМ!$B$34:$B$777,U$47)+'СЕТ СН'!$G$11+СВЦЭМ!$D$10+'СЕТ СН'!$G$6-'СЕТ СН'!$G$23</f>
        <v>864.6564279700001</v>
      </c>
      <c r="V55" s="37">
        <f>SUMIFS(СВЦЭМ!$D$34:$D$777,СВЦЭМ!$A$34:$A$777,$A55,СВЦЭМ!$B$34:$B$777,V$47)+'СЕТ СН'!$G$11+СВЦЭМ!$D$10+'СЕТ СН'!$G$6-'СЕТ СН'!$G$23</f>
        <v>871.35828184000002</v>
      </c>
      <c r="W55" s="37">
        <f>SUMIFS(СВЦЭМ!$D$34:$D$777,СВЦЭМ!$A$34:$A$777,$A55,СВЦЭМ!$B$34:$B$777,W$47)+'СЕТ СН'!$G$11+СВЦЭМ!$D$10+'СЕТ СН'!$G$6-'СЕТ СН'!$G$23</f>
        <v>950.87950842000009</v>
      </c>
      <c r="X55" s="37">
        <f>SUMIFS(СВЦЭМ!$D$34:$D$777,СВЦЭМ!$A$34:$A$777,$A55,СВЦЭМ!$B$34:$B$777,X$47)+'СЕТ СН'!$G$11+СВЦЭМ!$D$10+'СЕТ СН'!$G$6-'СЕТ СН'!$G$23</f>
        <v>1018.0683650900003</v>
      </c>
      <c r="Y55" s="37">
        <f>SUMIFS(СВЦЭМ!$D$34:$D$777,СВЦЭМ!$A$34:$A$777,$A55,СВЦЭМ!$B$34:$B$777,Y$47)+'СЕТ СН'!$G$11+СВЦЭМ!$D$10+'СЕТ СН'!$G$6-'СЕТ СН'!$G$23</f>
        <v>1076.6966932000003</v>
      </c>
    </row>
    <row r="56" spans="1:25" ht="15.75" x14ac:dyDescent="0.2">
      <c r="A56" s="36">
        <f t="shared" si="1"/>
        <v>42987</v>
      </c>
      <c r="B56" s="37">
        <f>SUMIFS(СВЦЭМ!$D$34:$D$777,СВЦЭМ!$A$34:$A$777,$A56,СВЦЭМ!$B$34:$B$777,B$47)+'СЕТ СН'!$G$11+СВЦЭМ!$D$10+'СЕТ СН'!$G$6-'СЕТ СН'!$G$23</f>
        <v>1097.3525066600002</v>
      </c>
      <c r="C56" s="37">
        <f>SUMIFS(СВЦЭМ!$D$34:$D$777,СВЦЭМ!$A$34:$A$777,$A56,СВЦЭМ!$B$34:$B$777,C$47)+'СЕТ СН'!$G$11+СВЦЭМ!$D$10+'СЕТ СН'!$G$6-'СЕТ СН'!$G$23</f>
        <v>1128.7849361000001</v>
      </c>
      <c r="D56" s="37">
        <f>SUMIFS(СВЦЭМ!$D$34:$D$777,СВЦЭМ!$A$34:$A$777,$A56,СВЦЭМ!$B$34:$B$777,D$47)+'СЕТ СН'!$G$11+СВЦЭМ!$D$10+'СЕТ СН'!$G$6-'СЕТ СН'!$G$23</f>
        <v>1169.0242252200001</v>
      </c>
      <c r="E56" s="37">
        <f>SUMIFS(СВЦЭМ!$D$34:$D$777,СВЦЭМ!$A$34:$A$777,$A56,СВЦЭМ!$B$34:$B$777,E$47)+'СЕТ СН'!$G$11+СВЦЭМ!$D$10+'СЕТ СН'!$G$6-'СЕТ СН'!$G$23</f>
        <v>1184.0493080600002</v>
      </c>
      <c r="F56" s="37">
        <f>SUMIFS(СВЦЭМ!$D$34:$D$777,СВЦЭМ!$A$34:$A$777,$A56,СВЦЭМ!$B$34:$B$777,F$47)+'СЕТ СН'!$G$11+СВЦЭМ!$D$10+'СЕТ СН'!$G$6-'СЕТ СН'!$G$23</f>
        <v>1189.73908095</v>
      </c>
      <c r="G56" s="37">
        <f>SUMIFS(СВЦЭМ!$D$34:$D$777,СВЦЭМ!$A$34:$A$777,$A56,СВЦЭМ!$B$34:$B$777,G$47)+'СЕТ СН'!$G$11+СВЦЭМ!$D$10+'СЕТ СН'!$G$6-'СЕТ СН'!$G$23</f>
        <v>1171.7450929399999</v>
      </c>
      <c r="H56" s="37">
        <f>SUMIFS(СВЦЭМ!$D$34:$D$777,СВЦЭМ!$A$34:$A$777,$A56,СВЦЭМ!$B$34:$B$777,H$47)+'СЕТ СН'!$G$11+СВЦЭМ!$D$10+'СЕТ СН'!$G$6-'СЕТ СН'!$G$23</f>
        <v>1157.3964281999999</v>
      </c>
      <c r="I56" s="37">
        <f>SUMIFS(СВЦЭМ!$D$34:$D$777,СВЦЭМ!$A$34:$A$777,$A56,СВЦЭМ!$B$34:$B$777,I$47)+'СЕТ СН'!$G$11+СВЦЭМ!$D$10+'СЕТ СН'!$G$6-'СЕТ СН'!$G$23</f>
        <v>1096.52469821</v>
      </c>
      <c r="J56" s="37">
        <f>SUMIFS(СВЦЭМ!$D$34:$D$777,СВЦЭМ!$A$34:$A$777,$A56,СВЦЭМ!$B$34:$B$777,J$47)+'СЕТ СН'!$G$11+СВЦЭМ!$D$10+'СЕТ СН'!$G$6-'СЕТ СН'!$G$23</f>
        <v>1011.7448049500001</v>
      </c>
      <c r="K56" s="37">
        <f>SUMIFS(СВЦЭМ!$D$34:$D$777,СВЦЭМ!$A$34:$A$777,$A56,СВЦЭМ!$B$34:$B$777,K$47)+'СЕТ СН'!$G$11+СВЦЭМ!$D$10+'СЕТ СН'!$G$6-'СЕТ СН'!$G$23</f>
        <v>953.39565717999994</v>
      </c>
      <c r="L56" s="37">
        <f>SUMIFS(СВЦЭМ!$D$34:$D$777,СВЦЭМ!$A$34:$A$777,$A56,СВЦЭМ!$B$34:$B$777,L$47)+'СЕТ СН'!$G$11+СВЦЭМ!$D$10+'СЕТ СН'!$G$6-'СЕТ СН'!$G$23</f>
        <v>862.67570769999998</v>
      </c>
      <c r="M56" s="37">
        <f>SUMIFS(СВЦЭМ!$D$34:$D$777,СВЦЭМ!$A$34:$A$777,$A56,СВЦЭМ!$B$34:$B$777,M$47)+'СЕТ СН'!$G$11+СВЦЭМ!$D$10+'СЕТ СН'!$G$6-'СЕТ СН'!$G$23</f>
        <v>834.95244015000003</v>
      </c>
      <c r="N56" s="37">
        <f>SUMIFS(СВЦЭМ!$D$34:$D$777,СВЦЭМ!$A$34:$A$777,$A56,СВЦЭМ!$B$34:$B$777,N$47)+'СЕТ СН'!$G$11+СВЦЭМ!$D$10+'СЕТ СН'!$G$6-'СЕТ СН'!$G$23</f>
        <v>836.85801801000002</v>
      </c>
      <c r="O56" s="37">
        <f>SUMIFS(СВЦЭМ!$D$34:$D$777,СВЦЭМ!$A$34:$A$777,$A56,СВЦЭМ!$B$34:$B$777,O$47)+'СЕТ СН'!$G$11+СВЦЭМ!$D$10+'СЕТ СН'!$G$6-'СЕТ СН'!$G$23</f>
        <v>839.34828387000016</v>
      </c>
      <c r="P56" s="37">
        <f>SUMIFS(СВЦЭМ!$D$34:$D$777,СВЦЭМ!$A$34:$A$777,$A56,СВЦЭМ!$B$34:$B$777,P$47)+'СЕТ СН'!$G$11+СВЦЭМ!$D$10+'СЕТ СН'!$G$6-'СЕТ СН'!$G$23</f>
        <v>844.14972759000011</v>
      </c>
      <c r="Q56" s="37">
        <f>SUMIFS(СВЦЭМ!$D$34:$D$777,СВЦЭМ!$A$34:$A$777,$A56,СВЦЭМ!$B$34:$B$777,Q$47)+'СЕТ СН'!$G$11+СВЦЭМ!$D$10+'СЕТ СН'!$G$6-'СЕТ СН'!$G$23</f>
        <v>847.93547046999993</v>
      </c>
      <c r="R56" s="37">
        <f>SUMIFS(СВЦЭМ!$D$34:$D$777,СВЦЭМ!$A$34:$A$777,$A56,СВЦЭМ!$B$34:$B$777,R$47)+'СЕТ СН'!$G$11+СВЦЭМ!$D$10+'СЕТ СН'!$G$6-'СЕТ СН'!$G$23</f>
        <v>852.28674865999983</v>
      </c>
      <c r="S56" s="37">
        <f>SUMIFS(СВЦЭМ!$D$34:$D$777,СВЦЭМ!$A$34:$A$777,$A56,СВЦЭМ!$B$34:$B$777,S$47)+'СЕТ СН'!$G$11+СВЦЭМ!$D$10+'СЕТ СН'!$G$6-'СЕТ СН'!$G$23</f>
        <v>852.16926605000003</v>
      </c>
      <c r="T56" s="37">
        <f>SUMIFS(СВЦЭМ!$D$34:$D$777,СВЦЭМ!$A$34:$A$777,$A56,СВЦЭМ!$B$34:$B$777,T$47)+'СЕТ СН'!$G$11+СВЦЭМ!$D$10+'СЕТ СН'!$G$6-'СЕТ СН'!$G$23</f>
        <v>843.21987420000005</v>
      </c>
      <c r="U56" s="37">
        <f>SUMIFS(СВЦЭМ!$D$34:$D$777,СВЦЭМ!$A$34:$A$777,$A56,СВЦЭМ!$B$34:$B$777,U$47)+'СЕТ СН'!$G$11+СВЦЭМ!$D$10+'СЕТ СН'!$G$6-'СЕТ СН'!$G$23</f>
        <v>837.07923316999995</v>
      </c>
      <c r="V56" s="37">
        <f>SUMIFS(СВЦЭМ!$D$34:$D$777,СВЦЭМ!$A$34:$A$777,$A56,СВЦЭМ!$B$34:$B$777,V$47)+'СЕТ СН'!$G$11+СВЦЭМ!$D$10+'СЕТ СН'!$G$6-'СЕТ СН'!$G$23</f>
        <v>848.31910099000015</v>
      </c>
      <c r="W56" s="37">
        <f>SUMIFS(СВЦЭМ!$D$34:$D$777,СВЦЭМ!$A$34:$A$777,$A56,СВЦЭМ!$B$34:$B$777,W$47)+'СЕТ СН'!$G$11+СВЦЭМ!$D$10+'СЕТ СН'!$G$6-'СЕТ СН'!$G$23</f>
        <v>918.87594872</v>
      </c>
      <c r="X56" s="37">
        <f>SUMIFS(СВЦЭМ!$D$34:$D$777,СВЦЭМ!$A$34:$A$777,$A56,СВЦЭМ!$B$34:$B$777,X$47)+'СЕТ СН'!$G$11+СВЦЭМ!$D$10+'СЕТ СН'!$G$6-'СЕТ СН'!$G$23</f>
        <v>997.31889960000012</v>
      </c>
      <c r="Y56" s="37">
        <f>SUMIFS(СВЦЭМ!$D$34:$D$777,СВЦЭМ!$A$34:$A$777,$A56,СВЦЭМ!$B$34:$B$777,Y$47)+'СЕТ СН'!$G$11+СВЦЭМ!$D$10+'СЕТ СН'!$G$6-'СЕТ СН'!$G$23</f>
        <v>1049.0421051300002</v>
      </c>
    </row>
    <row r="57" spans="1:25" ht="15.75" x14ac:dyDescent="0.2">
      <c r="A57" s="36">
        <f t="shared" si="1"/>
        <v>42988</v>
      </c>
      <c r="B57" s="37">
        <f>SUMIFS(СВЦЭМ!$D$34:$D$777,СВЦЭМ!$A$34:$A$777,$A57,СВЦЭМ!$B$34:$B$777,B$47)+'СЕТ СН'!$G$11+СВЦЭМ!$D$10+'СЕТ СН'!$G$6-'СЕТ СН'!$G$23</f>
        <v>1084.72128911</v>
      </c>
      <c r="C57" s="37">
        <f>SUMIFS(СВЦЭМ!$D$34:$D$777,СВЦЭМ!$A$34:$A$777,$A57,СВЦЭМ!$B$34:$B$777,C$47)+'СЕТ СН'!$G$11+СВЦЭМ!$D$10+'СЕТ СН'!$G$6-'СЕТ СН'!$G$23</f>
        <v>1130.7305850400001</v>
      </c>
      <c r="D57" s="37">
        <f>SUMIFS(СВЦЭМ!$D$34:$D$777,СВЦЭМ!$A$34:$A$777,$A57,СВЦЭМ!$B$34:$B$777,D$47)+'СЕТ СН'!$G$11+СВЦЭМ!$D$10+'СЕТ СН'!$G$6-'СЕТ СН'!$G$23</f>
        <v>1162.3545882600001</v>
      </c>
      <c r="E57" s="37">
        <f>SUMIFS(СВЦЭМ!$D$34:$D$777,СВЦЭМ!$A$34:$A$777,$A57,СВЦЭМ!$B$34:$B$777,E$47)+'СЕТ СН'!$G$11+СВЦЭМ!$D$10+'СЕТ СН'!$G$6-'СЕТ СН'!$G$23</f>
        <v>1173.7759382800002</v>
      </c>
      <c r="F57" s="37">
        <f>SUMIFS(СВЦЭМ!$D$34:$D$777,СВЦЭМ!$A$34:$A$777,$A57,СВЦЭМ!$B$34:$B$777,F$47)+'СЕТ СН'!$G$11+СВЦЭМ!$D$10+'СЕТ СН'!$G$6-'СЕТ СН'!$G$23</f>
        <v>1187.8735346300002</v>
      </c>
      <c r="G57" s="37">
        <f>SUMIFS(СВЦЭМ!$D$34:$D$777,СВЦЭМ!$A$34:$A$777,$A57,СВЦЭМ!$B$34:$B$777,G$47)+'СЕТ СН'!$G$11+СВЦЭМ!$D$10+'СЕТ СН'!$G$6-'СЕТ СН'!$G$23</f>
        <v>1180.9268052500001</v>
      </c>
      <c r="H57" s="37">
        <f>SUMIFS(СВЦЭМ!$D$34:$D$777,СВЦЭМ!$A$34:$A$777,$A57,СВЦЭМ!$B$34:$B$777,H$47)+'СЕТ СН'!$G$11+СВЦЭМ!$D$10+'СЕТ СН'!$G$6-'СЕТ СН'!$G$23</f>
        <v>1157.4255921900001</v>
      </c>
      <c r="I57" s="37">
        <f>SUMIFS(СВЦЭМ!$D$34:$D$777,СВЦЭМ!$A$34:$A$777,$A57,СВЦЭМ!$B$34:$B$777,I$47)+'СЕТ СН'!$G$11+СВЦЭМ!$D$10+'СЕТ СН'!$G$6-'СЕТ СН'!$G$23</f>
        <v>1105.6009417600001</v>
      </c>
      <c r="J57" s="37">
        <f>SUMIFS(СВЦЭМ!$D$34:$D$777,СВЦЭМ!$A$34:$A$777,$A57,СВЦЭМ!$B$34:$B$777,J$47)+'СЕТ СН'!$G$11+СВЦЭМ!$D$10+'СЕТ СН'!$G$6-'СЕТ СН'!$G$23</f>
        <v>1039.4976033700002</v>
      </c>
      <c r="K57" s="37">
        <f>SUMIFS(СВЦЭМ!$D$34:$D$777,СВЦЭМ!$A$34:$A$777,$A57,СВЦЭМ!$B$34:$B$777,K$47)+'СЕТ СН'!$G$11+СВЦЭМ!$D$10+'СЕТ СН'!$G$6-'СЕТ СН'!$G$23</f>
        <v>959.37835576999987</v>
      </c>
      <c r="L57" s="37">
        <f>SUMIFS(СВЦЭМ!$D$34:$D$777,СВЦЭМ!$A$34:$A$777,$A57,СВЦЭМ!$B$34:$B$777,L$47)+'СЕТ СН'!$G$11+СВЦЭМ!$D$10+'СЕТ СН'!$G$6-'СЕТ СН'!$G$23</f>
        <v>859.84121576000007</v>
      </c>
      <c r="M57" s="37">
        <f>SUMIFS(СВЦЭМ!$D$34:$D$777,СВЦЭМ!$A$34:$A$777,$A57,СВЦЭМ!$B$34:$B$777,M$47)+'СЕТ СН'!$G$11+СВЦЭМ!$D$10+'СЕТ СН'!$G$6-'СЕТ СН'!$G$23</f>
        <v>832.51644738000005</v>
      </c>
      <c r="N57" s="37">
        <f>SUMIFS(СВЦЭМ!$D$34:$D$777,СВЦЭМ!$A$34:$A$777,$A57,СВЦЭМ!$B$34:$B$777,N$47)+'СЕТ СН'!$G$11+СВЦЭМ!$D$10+'СЕТ СН'!$G$6-'СЕТ СН'!$G$23</f>
        <v>835.41711773999987</v>
      </c>
      <c r="O57" s="37">
        <f>SUMIFS(СВЦЭМ!$D$34:$D$777,СВЦЭМ!$A$34:$A$777,$A57,СВЦЭМ!$B$34:$B$777,O$47)+'СЕТ СН'!$G$11+СВЦЭМ!$D$10+'СЕТ СН'!$G$6-'СЕТ СН'!$G$23</f>
        <v>823.48925673999997</v>
      </c>
      <c r="P57" s="37">
        <f>SUMIFS(СВЦЭМ!$D$34:$D$777,СВЦЭМ!$A$34:$A$777,$A57,СВЦЭМ!$B$34:$B$777,P$47)+'СЕТ СН'!$G$11+СВЦЭМ!$D$10+'СЕТ СН'!$G$6-'СЕТ СН'!$G$23</f>
        <v>830.96495825000011</v>
      </c>
      <c r="Q57" s="37">
        <f>SUMIFS(СВЦЭМ!$D$34:$D$777,СВЦЭМ!$A$34:$A$777,$A57,СВЦЭМ!$B$34:$B$777,Q$47)+'СЕТ СН'!$G$11+СВЦЭМ!$D$10+'СЕТ СН'!$G$6-'СЕТ СН'!$G$23</f>
        <v>835.70316320999996</v>
      </c>
      <c r="R57" s="37">
        <f>SUMIFS(СВЦЭМ!$D$34:$D$777,СВЦЭМ!$A$34:$A$777,$A57,СВЦЭМ!$B$34:$B$777,R$47)+'СЕТ СН'!$G$11+СВЦЭМ!$D$10+'СЕТ СН'!$G$6-'СЕТ СН'!$G$23</f>
        <v>838.37273615999993</v>
      </c>
      <c r="S57" s="37">
        <f>SUMIFS(СВЦЭМ!$D$34:$D$777,СВЦЭМ!$A$34:$A$777,$A57,СВЦЭМ!$B$34:$B$777,S$47)+'СЕТ СН'!$G$11+СВЦЭМ!$D$10+'СЕТ СН'!$G$6-'СЕТ СН'!$G$23</f>
        <v>835.07312436999996</v>
      </c>
      <c r="T57" s="37">
        <f>SUMIFS(СВЦЭМ!$D$34:$D$777,СВЦЭМ!$A$34:$A$777,$A57,СВЦЭМ!$B$34:$B$777,T$47)+'СЕТ СН'!$G$11+СВЦЭМ!$D$10+'СЕТ СН'!$G$6-'СЕТ СН'!$G$23</f>
        <v>821.39634484999988</v>
      </c>
      <c r="U57" s="37">
        <f>SUMIFS(СВЦЭМ!$D$34:$D$777,СВЦЭМ!$A$34:$A$777,$A57,СВЦЭМ!$B$34:$B$777,U$47)+'СЕТ СН'!$G$11+СВЦЭМ!$D$10+'СЕТ СН'!$G$6-'СЕТ СН'!$G$23</f>
        <v>811.22712088000003</v>
      </c>
      <c r="V57" s="37">
        <f>SUMIFS(СВЦЭМ!$D$34:$D$777,СВЦЭМ!$A$34:$A$777,$A57,СВЦЭМ!$B$34:$B$777,V$47)+'СЕТ СН'!$G$11+СВЦЭМ!$D$10+'СЕТ СН'!$G$6-'СЕТ СН'!$G$23</f>
        <v>815.44970566999996</v>
      </c>
      <c r="W57" s="37">
        <f>SUMIFS(СВЦЭМ!$D$34:$D$777,СВЦЭМ!$A$34:$A$777,$A57,СВЦЭМ!$B$34:$B$777,W$47)+'СЕТ СН'!$G$11+СВЦЭМ!$D$10+'СЕТ СН'!$G$6-'СЕТ СН'!$G$23</f>
        <v>885.82616279000013</v>
      </c>
      <c r="X57" s="37">
        <f>SUMIFS(СВЦЭМ!$D$34:$D$777,СВЦЭМ!$A$34:$A$777,$A57,СВЦЭМ!$B$34:$B$777,X$47)+'СЕТ СН'!$G$11+СВЦЭМ!$D$10+'СЕТ СН'!$G$6-'СЕТ СН'!$G$23</f>
        <v>938.92986995999991</v>
      </c>
      <c r="Y57" s="37">
        <f>SUMIFS(СВЦЭМ!$D$34:$D$777,СВЦЭМ!$A$34:$A$777,$A57,СВЦЭМ!$B$34:$B$777,Y$47)+'СЕТ СН'!$G$11+СВЦЭМ!$D$10+'СЕТ СН'!$G$6-'СЕТ СН'!$G$23</f>
        <v>997.23246273000018</v>
      </c>
    </row>
    <row r="58" spans="1:25" ht="15.75" x14ac:dyDescent="0.2">
      <c r="A58" s="36">
        <f t="shared" si="1"/>
        <v>42989</v>
      </c>
      <c r="B58" s="37">
        <f>SUMIFS(СВЦЭМ!$D$34:$D$777,СВЦЭМ!$A$34:$A$777,$A58,СВЦЭМ!$B$34:$B$777,B$47)+'СЕТ СН'!$G$11+СВЦЭМ!$D$10+'СЕТ СН'!$G$6-'СЕТ СН'!$G$23</f>
        <v>1048.52417524</v>
      </c>
      <c r="C58" s="37">
        <f>SUMIFS(СВЦЭМ!$D$34:$D$777,СВЦЭМ!$A$34:$A$777,$A58,СВЦЭМ!$B$34:$B$777,C$47)+'СЕТ СН'!$G$11+СВЦЭМ!$D$10+'СЕТ СН'!$G$6-'СЕТ СН'!$G$23</f>
        <v>1109.39583638</v>
      </c>
      <c r="D58" s="37">
        <f>SUMIFS(СВЦЭМ!$D$34:$D$777,СВЦЭМ!$A$34:$A$777,$A58,СВЦЭМ!$B$34:$B$777,D$47)+'СЕТ СН'!$G$11+СВЦЭМ!$D$10+'СЕТ СН'!$G$6-'СЕТ СН'!$G$23</f>
        <v>1131.78216314</v>
      </c>
      <c r="E58" s="37">
        <f>SUMIFS(СВЦЭМ!$D$34:$D$777,СВЦЭМ!$A$34:$A$777,$A58,СВЦЭМ!$B$34:$B$777,E$47)+'СЕТ СН'!$G$11+СВЦЭМ!$D$10+'СЕТ СН'!$G$6-'СЕТ СН'!$G$23</f>
        <v>1140.6994931199999</v>
      </c>
      <c r="F58" s="37">
        <f>SUMIFS(СВЦЭМ!$D$34:$D$777,СВЦЭМ!$A$34:$A$777,$A58,СВЦЭМ!$B$34:$B$777,F$47)+'СЕТ СН'!$G$11+СВЦЭМ!$D$10+'СЕТ СН'!$G$6-'СЕТ СН'!$G$23</f>
        <v>1145.47635139</v>
      </c>
      <c r="G58" s="37">
        <f>SUMIFS(СВЦЭМ!$D$34:$D$777,СВЦЭМ!$A$34:$A$777,$A58,СВЦЭМ!$B$34:$B$777,G$47)+'СЕТ СН'!$G$11+СВЦЭМ!$D$10+'СЕТ СН'!$G$6-'СЕТ СН'!$G$23</f>
        <v>1133.9966859600001</v>
      </c>
      <c r="H58" s="37">
        <f>SUMIFS(СВЦЭМ!$D$34:$D$777,СВЦЭМ!$A$34:$A$777,$A58,СВЦЭМ!$B$34:$B$777,H$47)+'СЕТ СН'!$G$11+СВЦЭМ!$D$10+'СЕТ СН'!$G$6-'СЕТ СН'!$G$23</f>
        <v>1075.95132562</v>
      </c>
      <c r="I58" s="37">
        <f>SUMIFS(СВЦЭМ!$D$34:$D$777,СВЦЭМ!$A$34:$A$777,$A58,СВЦЭМ!$B$34:$B$777,I$47)+'СЕТ СН'!$G$11+СВЦЭМ!$D$10+'СЕТ СН'!$G$6-'СЕТ СН'!$G$23</f>
        <v>1018.0880776400002</v>
      </c>
      <c r="J58" s="37">
        <f>SUMIFS(СВЦЭМ!$D$34:$D$777,СВЦЭМ!$A$34:$A$777,$A58,СВЦЭМ!$B$34:$B$777,J$47)+'СЕТ СН'!$G$11+СВЦЭМ!$D$10+'СЕТ СН'!$G$6-'СЕТ СН'!$G$23</f>
        <v>968.73798577000002</v>
      </c>
      <c r="K58" s="37">
        <f>SUMIFS(СВЦЭМ!$D$34:$D$777,СВЦЭМ!$A$34:$A$777,$A58,СВЦЭМ!$B$34:$B$777,K$47)+'СЕТ СН'!$G$11+СВЦЭМ!$D$10+'СЕТ СН'!$G$6-'СЕТ СН'!$G$23</f>
        <v>935.32699400999991</v>
      </c>
      <c r="L58" s="37">
        <f>SUMIFS(СВЦЭМ!$D$34:$D$777,СВЦЭМ!$A$34:$A$777,$A58,СВЦЭМ!$B$34:$B$777,L$47)+'СЕТ СН'!$G$11+СВЦЭМ!$D$10+'СЕТ СН'!$G$6-'СЕТ СН'!$G$23</f>
        <v>869.11243959000012</v>
      </c>
      <c r="M58" s="37">
        <f>SUMIFS(СВЦЭМ!$D$34:$D$777,СВЦЭМ!$A$34:$A$777,$A58,СВЦЭМ!$B$34:$B$777,M$47)+'СЕТ СН'!$G$11+СВЦЭМ!$D$10+'СЕТ СН'!$G$6-'СЕТ СН'!$G$23</f>
        <v>852.46225690999995</v>
      </c>
      <c r="N58" s="37">
        <f>SUMIFS(СВЦЭМ!$D$34:$D$777,СВЦЭМ!$A$34:$A$777,$A58,СВЦЭМ!$B$34:$B$777,N$47)+'СЕТ СН'!$G$11+СВЦЭМ!$D$10+'СЕТ СН'!$G$6-'СЕТ СН'!$G$23</f>
        <v>878.90530770999999</v>
      </c>
      <c r="O58" s="37">
        <f>SUMIFS(СВЦЭМ!$D$34:$D$777,СВЦЭМ!$A$34:$A$777,$A58,СВЦЭМ!$B$34:$B$777,O$47)+'СЕТ СН'!$G$11+СВЦЭМ!$D$10+'СЕТ СН'!$G$6-'СЕТ СН'!$G$23</f>
        <v>893.72341686999994</v>
      </c>
      <c r="P58" s="37">
        <f>SUMIFS(СВЦЭМ!$D$34:$D$777,СВЦЭМ!$A$34:$A$777,$A58,СВЦЭМ!$B$34:$B$777,P$47)+'СЕТ СН'!$G$11+СВЦЭМ!$D$10+'СЕТ СН'!$G$6-'СЕТ СН'!$G$23</f>
        <v>903.99695978</v>
      </c>
      <c r="Q58" s="37">
        <f>SUMIFS(СВЦЭМ!$D$34:$D$777,СВЦЭМ!$A$34:$A$777,$A58,СВЦЭМ!$B$34:$B$777,Q$47)+'СЕТ СН'!$G$11+СВЦЭМ!$D$10+'СЕТ СН'!$G$6-'СЕТ СН'!$G$23</f>
        <v>907.31213112</v>
      </c>
      <c r="R58" s="37">
        <f>SUMIFS(СВЦЭМ!$D$34:$D$777,СВЦЭМ!$A$34:$A$777,$A58,СВЦЭМ!$B$34:$B$777,R$47)+'СЕТ СН'!$G$11+СВЦЭМ!$D$10+'СЕТ СН'!$G$6-'СЕТ СН'!$G$23</f>
        <v>906.08488465999994</v>
      </c>
      <c r="S58" s="37">
        <f>SUMIFS(СВЦЭМ!$D$34:$D$777,СВЦЭМ!$A$34:$A$777,$A58,СВЦЭМ!$B$34:$B$777,S$47)+'СЕТ СН'!$G$11+СВЦЭМ!$D$10+'СЕТ СН'!$G$6-'СЕТ СН'!$G$23</f>
        <v>904.10645827999997</v>
      </c>
      <c r="T58" s="37">
        <f>SUMIFS(СВЦЭМ!$D$34:$D$777,СВЦЭМ!$A$34:$A$777,$A58,СВЦЭМ!$B$34:$B$777,T$47)+'СЕТ СН'!$G$11+СВЦЭМ!$D$10+'СЕТ СН'!$G$6-'СЕТ СН'!$G$23</f>
        <v>903.37849871000003</v>
      </c>
      <c r="U58" s="37">
        <f>SUMIFS(СВЦЭМ!$D$34:$D$777,СВЦЭМ!$A$34:$A$777,$A58,СВЦЭМ!$B$34:$B$777,U$47)+'СЕТ СН'!$G$11+СВЦЭМ!$D$10+'СЕТ СН'!$G$6-'СЕТ СН'!$G$23</f>
        <v>893.68798741000001</v>
      </c>
      <c r="V58" s="37">
        <f>SUMIFS(СВЦЭМ!$D$34:$D$777,СВЦЭМ!$A$34:$A$777,$A58,СВЦЭМ!$B$34:$B$777,V$47)+'СЕТ СН'!$G$11+СВЦЭМ!$D$10+'СЕТ СН'!$G$6-'СЕТ СН'!$G$23</f>
        <v>904.32387611000013</v>
      </c>
      <c r="W58" s="37">
        <f>SUMIFS(СВЦЭМ!$D$34:$D$777,СВЦЭМ!$A$34:$A$777,$A58,СВЦЭМ!$B$34:$B$777,W$47)+'СЕТ СН'!$G$11+СВЦЭМ!$D$10+'СЕТ СН'!$G$6-'СЕТ СН'!$G$23</f>
        <v>991.51252700999999</v>
      </c>
      <c r="X58" s="37">
        <f>SUMIFS(СВЦЭМ!$D$34:$D$777,СВЦЭМ!$A$34:$A$777,$A58,СВЦЭМ!$B$34:$B$777,X$47)+'СЕТ СН'!$G$11+СВЦЭМ!$D$10+'СЕТ СН'!$G$6-'СЕТ СН'!$G$23</f>
        <v>1018.7981614400001</v>
      </c>
      <c r="Y58" s="37">
        <f>SUMIFS(СВЦЭМ!$D$34:$D$777,СВЦЭМ!$A$34:$A$777,$A58,СВЦЭМ!$B$34:$B$777,Y$47)+'СЕТ СН'!$G$11+СВЦЭМ!$D$10+'СЕТ СН'!$G$6-'СЕТ СН'!$G$23</f>
        <v>1048.79479715</v>
      </c>
    </row>
    <row r="59" spans="1:25" ht="15.75" x14ac:dyDescent="0.2">
      <c r="A59" s="36">
        <f t="shared" si="1"/>
        <v>42990</v>
      </c>
      <c r="B59" s="37">
        <f>SUMIFS(СВЦЭМ!$D$34:$D$777,СВЦЭМ!$A$34:$A$777,$A59,СВЦЭМ!$B$34:$B$777,B$47)+'СЕТ СН'!$G$11+СВЦЭМ!$D$10+'СЕТ СН'!$G$6-'СЕТ СН'!$G$23</f>
        <v>1081.7274672200001</v>
      </c>
      <c r="C59" s="37">
        <f>SUMIFS(СВЦЭМ!$D$34:$D$777,СВЦЭМ!$A$34:$A$777,$A59,СВЦЭМ!$B$34:$B$777,C$47)+'СЕТ СН'!$G$11+СВЦЭМ!$D$10+'СЕТ СН'!$G$6-'СЕТ СН'!$G$23</f>
        <v>1128.2347002700001</v>
      </c>
      <c r="D59" s="37">
        <f>SUMIFS(СВЦЭМ!$D$34:$D$777,СВЦЭМ!$A$34:$A$777,$A59,СВЦЭМ!$B$34:$B$777,D$47)+'СЕТ СН'!$G$11+СВЦЭМ!$D$10+'СЕТ СН'!$G$6-'СЕТ СН'!$G$23</f>
        <v>1158.7224643700001</v>
      </c>
      <c r="E59" s="37">
        <f>SUMIFS(СВЦЭМ!$D$34:$D$777,СВЦЭМ!$A$34:$A$777,$A59,СВЦЭМ!$B$34:$B$777,E$47)+'СЕТ СН'!$G$11+СВЦЭМ!$D$10+'СЕТ СН'!$G$6-'СЕТ СН'!$G$23</f>
        <v>1158.8133260900001</v>
      </c>
      <c r="F59" s="37">
        <f>SUMIFS(СВЦЭМ!$D$34:$D$777,СВЦЭМ!$A$34:$A$777,$A59,СВЦЭМ!$B$34:$B$777,F$47)+'СЕТ СН'!$G$11+СВЦЭМ!$D$10+'СЕТ СН'!$G$6-'СЕТ СН'!$G$23</f>
        <v>1159.9091485300003</v>
      </c>
      <c r="G59" s="37">
        <f>SUMIFS(СВЦЭМ!$D$34:$D$777,СВЦЭМ!$A$34:$A$777,$A59,СВЦЭМ!$B$34:$B$777,G$47)+'СЕТ СН'!$G$11+СВЦЭМ!$D$10+'СЕТ СН'!$G$6-'СЕТ СН'!$G$23</f>
        <v>1157.0572886700002</v>
      </c>
      <c r="H59" s="37">
        <f>SUMIFS(СВЦЭМ!$D$34:$D$777,СВЦЭМ!$A$34:$A$777,$A59,СВЦЭМ!$B$34:$B$777,H$47)+'СЕТ СН'!$G$11+СВЦЭМ!$D$10+'СЕТ СН'!$G$6-'СЕТ СН'!$G$23</f>
        <v>1099.3963269100002</v>
      </c>
      <c r="I59" s="37">
        <f>SUMIFS(СВЦЭМ!$D$34:$D$777,СВЦЭМ!$A$34:$A$777,$A59,СВЦЭМ!$B$34:$B$777,I$47)+'СЕТ СН'!$G$11+СВЦЭМ!$D$10+'СЕТ СН'!$G$6-'СЕТ СН'!$G$23</f>
        <v>1035.1795395300001</v>
      </c>
      <c r="J59" s="37">
        <f>SUMIFS(СВЦЭМ!$D$34:$D$777,СВЦЭМ!$A$34:$A$777,$A59,СВЦЭМ!$B$34:$B$777,J$47)+'СЕТ СН'!$G$11+СВЦЭМ!$D$10+'СЕТ СН'!$G$6-'СЕТ СН'!$G$23</f>
        <v>1003.4942016699999</v>
      </c>
      <c r="K59" s="37">
        <f>SUMIFS(СВЦЭМ!$D$34:$D$777,СВЦЭМ!$A$34:$A$777,$A59,СВЦЭМ!$B$34:$B$777,K$47)+'СЕТ СН'!$G$11+СВЦЭМ!$D$10+'СЕТ СН'!$G$6-'СЕТ СН'!$G$23</f>
        <v>957.41974426000002</v>
      </c>
      <c r="L59" s="37">
        <f>SUMIFS(СВЦЭМ!$D$34:$D$777,СВЦЭМ!$A$34:$A$777,$A59,СВЦЭМ!$B$34:$B$777,L$47)+'СЕТ СН'!$G$11+СВЦЭМ!$D$10+'СЕТ СН'!$G$6-'СЕТ СН'!$G$23</f>
        <v>873.81029562000003</v>
      </c>
      <c r="M59" s="37">
        <f>SUMIFS(СВЦЭМ!$D$34:$D$777,СВЦЭМ!$A$34:$A$777,$A59,СВЦЭМ!$B$34:$B$777,M$47)+'СЕТ СН'!$G$11+СВЦЭМ!$D$10+'СЕТ СН'!$G$6-'СЕТ СН'!$G$23</f>
        <v>853.29017879000003</v>
      </c>
      <c r="N59" s="37">
        <f>SUMIFS(СВЦЭМ!$D$34:$D$777,СВЦЭМ!$A$34:$A$777,$A59,СВЦЭМ!$B$34:$B$777,N$47)+'СЕТ СН'!$G$11+СВЦЭМ!$D$10+'СЕТ СН'!$G$6-'СЕТ СН'!$G$23</f>
        <v>858.41893037999989</v>
      </c>
      <c r="O59" s="37">
        <f>SUMIFS(СВЦЭМ!$D$34:$D$777,СВЦЭМ!$A$34:$A$777,$A59,СВЦЭМ!$B$34:$B$777,O$47)+'СЕТ СН'!$G$11+СВЦЭМ!$D$10+'СЕТ СН'!$G$6-'СЕТ СН'!$G$23</f>
        <v>865.02969913000015</v>
      </c>
      <c r="P59" s="37">
        <f>SUMIFS(СВЦЭМ!$D$34:$D$777,СВЦЭМ!$A$34:$A$777,$A59,СВЦЭМ!$B$34:$B$777,P$47)+'СЕТ СН'!$G$11+СВЦЭМ!$D$10+'СЕТ СН'!$G$6-'СЕТ СН'!$G$23</f>
        <v>865.82040269000004</v>
      </c>
      <c r="Q59" s="37">
        <f>SUMIFS(СВЦЭМ!$D$34:$D$777,СВЦЭМ!$A$34:$A$777,$A59,СВЦЭМ!$B$34:$B$777,Q$47)+'СЕТ СН'!$G$11+СВЦЭМ!$D$10+'СЕТ СН'!$G$6-'СЕТ СН'!$G$23</f>
        <v>872.67699855000001</v>
      </c>
      <c r="R59" s="37">
        <f>SUMIFS(СВЦЭМ!$D$34:$D$777,СВЦЭМ!$A$34:$A$777,$A59,СВЦЭМ!$B$34:$B$777,R$47)+'СЕТ СН'!$G$11+СВЦЭМ!$D$10+'СЕТ СН'!$G$6-'СЕТ СН'!$G$23</f>
        <v>870.68820722999999</v>
      </c>
      <c r="S59" s="37">
        <f>SUMIFS(СВЦЭМ!$D$34:$D$777,СВЦЭМ!$A$34:$A$777,$A59,СВЦЭМ!$B$34:$B$777,S$47)+'СЕТ СН'!$G$11+СВЦЭМ!$D$10+'СЕТ СН'!$G$6-'СЕТ СН'!$G$23</f>
        <v>869.41838725000002</v>
      </c>
      <c r="T59" s="37">
        <f>SUMIFS(СВЦЭМ!$D$34:$D$777,СВЦЭМ!$A$34:$A$777,$A59,СВЦЭМ!$B$34:$B$777,T$47)+'СЕТ СН'!$G$11+СВЦЭМ!$D$10+'СЕТ СН'!$G$6-'СЕТ СН'!$G$23</f>
        <v>859.70029582999996</v>
      </c>
      <c r="U59" s="37">
        <f>SUMIFS(СВЦЭМ!$D$34:$D$777,СВЦЭМ!$A$34:$A$777,$A59,СВЦЭМ!$B$34:$B$777,U$47)+'СЕТ СН'!$G$11+СВЦЭМ!$D$10+'СЕТ СН'!$G$6-'СЕТ СН'!$G$23</f>
        <v>845.10843460000001</v>
      </c>
      <c r="V59" s="37">
        <f>SUMIFS(СВЦЭМ!$D$34:$D$777,СВЦЭМ!$A$34:$A$777,$A59,СВЦЭМ!$B$34:$B$777,V$47)+'СЕТ СН'!$G$11+СВЦЭМ!$D$10+'СЕТ СН'!$G$6-'СЕТ СН'!$G$23</f>
        <v>859.84860801000013</v>
      </c>
      <c r="W59" s="37">
        <f>SUMIFS(СВЦЭМ!$D$34:$D$777,СВЦЭМ!$A$34:$A$777,$A59,СВЦЭМ!$B$34:$B$777,W$47)+'СЕТ СН'!$G$11+СВЦЭМ!$D$10+'СЕТ СН'!$G$6-'СЕТ СН'!$G$23</f>
        <v>937.96964509999998</v>
      </c>
      <c r="X59" s="37">
        <f>SUMIFS(СВЦЭМ!$D$34:$D$777,СВЦЭМ!$A$34:$A$777,$A59,СВЦЭМ!$B$34:$B$777,X$47)+'СЕТ СН'!$G$11+СВЦЭМ!$D$10+'СЕТ СН'!$G$6-'СЕТ СН'!$G$23</f>
        <v>1013.75594957</v>
      </c>
      <c r="Y59" s="37">
        <f>SUMIFS(СВЦЭМ!$D$34:$D$777,СВЦЭМ!$A$34:$A$777,$A59,СВЦЭМ!$B$34:$B$777,Y$47)+'СЕТ СН'!$G$11+СВЦЭМ!$D$10+'СЕТ СН'!$G$6-'СЕТ СН'!$G$23</f>
        <v>1087.88277094</v>
      </c>
    </row>
    <row r="60" spans="1:25" ht="15.75" x14ac:dyDescent="0.2">
      <c r="A60" s="36">
        <f t="shared" si="1"/>
        <v>42991</v>
      </c>
      <c r="B60" s="37">
        <f>SUMIFS(СВЦЭМ!$D$34:$D$777,СВЦЭМ!$A$34:$A$777,$A60,СВЦЭМ!$B$34:$B$777,B$47)+'СЕТ СН'!$G$11+СВЦЭМ!$D$10+'СЕТ СН'!$G$6-'СЕТ СН'!$G$23</f>
        <v>1089.2469368200002</v>
      </c>
      <c r="C60" s="37">
        <f>SUMIFS(СВЦЭМ!$D$34:$D$777,СВЦЭМ!$A$34:$A$777,$A60,СВЦЭМ!$B$34:$B$777,C$47)+'СЕТ СН'!$G$11+СВЦЭМ!$D$10+'СЕТ СН'!$G$6-'СЕТ СН'!$G$23</f>
        <v>1144.0561614200001</v>
      </c>
      <c r="D60" s="37">
        <f>SUMIFS(СВЦЭМ!$D$34:$D$777,СВЦЭМ!$A$34:$A$777,$A60,СВЦЭМ!$B$34:$B$777,D$47)+'СЕТ СН'!$G$11+СВЦЭМ!$D$10+'СЕТ СН'!$G$6-'СЕТ СН'!$G$23</f>
        <v>1146.0362266100001</v>
      </c>
      <c r="E60" s="37">
        <f>SUMIFS(СВЦЭМ!$D$34:$D$777,СВЦЭМ!$A$34:$A$777,$A60,СВЦЭМ!$B$34:$B$777,E$47)+'СЕТ СН'!$G$11+СВЦЭМ!$D$10+'СЕТ СН'!$G$6-'СЕТ СН'!$G$23</f>
        <v>1144.4394656500001</v>
      </c>
      <c r="F60" s="37">
        <f>SUMIFS(СВЦЭМ!$D$34:$D$777,СВЦЭМ!$A$34:$A$777,$A60,СВЦЭМ!$B$34:$B$777,F$47)+'СЕТ СН'!$G$11+СВЦЭМ!$D$10+'СЕТ СН'!$G$6-'СЕТ СН'!$G$23</f>
        <v>1143.4511056000001</v>
      </c>
      <c r="G60" s="37">
        <f>SUMIFS(СВЦЭМ!$D$34:$D$777,СВЦЭМ!$A$34:$A$777,$A60,СВЦЭМ!$B$34:$B$777,G$47)+'СЕТ СН'!$G$11+СВЦЭМ!$D$10+'СЕТ СН'!$G$6-'СЕТ СН'!$G$23</f>
        <v>1133.8949495600002</v>
      </c>
      <c r="H60" s="37">
        <f>SUMIFS(СВЦЭМ!$D$34:$D$777,СВЦЭМ!$A$34:$A$777,$A60,СВЦЭМ!$B$34:$B$777,H$47)+'СЕТ СН'!$G$11+СВЦЭМ!$D$10+'СЕТ СН'!$G$6-'СЕТ СН'!$G$23</f>
        <v>1067.3244044</v>
      </c>
      <c r="I60" s="37">
        <f>SUMIFS(СВЦЭМ!$D$34:$D$777,СВЦЭМ!$A$34:$A$777,$A60,СВЦЭМ!$B$34:$B$777,I$47)+'СЕТ СН'!$G$11+СВЦЭМ!$D$10+'СЕТ СН'!$G$6-'СЕТ СН'!$G$23</f>
        <v>1008.2324234300002</v>
      </c>
      <c r="J60" s="37">
        <f>SUMIFS(СВЦЭМ!$D$34:$D$777,СВЦЭМ!$A$34:$A$777,$A60,СВЦЭМ!$B$34:$B$777,J$47)+'СЕТ СН'!$G$11+СВЦЭМ!$D$10+'СЕТ СН'!$G$6-'СЕТ СН'!$G$23</f>
        <v>981.59260250000011</v>
      </c>
      <c r="K60" s="37">
        <f>SUMIFS(СВЦЭМ!$D$34:$D$777,СВЦЭМ!$A$34:$A$777,$A60,СВЦЭМ!$B$34:$B$777,K$47)+'СЕТ СН'!$G$11+СВЦЭМ!$D$10+'СЕТ СН'!$G$6-'СЕТ СН'!$G$23</f>
        <v>965.59414943999991</v>
      </c>
      <c r="L60" s="37">
        <f>SUMIFS(СВЦЭМ!$D$34:$D$777,СВЦЭМ!$A$34:$A$777,$A60,СВЦЭМ!$B$34:$B$777,L$47)+'СЕТ СН'!$G$11+СВЦЭМ!$D$10+'СЕТ СН'!$G$6-'СЕТ СН'!$G$23</f>
        <v>875.4704939799999</v>
      </c>
      <c r="M60" s="37">
        <f>SUMIFS(СВЦЭМ!$D$34:$D$777,СВЦЭМ!$A$34:$A$777,$A60,СВЦЭМ!$B$34:$B$777,M$47)+'СЕТ СН'!$G$11+СВЦЭМ!$D$10+'СЕТ СН'!$G$6-'СЕТ СН'!$G$23</f>
        <v>841.64439795999988</v>
      </c>
      <c r="N60" s="37">
        <f>SUMIFS(СВЦЭМ!$D$34:$D$777,СВЦЭМ!$A$34:$A$777,$A60,СВЦЭМ!$B$34:$B$777,N$47)+'СЕТ СН'!$G$11+СВЦЭМ!$D$10+'СЕТ СН'!$G$6-'СЕТ СН'!$G$23</f>
        <v>844.65323201000001</v>
      </c>
      <c r="O60" s="37">
        <f>SUMIFS(СВЦЭМ!$D$34:$D$777,СВЦЭМ!$A$34:$A$777,$A60,СВЦЭМ!$B$34:$B$777,O$47)+'СЕТ СН'!$G$11+СВЦЭМ!$D$10+'СЕТ СН'!$G$6-'СЕТ СН'!$G$23</f>
        <v>844.35469540999998</v>
      </c>
      <c r="P60" s="37">
        <f>SUMIFS(СВЦЭМ!$D$34:$D$777,СВЦЭМ!$A$34:$A$777,$A60,СВЦЭМ!$B$34:$B$777,P$47)+'СЕТ СН'!$G$11+СВЦЭМ!$D$10+'СЕТ СН'!$G$6-'СЕТ СН'!$G$23</f>
        <v>843.89443862999997</v>
      </c>
      <c r="Q60" s="37">
        <f>SUMIFS(СВЦЭМ!$D$34:$D$777,СВЦЭМ!$A$34:$A$777,$A60,СВЦЭМ!$B$34:$B$777,Q$47)+'СЕТ СН'!$G$11+СВЦЭМ!$D$10+'СЕТ СН'!$G$6-'СЕТ СН'!$G$23</f>
        <v>844.73299444999998</v>
      </c>
      <c r="R60" s="37">
        <f>SUMIFS(СВЦЭМ!$D$34:$D$777,СВЦЭМ!$A$34:$A$777,$A60,СВЦЭМ!$B$34:$B$777,R$47)+'СЕТ СН'!$G$11+СВЦЭМ!$D$10+'СЕТ СН'!$G$6-'СЕТ СН'!$G$23</f>
        <v>843.14442018999989</v>
      </c>
      <c r="S60" s="37">
        <f>SUMIFS(СВЦЭМ!$D$34:$D$777,СВЦЭМ!$A$34:$A$777,$A60,СВЦЭМ!$B$34:$B$777,S$47)+'СЕТ СН'!$G$11+СВЦЭМ!$D$10+'СЕТ СН'!$G$6-'СЕТ СН'!$G$23</f>
        <v>844.46304409000004</v>
      </c>
      <c r="T60" s="37">
        <f>SUMIFS(СВЦЭМ!$D$34:$D$777,СВЦЭМ!$A$34:$A$777,$A60,СВЦЭМ!$B$34:$B$777,T$47)+'СЕТ СН'!$G$11+СВЦЭМ!$D$10+'СЕТ СН'!$G$6-'СЕТ СН'!$G$23</f>
        <v>840.91719056000011</v>
      </c>
      <c r="U60" s="37">
        <f>SUMIFS(СВЦЭМ!$D$34:$D$777,СВЦЭМ!$A$34:$A$777,$A60,СВЦЭМ!$B$34:$B$777,U$47)+'СЕТ СН'!$G$11+СВЦЭМ!$D$10+'СЕТ СН'!$G$6-'СЕТ СН'!$G$23</f>
        <v>854.84635490999995</v>
      </c>
      <c r="V60" s="37">
        <f>SUMIFS(СВЦЭМ!$D$34:$D$777,СВЦЭМ!$A$34:$A$777,$A60,СВЦЭМ!$B$34:$B$777,V$47)+'СЕТ СН'!$G$11+СВЦЭМ!$D$10+'СЕТ СН'!$G$6-'СЕТ СН'!$G$23</f>
        <v>870.98831894</v>
      </c>
      <c r="W60" s="37">
        <f>SUMIFS(СВЦЭМ!$D$34:$D$777,СВЦЭМ!$A$34:$A$777,$A60,СВЦЭМ!$B$34:$B$777,W$47)+'СЕТ СН'!$G$11+СВЦЭМ!$D$10+'СЕТ СН'!$G$6-'СЕТ СН'!$G$23</f>
        <v>932.03417236999985</v>
      </c>
      <c r="X60" s="37">
        <f>SUMIFS(СВЦЭМ!$D$34:$D$777,СВЦЭМ!$A$34:$A$777,$A60,СВЦЭМ!$B$34:$B$777,X$47)+'СЕТ СН'!$G$11+СВЦЭМ!$D$10+'СЕТ СН'!$G$6-'СЕТ СН'!$G$23</f>
        <v>976.76284395999983</v>
      </c>
      <c r="Y60" s="37">
        <f>SUMIFS(СВЦЭМ!$D$34:$D$777,СВЦЭМ!$A$34:$A$777,$A60,СВЦЭМ!$B$34:$B$777,Y$47)+'СЕТ СН'!$G$11+СВЦЭМ!$D$10+'СЕТ СН'!$G$6-'СЕТ СН'!$G$23</f>
        <v>1034.9216067200002</v>
      </c>
    </row>
    <row r="61" spans="1:25" ht="15.75" x14ac:dyDescent="0.2">
      <c r="A61" s="36">
        <f t="shared" si="1"/>
        <v>42992</v>
      </c>
      <c r="B61" s="37">
        <f>SUMIFS(СВЦЭМ!$D$34:$D$777,СВЦЭМ!$A$34:$A$777,$A61,СВЦЭМ!$B$34:$B$777,B$47)+'СЕТ СН'!$G$11+СВЦЭМ!$D$10+'СЕТ СН'!$G$6-'СЕТ СН'!$G$23</f>
        <v>1098.6990604200003</v>
      </c>
      <c r="C61" s="37">
        <f>SUMIFS(СВЦЭМ!$D$34:$D$777,СВЦЭМ!$A$34:$A$777,$A61,СВЦЭМ!$B$34:$B$777,C$47)+'СЕТ СН'!$G$11+СВЦЭМ!$D$10+'СЕТ СН'!$G$6-'СЕТ СН'!$G$23</f>
        <v>1139.0198246800001</v>
      </c>
      <c r="D61" s="37">
        <f>SUMIFS(СВЦЭМ!$D$34:$D$777,СВЦЭМ!$A$34:$A$777,$A61,СВЦЭМ!$B$34:$B$777,D$47)+'СЕТ СН'!$G$11+СВЦЭМ!$D$10+'СЕТ СН'!$G$6-'СЕТ СН'!$G$23</f>
        <v>1151.2347787000001</v>
      </c>
      <c r="E61" s="37">
        <f>SUMIFS(СВЦЭМ!$D$34:$D$777,СВЦЭМ!$A$34:$A$777,$A61,СВЦЭМ!$B$34:$B$777,E$47)+'СЕТ СН'!$G$11+СВЦЭМ!$D$10+'СЕТ СН'!$G$6-'СЕТ СН'!$G$23</f>
        <v>1143.5029263900001</v>
      </c>
      <c r="F61" s="37">
        <f>SUMIFS(СВЦЭМ!$D$34:$D$777,СВЦЭМ!$A$34:$A$777,$A61,СВЦЭМ!$B$34:$B$777,F$47)+'СЕТ СН'!$G$11+СВЦЭМ!$D$10+'СЕТ СН'!$G$6-'СЕТ СН'!$G$23</f>
        <v>1145.29885343</v>
      </c>
      <c r="G61" s="37">
        <f>SUMIFS(СВЦЭМ!$D$34:$D$777,СВЦЭМ!$A$34:$A$777,$A61,СВЦЭМ!$B$34:$B$777,G$47)+'СЕТ СН'!$G$11+СВЦЭМ!$D$10+'СЕТ СН'!$G$6-'СЕТ СН'!$G$23</f>
        <v>1152.8220241000001</v>
      </c>
      <c r="H61" s="37">
        <f>SUMIFS(СВЦЭМ!$D$34:$D$777,СВЦЭМ!$A$34:$A$777,$A61,СВЦЭМ!$B$34:$B$777,H$47)+'СЕТ СН'!$G$11+СВЦЭМ!$D$10+'СЕТ СН'!$G$6-'СЕТ СН'!$G$23</f>
        <v>1103.0737944300001</v>
      </c>
      <c r="I61" s="37">
        <f>SUMIFS(СВЦЭМ!$D$34:$D$777,СВЦЭМ!$A$34:$A$777,$A61,СВЦЭМ!$B$34:$B$777,I$47)+'СЕТ СН'!$G$11+СВЦЭМ!$D$10+'СЕТ СН'!$G$6-'СЕТ СН'!$G$23</f>
        <v>1023.6315029300001</v>
      </c>
      <c r="J61" s="37">
        <f>SUMIFS(СВЦЭМ!$D$34:$D$777,СВЦЭМ!$A$34:$A$777,$A61,СВЦЭМ!$B$34:$B$777,J$47)+'СЕТ СН'!$G$11+СВЦЭМ!$D$10+'СЕТ СН'!$G$6-'СЕТ СН'!$G$23</f>
        <v>988.00846358000013</v>
      </c>
      <c r="K61" s="37">
        <f>SUMIFS(СВЦЭМ!$D$34:$D$777,СВЦЭМ!$A$34:$A$777,$A61,СВЦЭМ!$B$34:$B$777,K$47)+'СЕТ СН'!$G$11+СВЦЭМ!$D$10+'СЕТ СН'!$G$6-'СЕТ СН'!$G$23</f>
        <v>953.56831525000007</v>
      </c>
      <c r="L61" s="37">
        <f>SUMIFS(СВЦЭМ!$D$34:$D$777,СВЦЭМ!$A$34:$A$777,$A61,СВЦЭМ!$B$34:$B$777,L$47)+'СЕТ СН'!$G$11+СВЦЭМ!$D$10+'СЕТ СН'!$G$6-'СЕТ СН'!$G$23</f>
        <v>867.4953224599999</v>
      </c>
      <c r="M61" s="37">
        <f>SUMIFS(СВЦЭМ!$D$34:$D$777,СВЦЭМ!$A$34:$A$777,$A61,СВЦЭМ!$B$34:$B$777,M$47)+'СЕТ СН'!$G$11+СВЦЭМ!$D$10+'СЕТ СН'!$G$6-'СЕТ СН'!$G$23</f>
        <v>835.12528957999984</v>
      </c>
      <c r="N61" s="37">
        <f>SUMIFS(СВЦЭМ!$D$34:$D$777,СВЦЭМ!$A$34:$A$777,$A61,СВЦЭМ!$B$34:$B$777,N$47)+'СЕТ СН'!$G$11+СВЦЭМ!$D$10+'СЕТ СН'!$G$6-'СЕТ СН'!$G$23</f>
        <v>844.95712469</v>
      </c>
      <c r="O61" s="37">
        <f>SUMIFS(СВЦЭМ!$D$34:$D$777,СВЦЭМ!$A$34:$A$777,$A61,СВЦЭМ!$B$34:$B$777,O$47)+'СЕТ СН'!$G$11+СВЦЭМ!$D$10+'СЕТ СН'!$G$6-'СЕТ СН'!$G$23</f>
        <v>842.57931144999998</v>
      </c>
      <c r="P61" s="37">
        <f>SUMIFS(СВЦЭМ!$D$34:$D$777,СВЦЭМ!$A$34:$A$777,$A61,СВЦЭМ!$B$34:$B$777,P$47)+'СЕТ СН'!$G$11+СВЦЭМ!$D$10+'СЕТ СН'!$G$6-'СЕТ СН'!$G$23</f>
        <v>839.75928137999995</v>
      </c>
      <c r="Q61" s="37">
        <f>SUMIFS(СВЦЭМ!$D$34:$D$777,СВЦЭМ!$A$34:$A$777,$A61,СВЦЭМ!$B$34:$B$777,Q$47)+'СЕТ СН'!$G$11+СВЦЭМ!$D$10+'СЕТ СН'!$G$6-'СЕТ СН'!$G$23</f>
        <v>843.61130133999995</v>
      </c>
      <c r="R61" s="37">
        <f>SUMIFS(СВЦЭМ!$D$34:$D$777,СВЦЭМ!$A$34:$A$777,$A61,СВЦЭМ!$B$34:$B$777,R$47)+'СЕТ СН'!$G$11+СВЦЭМ!$D$10+'СЕТ СН'!$G$6-'СЕТ СН'!$G$23</f>
        <v>843.40638323999997</v>
      </c>
      <c r="S61" s="37">
        <f>SUMIFS(СВЦЭМ!$D$34:$D$777,СВЦЭМ!$A$34:$A$777,$A61,СВЦЭМ!$B$34:$B$777,S$47)+'СЕТ СН'!$G$11+СВЦЭМ!$D$10+'СЕТ СН'!$G$6-'СЕТ СН'!$G$23</f>
        <v>839.46211752999989</v>
      </c>
      <c r="T61" s="37">
        <f>SUMIFS(СВЦЭМ!$D$34:$D$777,СВЦЭМ!$A$34:$A$777,$A61,СВЦЭМ!$B$34:$B$777,T$47)+'СЕТ СН'!$G$11+СВЦЭМ!$D$10+'СЕТ СН'!$G$6-'СЕТ СН'!$G$23</f>
        <v>836.80314554000006</v>
      </c>
      <c r="U61" s="37">
        <f>SUMIFS(СВЦЭМ!$D$34:$D$777,СВЦЭМ!$A$34:$A$777,$A61,СВЦЭМ!$B$34:$B$777,U$47)+'СЕТ СН'!$G$11+СВЦЭМ!$D$10+'СЕТ СН'!$G$6-'СЕТ СН'!$G$23</f>
        <v>850.87704462000011</v>
      </c>
      <c r="V61" s="37">
        <f>SUMIFS(СВЦЭМ!$D$34:$D$777,СВЦЭМ!$A$34:$A$777,$A61,СВЦЭМ!$B$34:$B$777,V$47)+'СЕТ СН'!$G$11+СВЦЭМ!$D$10+'СЕТ СН'!$G$6-'СЕТ СН'!$G$23</f>
        <v>876.88849913000013</v>
      </c>
      <c r="W61" s="37">
        <f>SUMIFS(СВЦЭМ!$D$34:$D$777,СВЦЭМ!$A$34:$A$777,$A61,СВЦЭМ!$B$34:$B$777,W$47)+'СЕТ СН'!$G$11+СВЦЭМ!$D$10+'СЕТ СН'!$G$6-'СЕТ СН'!$G$23</f>
        <v>931.15279959999998</v>
      </c>
      <c r="X61" s="37">
        <f>SUMIFS(СВЦЭМ!$D$34:$D$777,СВЦЭМ!$A$34:$A$777,$A61,СВЦЭМ!$B$34:$B$777,X$47)+'СЕТ СН'!$G$11+СВЦЭМ!$D$10+'СЕТ СН'!$G$6-'СЕТ СН'!$G$23</f>
        <v>981.12393746000021</v>
      </c>
      <c r="Y61" s="37">
        <f>SUMIFS(СВЦЭМ!$D$34:$D$777,СВЦЭМ!$A$34:$A$777,$A61,СВЦЭМ!$B$34:$B$777,Y$47)+'СЕТ СН'!$G$11+СВЦЭМ!$D$10+'СЕТ СН'!$G$6-'СЕТ СН'!$G$23</f>
        <v>1044.5856117000001</v>
      </c>
    </row>
    <row r="62" spans="1:25" ht="15.75" x14ac:dyDescent="0.2">
      <c r="A62" s="36">
        <f t="shared" si="1"/>
        <v>42993</v>
      </c>
      <c r="B62" s="37">
        <f>SUMIFS(СВЦЭМ!$D$34:$D$777,СВЦЭМ!$A$34:$A$777,$A62,СВЦЭМ!$B$34:$B$777,B$47)+'СЕТ СН'!$G$11+СВЦЭМ!$D$10+'СЕТ СН'!$G$6-'СЕТ СН'!$G$23</f>
        <v>1144.2563858800002</v>
      </c>
      <c r="C62" s="37">
        <f>SUMIFS(СВЦЭМ!$D$34:$D$777,СВЦЭМ!$A$34:$A$777,$A62,СВЦЭМ!$B$34:$B$777,C$47)+'СЕТ СН'!$G$11+СВЦЭМ!$D$10+'СЕТ СН'!$G$6-'СЕТ СН'!$G$23</f>
        <v>1137.95077543</v>
      </c>
      <c r="D62" s="37">
        <f>SUMIFS(СВЦЭМ!$D$34:$D$777,СВЦЭМ!$A$34:$A$777,$A62,СВЦЭМ!$B$34:$B$777,D$47)+'СЕТ СН'!$G$11+СВЦЭМ!$D$10+'СЕТ СН'!$G$6-'СЕТ СН'!$G$23</f>
        <v>1118.5691993100002</v>
      </c>
      <c r="E62" s="37">
        <f>SUMIFS(СВЦЭМ!$D$34:$D$777,СВЦЭМ!$A$34:$A$777,$A62,СВЦЭМ!$B$34:$B$777,E$47)+'СЕТ СН'!$G$11+СВЦЭМ!$D$10+'СЕТ СН'!$G$6-'СЕТ СН'!$G$23</f>
        <v>1111.6025848900001</v>
      </c>
      <c r="F62" s="37">
        <f>SUMIFS(СВЦЭМ!$D$34:$D$777,СВЦЭМ!$A$34:$A$777,$A62,СВЦЭМ!$B$34:$B$777,F$47)+'СЕТ СН'!$G$11+СВЦЭМ!$D$10+'СЕТ СН'!$G$6-'СЕТ СН'!$G$23</f>
        <v>1111.8211141600002</v>
      </c>
      <c r="G62" s="37">
        <f>SUMIFS(СВЦЭМ!$D$34:$D$777,СВЦЭМ!$A$34:$A$777,$A62,СВЦЭМ!$B$34:$B$777,G$47)+'СЕТ СН'!$G$11+СВЦЭМ!$D$10+'СЕТ СН'!$G$6-'СЕТ СН'!$G$23</f>
        <v>1110.9464100800001</v>
      </c>
      <c r="H62" s="37">
        <f>SUMIFS(СВЦЭМ!$D$34:$D$777,СВЦЭМ!$A$34:$A$777,$A62,СВЦЭМ!$B$34:$B$777,H$47)+'СЕТ СН'!$G$11+СВЦЭМ!$D$10+'СЕТ СН'!$G$6-'СЕТ СН'!$G$23</f>
        <v>1123.12107137</v>
      </c>
      <c r="I62" s="37">
        <f>SUMIFS(СВЦЭМ!$D$34:$D$777,СВЦЭМ!$A$34:$A$777,$A62,СВЦЭМ!$B$34:$B$777,I$47)+'СЕТ СН'!$G$11+СВЦЭМ!$D$10+'СЕТ СН'!$G$6-'СЕТ СН'!$G$23</f>
        <v>1054.9664568800001</v>
      </c>
      <c r="J62" s="37">
        <f>SUMIFS(СВЦЭМ!$D$34:$D$777,СВЦЭМ!$A$34:$A$777,$A62,СВЦЭМ!$B$34:$B$777,J$47)+'СЕТ СН'!$G$11+СВЦЭМ!$D$10+'СЕТ СН'!$G$6-'СЕТ СН'!$G$23</f>
        <v>1034.4824176600002</v>
      </c>
      <c r="K62" s="37">
        <f>SUMIFS(СВЦЭМ!$D$34:$D$777,СВЦЭМ!$A$34:$A$777,$A62,СВЦЭМ!$B$34:$B$777,K$47)+'СЕТ СН'!$G$11+СВЦЭМ!$D$10+'СЕТ СН'!$G$6-'СЕТ СН'!$G$23</f>
        <v>987.19432756000015</v>
      </c>
      <c r="L62" s="37">
        <f>SUMIFS(СВЦЭМ!$D$34:$D$777,СВЦЭМ!$A$34:$A$777,$A62,СВЦЭМ!$B$34:$B$777,L$47)+'СЕТ СН'!$G$11+СВЦЭМ!$D$10+'СЕТ СН'!$G$6-'СЕТ СН'!$G$23</f>
        <v>901.81588757000009</v>
      </c>
      <c r="M62" s="37">
        <f>SUMIFS(СВЦЭМ!$D$34:$D$777,СВЦЭМ!$A$34:$A$777,$A62,СВЦЭМ!$B$34:$B$777,M$47)+'СЕТ СН'!$G$11+СВЦЭМ!$D$10+'СЕТ СН'!$G$6-'СЕТ СН'!$G$23</f>
        <v>874.87197022000009</v>
      </c>
      <c r="N62" s="37">
        <f>SUMIFS(СВЦЭМ!$D$34:$D$777,СВЦЭМ!$A$34:$A$777,$A62,СВЦЭМ!$B$34:$B$777,N$47)+'СЕТ СН'!$G$11+СВЦЭМ!$D$10+'СЕТ СН'!$G$6-'СЕТ СН'!$G$23</f>
        <v>874.07330322000007</v>
      </c>
      <c r="O62" s="37">
        <f>SUMIFS(СВЦЭМ!$D$34:$D$777,СВЦЭМ!$A$34:$A$777,$A62,СВЦЭМ!$B$34:$B$777,O$47)+'СЕТ СН'!$G$11+СВЦЭМ!$D$10+'СЕТ СН'!$G$6-'СЕТ СН'!$G$23</f>
        <v>871.02315962000011</v>
      </c>
      <c r="P62" s="37">
        <f>SUMIFS(СВЦЭМ!$D$34:$D$777,СВЦЭМ!$A$34:$A$777,$A62,СВЦЭМ!$B$34:$B$777,P$47)+'СЕТ СН'!$G$11+СВЦЭМ!$D$10+'СЕТ СН'!$G$6-'СЕТ СН'!$G$23</f>
        <v>877.53174180999986</v>
      </c>
      <c r="Q62" s="37">
        <f>SUMIFS(СВЦЭМ!$D$34:$D$777,СВЦЭМ!$A$34:$A$777,$A62,СВЦЭМ!$B$34:$B$777,Q$47)+'СЕТ СН'!$G$11+СВЦЭМ!$D$10+'СЕТ СН'!$G$6-'СЕТ СН'!$G$23</f>
        <v>885.65647373999991</v>
      </c>
      <c r="R62" s="37">
        <f>SUMIFS(СВЦЭМ!$D$34:$D$777,СВЦЭМ!$A$34:$A$777,$A62,СВЦЭМ!$B$34:$B$777,R$47)+'СЕТ СН'!$G$11+СВЦЭМ!$D$10+'СЕТ СН'!$G$6-'СЕТ СН'!$G$23</f>
        <v>886.33084236000013</v>
      </c>
      <c r="S62" s="37">
        <f>SUMIFS(СВЦЭМ!$D$34:$D$777,СВЦЭМ!$A$34:$A$777,$A62,СВЦЭМ!$B$34:$B$777,S$47)+'СЕТ СН'!$G$11+СВЦЭМ!$D$10+'СЕТ СН'!$G$6-'СЕТ СН'!$G$23</f>
        <v>883.87412107</v>
      </c>
      <c r="T62" s="37">
        <f>SUMIFS(СВЦЭМ!$D$34:$D$777,СВЦЭМ!$A$34:$A$777,$A62,СВЦЭМ!$B$34:$B$777,T$47)+'СЕТ СН'!$G$11+СВЦЭМ!$D$10+'СЕТ СН'!$G$6-'СЕТ СН'!$G$23</f>
        <v>885.05673499</v>
      </c>
      <c r="U62" s="37">
        <f>SUMIFS(СВЦЭМ!$D$34:$D$777,СВЦЭМ!$A$34:$A$777,$A62,СВЦЭМ!$B$34:$B$777,U$47)+'СЕТ СН'!$G$11+СВЦЭМ!$D$10+'СЕТ СН'!$G$6-'СЕТ СН'!$G$23</f>
        <v>877.96730504000016</v>
      </c>
      <c r="V62" s="37">
        <f>SUMIFS(СВЦЭМ!$D$34:$D$777,СВЦЭМ!$A$34:$A$777,$A62,СВЦЭМ!$B$34:$B$777,V$47)+'СЕТ СН'!$G$11+СВЦЭМ!$D$10+'СЕТ СН'!$G$6-'СЕТ СН'!$G$23</f>
        <v>890.48818118000008</v>
      </c>
      <c r="W62" s="37">
        <f>SUMIFS(СВЦЭМ!$D$34:$D$777,СВЦЭМ!$A$34:$A$777,$A62,СВЦЭМ!$B$34:$B$777,W$47)+'СЕТ СН'!$G$11+СВЦЭМ!$D$10+'СЕТ СН'!$G$6-'СЕТ СН'!$G$23</f>
        <v>980.56549516000018</v>
      </c>
      <c r="X62" s="37">
        <f>SUMIFS(СВЦЭМ!$D$34:$D$777,СВЦЭМ!$A$34:$A$777,$A62,СВЦЭМ!$B$34:$B$777,X$47)+'СЕТ СН'!$G$11+СВЦЭМ!$D$10+'СЕТ СН'!$G$6-'СЕТ СН'!$G$23</f>
        <v>1043.7273658700001</v>
      </c>
      <c r="Y62" s="37">
        <f>SUMIFS(СВЦЭМ!$D$34:$D$777,СВЦЭМ!$A$34:$A$777,$A62,СВЦЭМ!$B$34:$B$777,Y$47)+'СЕТ СН'!$G$11+СВЦЭМ!$D$10+'СЕТ СН'!$G$6-'СЕТ СН'!$G$23</f>
        <v>1100.1484703900001</v>
      </c>
    </row>
    <row r="63" spans="1:25" ht="15.75" x14ac:dyDescent="0.2">
      <c r="A63" s="36">
        <f t="shared" si="1"/>
        <v>42994</v>
      </c>
      <c r="B63" s="37">
        <f>SUMIFS(СВЦЭМ!$D$34:$D$777,СВЦЭМ!$A$34:$A$777,$A63,СВЦЭМ!$B$34:$B$777,B$47)+'СЕТ СН'!$G$11+СВЦЭМ!$D$10+'СЕТ СН'!$G$6-'СЕТ СН'!$G$23</f>
        <v>1103.3660849700002</v>
      </c>
      <c r="C63" s="37">
        <f>SUMIFS(СВЦЭМ!$D$34:$D$777,СВЦЭМ!$A$34:$A$777,$A63,СВЦЭМ!$B$34:$B$777,C$47)+'СЕТ СН'!$G$11+СВЦЭМ!$D$10+'СЕТ СН'!$G$6-'СЕТ СН'!$G$23</f>
        <v>1099.8403939300001</v>
      </c>
      <c r="D63" s="37">
        <f>SUMIFS(СВЦЭМ!$D$34:$D$777,СВЦЭМ!$A$34:$A$777,$A63,СВЦЭМ!$B$34:$B$777,D$47)+'СЕТ СН'!$G$11+СВЦЭМ!$D$10+'СЕТ СН'!$G$6-'СЕТ СН'!$G$23</f>
        <v>1112.51742524</v>
      </c>
      <c r="E63" s="37">
        <f>SUMIFS(СВЦЭМ!$D$34:$D$777,СВЦЭМ!$A$34:$A$777,$A63,СВЦЭМ!$B$34:$B$777,E$47)+'СЕТ СН'!$G$11+СВЦЭМ!$D$10+'СЕТ СН'!$G$6-'СЕТ СН'!$G$23</f>
        <v>1101.06448574</v>
      </c>
      <c r="F63" s="37">
        <f>SUMIFS(СВЦЭМ!$D$34:$D$777,СВЦЭМ!$A$34:$A$777,$A63,СВЦЭМ!$B$34:$B$777,F$47)+'СЕТ СН'!$G$11+СВЦЭМ!$D$10+'СЕТ СН'!$G$6-'СЕТ СН'!$G$23</f>
        <v>1097.83462695</v>
      </c>
      <c r="G63" s="37">
        <f>SUMIFS(СВЦЭМ!$D$34:$D$777,СВЦЭМ!$A$34:$A$777,$A63,СВЦЭМ!$B$34:$B$777,G$47)+'СЕТ СН'!$G$11+СВЦЭМ!$D$10+'СЕТ СН'!$G$6-'СЕТ СН'!$G$23</f>
        <v>1102.75896833</v>
      </c>
      <c r="H63" s="37">
        <f>SUMIFS(СВЦЭМ!$D$34:$D$777,СВЦЭМ!$A$34:$A$777,$A63,СВЦЭМ!$B$34:$B$777,H$47)+'СЕТ СН'!$G$11+СВЦЭМ!$D$10+'СЕТ СН'!$G$6-'СЕТ СН'!$G$23</f>
        <v>1104.18339042</v>
      </c>
      <c r="I63" s="37">
        <f>SUMIFS(СВЦЭМ!$D$34:$D$777,СВЦЭМ!$A$34:$A$777,$A63,СВЦЭМ!$B$34:$B$777,I$47)+'СЕТ СН'!$G$11+СВЦЭМ!$D$10+'СЕТ СН'!$G$6-'СЕТ СН'!$G$23</f>
        <v>1082.7963971700001</v>
      </c>
      <c r="J63" s="37">
        <f>SUMIFS(СВЦЭМ!$D$34:$D$777,СВЦЭМ!$A$34:$A$777,$A63,СВЦЭМ!$B$34:$B$777,J$47)+'СЕТ СН'!$G$11+СВЦЭМ!$D$10+'СЕТ СН'!$G$6-'СЕТ СН'!$G$23</f>
        <v>1032.2017271500001</v>
      </c>
      <c r="K63" s="37">
        <f>SUMIFS(СВЦЭМ!$D$34:$D$777,СВЦЭМ!$A$34:$A$777,$A63,СВЦЭМ!$B$34:$B$777,K$47)+'СЕТ СН'!$G$11+СВЦЭМ!$D$10+'СЕТ СН'!$G$6-'СЕТ СН'!$G$23</f>
        <v>991.97370849000004</v>
      </c>
      <c r="L63" s="37">
        <f>SUMIFS(СВЦЭМ!$D$34:$D$777,СВЦЭМ!$A$34:$A$777,$A63,СВЦЭМ!$B$34:$B$777,L$47)+'СЕТ СН'!$G$11+СВЦЭМ!$D$10+'СЕТ СН'!$G$6-'СЕТ СН'!$G$23</f>
        <v>898.49286073999997</v>
      </c>
      <c r="M63" s="37">
        <f>SUMIFS(СВЦЭМ!$D$34:$D$777,СВЦЭМ!$A$34:$A$777,$A63,СВЦЭМ!$B$34:$B$777,M$47)+'СЕТ СН'!$G$11+СВЦЭМ!$D$10+'СЕТ СН'!$G$6-'СЕТ СН'!$G$23</f>
        <v>870.62607318000005</v>
      </c>
      <c r="N63" s="37">
        <f>SUMIFS(СВЦЭМ!$D$34:$D$777,СВЦЭМ!$A$34:$A$777,$A63,СВЦЭМ!$B$34:$B$777,N$47)+'СЕТ СН'!$G$11+СВЦЭМ!$D$10+'СЕТ СН'!$G$6-'СЕТ СН'!$G$23</f>
        <v>877.36049464000007</v>
      </c>
      <c r="O63" s="37">
        <f>SUMIFS(СВЦЭМ!$D$34:$D$777,СВЦЭМ!$A$34:$A$777,$A63,СВЦЭМ!$B$34:$B$777,O$47)+'СЕТ СН'!$G$11+СВЦЭМ!$D$10+'СЕТ СН'!$G$6-'СЕТ СН'!$G$23</f>
        <v>877.2317036899999</v>
      </c>
      <c r="P63" s="37">
        <f>SUMIFS(СВЦЭМ!$D$34:$D$777,СВЦЭМ!$A$34:$A$777,$A63,СВЦЭМ!$B$34:$B$777,P$47)+'СЕТ СН'!$G$11+СВЦЭМ!$D$10+'СЕТ СН'!$G$6-'СЕТ СН'!$G$23</f>
        <v>884.80847193</v>
      </c>
      <c r="Q63" s="37">
        <f>SUMIFS(СВЦЭМ!$D$34:$D$777,СВЦЭМ!$A$34:$A$777,$A63,СВЦЭМ!$B$34:$B$777,Q$47)+'СЕТ СН'!$G$11+СВЦЭМ!$D$10+'СЕТ СН'!$G$6-'СЕТ СН'!$G$23</f>
        <v>887.29028204999986</v>
      </c>
      <c r="R63" s="37">
        <f>SUMIFS(СВЦЭМ!$D$34:$D$777,СВЦЭМ!$A$34:$A$777,$A63,СВЦЭМ!$B$34:$B$777,R$47)+'СЕТ СН'!$G$11+СВЦЭМ!$D$10+'СЕТ СН'!$G$6-'СЕТ СН'!$G$23</f>
        <v>884.70062718999998</v>
      </c>
      <c r="S63" s="37">
        <f>SUMIFS(СВЦЭМ!$D$34:$D$777,СВЦЭМ!$A$34:$A$777,$A63,СВЦЭМ!$B$34:$B$777,S$47)+'СЕТ СН'!$G$11+СВЦЭМ!$D$10+'СЕТ СН'!$G$6-'СЕТ СН'!$G$23</f>
        <v>882.11352661000001</v>
      </c>
      <c r="T63" s="37">
        <f>SUMIFS(СВЦЭМ!$D$34:$D$777,СВЦЭМ!$A$34:$A$777,$A63,СВЦЭМ!$B$34:$B$777,T$47)+'СЕТ СН'!$G$11+СВЦЭМ!$D$10+'СЕТ СН'!$G$6-'СЕТ СН'!$G$23</f>
        <v>880.76300812999989</v>
      </c>
      <c r="U63" s="37">
        <f>SUMIFS(СВЦЭМ!$D$34:$D$777,СВЦЭМ!$A$34:$A$777,$A63,СВЦЭМ!$B$34:$B$777,U$47)+'СЕТ СН'!$G$11+СВЦЭМ!$D$10+'СЕТ СН'!$G$6-'СЕТ СН'!$G$23</f>
        <v>872.53970317999983</v>
      </c>
      <c r="V63" s="37">
        <f>SUMIFS(СВЦЭМ!$D$34:$D$777,СВЦЭМ!$A$34:$A$777,$A63,СВЦЭМ!$B$34:$B$777,V$47)+'СЕТ СН'!$G$11+СВЦЭМ!$D$10+'СЕТ СН'!$G$6-'СЕТ СН'!$G$23</f>
        <v>885.28437544000008</v>
      </c>
      <c r="W63" s="37">
        <f>SUMIFS(СВЦЭМ!$D$34:$D$777,СВЦЭМ!$A$34:$A$777,$A63,СВЦЭМ!$B$34:$B$777,W$47)+'СЕТ СН'!$G$11+СВЦЭМ!$D$10+'СЕТ СН'!$G$6-'СЕТ СН'!$G$23</f>
        <v>959.43855757999995</v>
      </c>
      <c r="X63" s="37">
        <f>SUMIFS(СВЦЭМ!$D$34:$D$777,СВЦЭМ!$A$34:$A$777,$A63,СВЦЭМ!$B$34:$B$777,X$47)+'СЕТ СН'!$G$11+СВЦЭМ!$D$10+'СЕТ СН'!$G$6-'СЕТ СН'!$G$23</f>
        <v>1024.30275044</v>
      </c>
      <c r="Y63" s="37">
        <f>SUMIFS(СВЦЭМ!$D$34:$D$777,СВЦЭМ!$A$34:$A$777,$A63,СВЦЭМ!$B$34:$B$777,Y$47)+'СЕТ СН'!$G$11+СВЦЭМ!$D$10+'СЕТ СН'!$G$6-'СЕТ СН'!$G$23</f>
        <v>1064.3522216600002</v>
      </c>
    </row>
    <row r="64" spans="1:25" ht="15.75" x14ac:dyDescent="0.2">
      <c r="A64" s="36">
        <f t="shared" si="1"/>
        <v>42995</v>
      </c>
      <c r="B64" s="37">
        <f>SUMIFS(СВЦЭМ!$D$34:$D$777,СВЦЭМ!$A$34:$A$777,$A64,СВЦЭМ!$B$34:$B$777,B$47)+'СЕТ СН'!$G$11+СВЦЭМ!$D$10+'СЕТ СН'!$G$6-'СЕТ СН'!$G$23</f>
        <v>1041.3209816400001</v>
      </c>
      <c r="C64" s="37">
        <f>SUMIFS(СВЦЭМ!$D$34:$D$777,СВЦЭМ!$A$34:$A$777,$A64,СВЦЭМ!$B$34:$B$777,C$47)+'СЕТ СН'!$G$11+СВЦЭМ!$D$10+'СЕТ СН'!$G$6-'СЕТ СН'!$G$23</f>
        <v>1090.76178061</v>
      </c>
      <c r="D64" s="37">
        <f>SUMIFS(СВЦЭМ!$D$34:$D$777,СВЦЭМ!$A$34:$A$777,$A64,СВЦЭМ!$B$34:$B$777,D$47)+'СЕТ СН'!$G$11+СВЦЭМ!$D$10+'СЕТ СН'!$G$6-'СЕТ СН'!$G$23</f>
        <v>1109.3222354800002</v>
      </c>
      <c r="E64" s="37">
        <f>SUMIFS(СВЦЭМ!$D$34:$D$777,СВЦЭМ!$A$34:$A$777,$A64,СВЦЭМ!$B$34:$B$777,E$47)+'СЕТ СН'!$G$11+СВЦЭМ!$D$10+'СЕТ СН'!$G$6-'СЕТ СН'!$G$23</f>
        <v>1100.2401360000001</v>
      </c>
      <c r="F64" s="37">
        <f>SUMIFS(СВЦЭМ!$D$34:$D$777,СВЦЭМ!$A$34:$A$777,$A64,СВЦЭМ!$B$34:$B$777,F$47)+'СЕТ СН'!$G$11+СВЦЭМ!$D$10+'СЕТ СН'!$G$6-'СЕТ СН'!$G$23</f>
        <v>1094.0716438900001</v>
      </c>
      <c r="G64" s="37">
        <f>SUMIFS(СВЦЭМ!$D$34:$D$777,СВЦЭМ!$A$34:$A$777,$A64,СВЦЭМ!$B$34:$B$777,G$47)+'СЕТ СН'!$G$11+СВЦЭМ!$D$10+'СЕТ СН'!$G$6-'СЕТ СН'!$G$23</f>
        <v>1101.5989387900001</v>
      </c>
      <c r="H64" s="37">
        <f>SUMIFS(СВЦЭМ!$D$34:$D$777,СВЦЭМ!$A$34:$A$777,$A64,СВЦЭМ!$B$34:$B$777,H$47)+'СЕТ СН'!$G$11+СВЦЭМ!$D$10+'СЕТ СН'!$G$6-'СЕТ СН'!$G$23</f>
        <v>1096.1962513000001</v>
      </c>
      <c r="I64" s="37">
        <f>SUMIFS(СВЦЭМ!$D$34:$D$777,СВЦЭМ!$A$34:$A$777,$A64,СВЦЭМ!$B$34:$B$777,I$47)+'СЕТ СН'!$G$11+СВЦЭМ!$D$10+'СЕТ СН'!$G$6-'СЕТ СН'!$G$23</f>
        <v>1077.2626934800001</v>
      </c>
      <c r="J64" s="37">
        <f>SUMIFS(СВЦЭМ!$D$34:$D$777,СВЦЭМ!$A$34:$A$777,$A64,СВЦЭМ!$B$34:$B$777,J$47)+'СЕТ СН'!$G$11+СВЦЭМ!$D$10+'СЕТ СН'!$G$6-'СЕТ СН'!$G$23</f>
        <v>1028.0296225700001</v>
      </c>
      <c r="K64" s="37">
        <f>SUMIFS(СВЦЭМ!$D$34:$D$777,СВЦЭМ!$A$34:$A$777,$A64,СВЦЭМ!$B$34:$B$777,K$47)+'СЕТ СН'!$G$11+СВЦЭМ!$D$10+'СЕТ СН'!$G$6-'СЕТ СН'!$G$23</f>
        <v>995.75016458000005</v>
      </c>
      <c r="L64" s="37">
        <f>SUMIFS(СВЦЭМ!$D$34:$D$777,СВЦЭМ!$A$34:$A$777,$A64,СВЦЭМ!$B$34:$B$777,L$47)+'СЕТ СН'!$G$11+СВЦЭМ!$D$10+'СЕТ СН'!$G$6-'СЕТ СН'!$G$23</f>
        <v>904.65743500000008</v>
      </c>
      <c r="M64" s="37">
        <f>SUMIFS(СВЦЭМ!$D$34:$D$777,СВЦЭМ!$A$34:$A$777,$A64,СВЦЭМ!$B$34:$B$777,M$47)+'СЕТ СН'!$G$11+СВЦЭМ!$D$10+'СЕТ СН'!$G$6-'СЕТ СН'!$G$23</f>
        <v>878.21061722000013</v>
      </c>
      <c r="N64" s="37">
        <f>SUMIFS(СВЦЭМ!$D$34:$D$777,СВЦЭМ!$A$34:$A$777,$A64,СВЦЭМ!$B$34:$B$777,N$47)+'СЕТ СН'!$G$11+СВЦЭМ!$D$10+'СЕТ СН'!$G$6-'СЕТ СН'!$G$23</f>
        <v>876.81065261000003</v>
      </c>
      <c r="O64" s="37">
        <f>SUMIFS(СВЦЭМ!$D$34:$D$777,СВЦЭМ!$A$34:$A$777,$A64,СВЦЭМ!$B$34:$B$777,O$47)+'СЕТ СН'!$G$11+СВЦЭМ!$D$10+'СЕТ СН'!$G$6-'СЕТ СН'!$G$23</f>
        <v>876.02141747999985</v>
      </c>
      <c r="P64" s="37">
        <f>SUMIFS(СВЦЭМ!$D$34:$D$777,СВЦЭМ!$A$34:$A$777,$A64,СВЦЭМ!$B$34:$B$777,P$47)+'СЕТ СН'!$G$11+СВЦЭМ!$D$10+'СЕТ СН'!$G$6-'СЕТ СН'!$G$23</f>
        <v>875.65395113</v>
      </c>
      <c r="Q64" s="37">
        <f>SUMIFS(СВЦЭМ!$D$34:$D$777,СВЦЭМ!$A$34:$A$777,$A64,СВЦЭМ!$B$34:$B$777,Q$47)+'СЕТ СН'!$G$11+СВЦЭМ!$D$10+'СЕТ СН'!$G$6-'СЕТ СН'!$G$23</f>
        <v>875.28865322999991</v>
      </c>
      <c r="R64" s="37">
        <f>SUMIFS(СВЦЭМ!$D$34:$D$777,СВЦЭМ!$A$34:$A$777,$A64,СВЦЭМ!$B$34:$B$777,R$47)+'СЕТ СН'!$G$11+СВЦЭМ!$D$10+'СЕТ СН'!$G$6-'СЕТ СН'!$G$23</f>
        <v>872.3283144699999</v>
      </c>
      <c r="S64" s="37">
        <f>SUMIFS(СВЦЭМ!$D$34:$D$777,СВЦЭМ!$A$34:$A$777,$A64,СВЦЭМ!$B$34:$B$777,S$47)+'СЕТ СН'!$G$11+СВЦЭМ!$D$10+'СЕТ СН'!$G$6-'СЕТ СН'!$G$23</f>
        <v>871.78307498999993</v>
      </c>
      <c r="T64" s="37">
        <f>SUMIFS(СВЦЭМ!$D$34:$D$777,СВЦЭМ!$A$34:$A$777,$A64,СВЦЭМ!$B$34:$B$777,T$47)+'СЕТ СН'!$G$11+СВЦЭМ!$D$10+'СЕТ СН'!$G$6-'СЕТ СН'!$G$23</f>
        <v>869.45131356000002</v>
      </c>
      <c r="U64" s="37">
        <f>SUMIFS(СВЦЭМ!$D$34:$D$777,СВЦЭМ!$A$34:$A$777,$A64,СВЦЭМ!$B$34:$B$777,U$47)+'СЕТ СН'!$G$11+СВЦЭМ!$D$10+'СЕТ СН'!$G$6-'СЕТ СН'!$G$23</f>
        <v>866.1841647199999</v>
      </c>
      <c r="V64" s="37">
        <f>SUMIFS(СВЦЭМ!$D$34:$D$777,СВЦЭМ!$A$34:$A$777,$A64,СВЦЭМ!$B$34:$B$777,V$47)+'СЕТ СН'!$G$11+СВЦЭМ!$D$10+'СЕТ СН'!$G$6-'СЕТ СН'!$G$23</f>
        <v>877.38981598000009</v>
      </c>
      <c r="W64" s="37">
        <f>SUMIFS(СВЦЭМ!$D$34:$D$777,СВЦЭМ!$A$34:$A$777,$A64,СВЦЭМ!$B$34:$B$777,W$47)+'СЕТ СН'!$G$11+СВЦЭМ!$D$10+'СЕТ СН'!$G$6-'СЕТ СН'!$G$23</f>
        <v>950.59817108000016</v>
      </c>
      <c r="X64" s="37">
        <f>SUMIFS(СВЦЭМ!$D$34:$D$777,СВЦЭМ!$A$34:$A$777,$A64,СВЦЭМ!$B$34:$B$777,X$47)+'СЕТ СН'!$G$11+СВЦЭМ!$D$10+'СЕТ СН'!$G$6-'СЕТ СН'!$G$23</f>
        <v>1005.1455495300002</v>
      </c>
      <c r="Y64" s="37">
        <f>SUMIFS(СВЦЭМ!$D$34:$D$777,СВЦЭМ!$A$34:$A$777,$A64,СВЦЭМ!$B$34:$B$777,Y$47)+'СЕТ СН'!$G$11+СВЦЭМ!$D$10+'СЕТ СН'!$G$6-'СЕТ СН'!$G$23</f>
        <v>1002.0632660900001</v>
      </c>
    </row>
    <row r="65" spans="1:26" ht="15.75" x14ac:dyDescent="0.2">
      <c r="A65" s="36">
        <f t="shared" si="1"/>
        <v>42996</v>
      </c>
      <c r="B65" s="37">
        <f>SUMIFS(СВЦЭМ!$D$34:$D$777,СВЦЭМ!$A$34:$A$777,$A65,СВЦЭМ!$B$34:$B$777,B$47)+'СЕТ СН'!$G$11+СВЦЭМ!$D$10+'СЕТ СН'!$G$6-'СЕТ СН'!$G$23</f>
        <v>1025.6197938100001</v>
      </c>
      <c r="C65" s="37">
        <f>SUMIFS(СВЦЭМ!$D$34:$D$777,СВЦЭМ!$A$34:$A$777,$A65,СВЦЭМ!$B$34:$B$777,C$47)+'СЕТ СН'!$G$11+СВЦЭМ!$D$10+'СЕТ СН'!$G$6-'СЕТ СН'!$G$23</f>
        <v>1104.3367467700002</v>
      </c>
      <c r="D65" s="37">
        <f>SUMIFS(СВЦЭМ!$D$34:$D$777,СВЦЭМ!$A$34:$A$777,$A65,СВЦЭМ!$B$34:$B$777,D$47)+'СЕТ СН'!$G$11+СВЦЭМ!$D$10+'СЕТ СН'!$G$6-'СЕТ СН'!$G$23</f>
        <v>1138.7451909700001</v>
      </c>
      <c r="E65" s="37">
        <f>SUMIFS(СВЦЭМ!$D$34:$D$777,СВЦЭМ!$A$34:$A$777,$A65,СВЦЭМ!$B$34:$B$777,E$47)+'СЕТ СН'!$G$11+СВЦЭМ!$D$10+'СЕТ СН'!$G$6-'СЕТ СН'!$G$23</f>
        <v>1147.9279077400001</v>
      </c>
      <c r="F65" s="37">
        <f>SUMIFS(СВЦЭМ!$D$34:$D$777,СВЦЭМ!$A$34:$A$777,$A65,СВЦЭМ!$B$34:$B$777,F$47)+'СЕТ СН'!$G$11+СВЦЭМ!$D$10+'СЕТ СН'!$G$6-'СЕТ СН'!$G$23</f>
        <v>1147.9291882700002</v>
      </c>
      <c r="G65" s="37">
        <f>SUMIFS(СВЦЭМ!$D$34:$D$777,СВЦЭМ!$A$34:$A$777,$A65,СВЦЭМ!$B$34:$B$777,G$47)+'СЕТ СН'!$G$11+СВЦЭМ!$D$10+'СЕТ СН'!$G$6-'СЕТ СН'!$G$23</f>
        <v>1132.2414957100002</v>
      </c>
      <c r="H65" s="37">
        <f>SUMIFS(СВЦЭМ!$D$34:$D$777,СВЦЭМ!$A$34:$A$777,$A65,СВЦЭМ!$B$34:$B$777,H$47)+'СЕТ СН'!$G$11+СВЦЭМ!$D$10+'СЕТ СН'!$G$6-'СЕТ СН'!$G$23</f>
        <v>1086.6259434300002</v>
      </c>
      <c r="I65" s="37">
        <f>SUMIFS(СВЦЭМ!$D$34:$D$777,СВЦЭМ!$A$34:$A$777,$A65,СВЦЭМ!$B$34:$B$777,I$47)+'СЕТ СН'!$G$11+СВЦЭМ!$D$10+'СЕТ СН'!$G$6-'СЕТ СН'!$G$23</f>
        <v>1056.4433079000003</v>
      </c>
      <c r="J65" s="37">
        <f>SUMIFS(СВЦЭМ!$D$34:$D$777,СВЦЭМ!$A$34:$A$777,$A65,СВЦЭМ!$B$34:$B$777,J$47)+'СЕТ СН'!$G$11+СВЦЭМ!$D$10+'СЕТ СН'!$G$6-'СЕТ СН'!$G$23</f>
        <v>1021.2556469500003</v>
      </c>
      <c r="K65" s="37">
        <f>SUMIFS(СВЦЭМ!$D$34:$D$777,СВЦЭМ!$A$34:$A$777,$A65,СВЦЭМ!$B$34:$B$777,K$47)+'СЕТ СН'!$G$11+СВЦЭМ!$D$10+'СЕТ СН'!$G$6-'СЕТ СН'!$G$23</f>
        <v>956.96252779999986</v>
      </c>
      <c r="L65" s="37">
        <f>SUMIFS(СВЦЭМ!$D$34:$D$777,СВЦЭМ!$A$34:$A$777,$A65,СВЦЭМ!$B$34:$B$777,L$47)+'СЕТ СН'!$G$11+СВЦЭМ!$D$10+'СЕТ СН'!$G$6-'СЕТ СН'!$G$23</f>
        <v>897.28054789999987</v>
      </c>
      <c r="M65" s="37">
        <f>SUMIFS(СВЦЭМ!$D$34:$D$777,СВЦЭМ!$A$34:$A$777,$A65,СВЦЭМ!$B$34:$B$777,M$47)+'СЕТ СН'!$G$11+СВЦЭМ!$D$10+'СЕТ СН'!$G$6-'СЕТ СН'!$G$23</f>
        <v>876.38726363000001</v>
      </c>
      <c r="N65" s="37">
        <f>SUMIFS(СВЦЭМ!$D$34:$D$777,СВЦЭМ!$A$34:$A$777,$A65,СВЦЭМ!$B$34:$B$777,N$47)+'СЕТ СН'!$G$11+СВЦЭМ!$D$10+'СЕТ СН'!$G$6-'СЕТ СН'!$G$23</f>
        <v>879.49889196000004</v>
      </c>
      <c r="O65" s="37">
        <f>SUMIFS(СВЦЭМ!$D$34:$D$777,СВЦЭМ!$A$34:$A$777,$A65,СВЦЭМ!$B$34:$B$777,O$47)+'СЕТ СН'!$G$11+СВЦЭМ!$D$10+'СЕТ СН'!$G$6-'СЕТ СН'!$G$23</f>
        <v>877.13485930000002</v>
      </c>
      <c r="P65" s="37">
        <f>SUMIFS(СВЦЭМ!$D$34:$D$777,СВЦЭМ!$A$34:$A$777,$A65,СВЦЭМ!$B$34:$B$777,P$47)+'СЕТ СН'!$G$11+СВЦЭМ!$D$10+'СЕТ СН'!$G$6-'СЕТ СН'!$G$23</f>
        <v>878.78187761000004</v>
      </c>
      <c r="Q65" s="37">
        <f>SUMIFS(СВЦЭМ!$D$34:$D$777,СВЦЭМ!$A$34:$A$777,$A65,СВЦЭМ!$B$34:$B$777,Q$47)+'СЕТ СН'!$G$11+СВЦЭМ!$D$10+'СЕТ СН'!$G$6-'СЕТ СН'!$G$23</f>
        <v>876.81943643</v>
      </c>
      <c r="R65" s="37">
        <f>SUMIFS(СВЦЭМ!$D$34:$D$777,СВЦЭМ!$A$34:$A$777,$A65,СВЦЭМ!$B$34:$B$777,R$47)+'СЕТ СН'!$G$11+СВЦЭМ!$D$10+'СЕТ СН'!$G$6-'СЕТ СН'!$G$23</f>
        <v>875.17021424999984</v>
      </c>
      <c r="S65" s="37">
        <f>SUMIFS(СВЦЭМ!$D$34:$D$777,СВЦЭМ!$A$34:$A$777,$A65,СВЦЭМ!$B$34:$B$777,S$47)+'СЕТ СН'!$G$11+СВЦЭМ!$D$10+'СЕТ СН'!$G$6-'СЕТ СН'!$G$23</f>
        <v>874.44777152999995</v>
      </c>
      <c r="T65" s="37">
        <f>SUMIFS(СВЦЭМ!$D$34:$D$777,СВЦЭМ!$A$34:$A$777,$A65,СВЦЭМ!$B$34:$B$777,T$47)+'СЕТ СН'!$G$11+СВЦЭМ!$D$10+'СЕТ СН'!$G$6-'СЕТ СН'!$G$23</f>
        <v>869.80575039999985</v>
      </c>
      <c r="U65" s="37">
        <f>SUMIFS(СВЦЭМ!$D$34:$D$777,СВЦЭМ!$A$34:$A$777,$A65,СВЦЭМ!$B$34:$B$777,U$47)+'СЕТ СН'!$G$11+СВЦЭМ!$D$10+'СЕТ СН'!$G$6-'СЕТ СН'!$G$23</f>
        <v>876.57025784999996</v>
      </c>
      <c r="V65" s="37">
        <f>SUMIFS(СВЦЭМ!$D$34:$D$777,СВЦЭМ!$A$34:$A$777,$A65,СВЦЭМ!$B$34:$B$777,V$47)+'СЕТ СН'!$G$11+СВЦЭМ!$D$10+'СЕТ СН'!$G$6-'СЕТ СН'!$G$23</f>
        <v>882.98253768999984</v>
      </c>
      <c r="W65" s="37">
        <f>SUMIFS(СВЦЭМ!$D$34:$D$777,СВЦЭМ!$A$34:$A$777,$A65,СВЦЭМ!$B$34:$B$777,W$47)+'СЕТ СН'!$G$11+СВЦЭМ!$D$10+'СЕТ СН'!$G$6-'СЕТ СН'!$G$23</f>
        <v>944.45107213999995</v>
      </c>
      <c r="X65" s="37">
        <f>SUMIFS(СВЦЭМ!$D$34:$D$777,СВЦЭМ!$A$34:$A$777,$A65,СВЦЭМ!$B$34:$B$777,X$47)+'СЕТ СН'!$G$11+СВЦЭМ!$D$10+'СЕТ СН'!$G$6-'СЕТ СН'!$G$23</f>
        <v>1008.8257966500003</v>
      </c>
      <c r="Y65" s="37">
        <f>SUMIFS(СВЦЭМ!$D$34:$D$777,СВЦЭМ!$A$34:$A$777,$A65,СВЦЭМ!$B$34:$B$777,Y$47)+'СЕТ СН'!$G$11+СВЦЭМ!$D$10+'СЕТ СН'!$G$6-'СЕТ СН'!$G$23</f>
        <v>1015.42381396</v>
      </c>
    </row>
    <row r="66" spans="1:26" ht="15.75" x14ac:dyDescent="0.2">
      <c r="A66" s="36">
        <f t="shared" si="1"/>
        <v>42997</v>
      </c>
      <c r="B66" s="37">
        <f>SUMIFS(СВЦЭМ!$D$34:$D$777,СВЦЭМ!$A$34:$A$777,$A66,СВЦЭМ!$B$34:$B$777,B$47)+'СЕТ СН'!$G$11+СВЦЭМ!$D$10+'СЕТ СН'!$G$6-'СЕТ СН'!$G$23</f>
        <v>1106.08861138</v>
      </c>
      <c r="C66" s="37">
        <f>SUMIFS(СВЦЭМ!$D$34:$D$777,СВЦЭМ!$A$34:$A$777,$A66,СВЦЭМ!$B$34:$B$777,C$47)+'СЕТ СН'!$G$11+СВЦЭМ!$D$10+'СЕТ СН'!$G$6-'СЕТ СН'!$G$23</f>
        <v>1173.7014858100001</v>
      </c>
      <c r="D66" s="37">
        <f>SUMIFS(СВЦЭМ!$D$34:$D$777,СВЦЭМ!$A$34:$A$777,$A66,СВЦЭМ!$B$34:$B$777,D$47)+'СЕТ СН'!$G$11+СВЦЭМ!$D$10+'СЕТ СН'!$G$6-'СЕТ СН'!$G$23</f>
        <v>1186.6643501700003</v>
      </c>
      <c r="E66" s="37">
        <f>SUMIFS(СВЦЭМ!$D$34:$D$777,СВЦЭМ!$A$34:$A$777,$A66,СВЦЭМ!$B$34:$B$777,E$47)+'СЕТ СН'!$G$11+СВЦЭМ!$D$10+'СЕТ СН'!$G$6-'СЕТ СН'!$G$23</f>
        <v>1184.3146436700001</v>
      </c>
      <c r="F66" s="37">
        <f>SUMIFS(СВЦЭМ!$D$34:$D$777,СВЦЭМ!$A$34:$A$777,$A66,СВЦЭМ!$B$34:$B$777,F$47)+'СЕТ СН'!$G$11+СВЦЭМ!$D$10+'СЕТ СН'!$G$6-'СЕТ СН'!$G$23</f>
        <v>1184.1307401400002</v>
      </c>
      <c r="G66" s="37">
        <f>SUMIFS(СВЦЭМ!$D$34:$D$777,СВЦЭМ!$A$34:$A$777,$A66,СВЦЭМ!$B$34:$B$777,G$47)+'СЕТ СН'!$G$11+СВЦЭМ!$D$10+'СЕТ СН'!$G$6-'СЕТ СН'!$G$23</f>
        <v>1184.3527893000003</v>
      </c>
      <c r="H66" s="37">
        <f>SUMIFS(СВЦЭМ!$D$34:$D$777,СВЦЭМ!$A$34:$A$777,$A66,СВЦЭМ!$B$34:$B$777,H$47)+'СЕТ СН'!$G$11+СВЦЭМ!$D$10+'СЕТ СН'!$G$6-'СЕТ СН'!$G$23</f>
        <v>1145.29735314</v>
      </c>
      <c r="I66" s="37">
        <f>SUMIFS(СВЦЭМ!$D$34:$D$777,СВЦЭМ!$A$34:$A$777,$A66,СВЦЭМ!$B$34:$B$777,I$47)+'СЕТ СН'!$G$11+СВЦЭМ!$D$10+'СЕТ СН'!$G$6-'СЕТ СН'!$G$23</f>
        <v>1049.1733950300002</v>
      </c>
      <c r="J66" s="37">
        <f>SUMIFS(СВЦЭМ!$D$34:$D$777,СВЦЭМ!$A$34:$A$777,$A66,СВЦЭМ!$B$34:$B$777,J$47)+'СЕТ СН'!$G$11+СВЦЭМ!$D$10+'СЕТ СН'!$G$6-'СЕТ СН'!$G$23</f>
        <v>1012.9065353400001</v>
      </c>
      <c r="K66" s="37">
        <f>SUMIFS(СВЦЭМ!$D$34:$D$777,СВЦЭМ!$A$34:$A$777,$A66,СВЦЭМ!$B$34:$B$777,K$47)+'СЕТ СН'!$G$11+СВЦЭМ!$D$10+'СЕТ СН'!$G$6-'СЕТ СН'!$G$23</f>
        <v>963.70018764999986</v>
      </c>
      <c r="L66" s="37">
        <f>SUMIFS(СВЦЭМ!$D$34:$D$777,СВЦЭМ!$A$34:$A$777,$A66,СВЦЭМ!$B$34:$B$777,L$47)+'СЕТ СН'!$G$11+СВЦЭМ!$D$10+'СЕТ СН'!$G$6-'СЕТ СН'!$G$23</f>
        <v>882.31270124999992</v>
      </c>
      <c r="M66" s="37">
        <f>SUMIFS(СВЦЭМ!$D$34:$D$777,СВЦЭМ!$A$34:$A$777,$A66,СВЦЭМ!$B$34:$B$777,M$47)+'СЕТ СН'!$G$11+СВЦЭМ!$D$10+'СЕТ СН'!$G$6-'СЕТ СН'!$G$23</f>
        <v>859.80996462999997</v>
      </c>
      <c r="N66" s="37">
        <f>SUMIFS(СВЦЭМ!$D$34:$D$777,СВЦЭМ!$A$34:$A$777,$A66,СВЦЭМ!$B$34:$B$777,N$47)+'СЕТ СН'!$G$11+СВЦЭМ!$D$10+'СЕТ СН'!$G$6-'СЕТ СН'!$G$23</f>
        <v>869.50479510000014</v>
      </c>
      <c r="O66" s="37">
        <f>SUMIFS(СВЦЭМ!$D$34:$D$777,СВЦЭМ!$A$34:$A$777,$A66,СВЦЭМ!$B$34:$B$777,O$47)+'СЕТ СН'!$G$11+СВЦЭМ!$D$10+'СЕТ СН'!$G$6-'СЕТ СН'!$G$23</f>
        <v>867.28516183000011</v>
      </c>
      <c r="P66" s="37">
        <f>SUMIFS(СВЦЭМ!$D$34:$D$777,СВЦЭМ!$A$34:$A$777,$A66,СВЦЭМ!$B$34:$B$777,P$47)+'СЕТ СН'!$G$11+СВЦЭМ!$D$10+'СЕТ СН'!$G$6-'СЕТ СН'!$G$23</f>
        <v>870.19700542999999</v>
      </c>
      <c r="Q66" s="37">
        <f>SUMIFS(СВЦЭМ!$D$34:$D$777,СВЦЭМ!$A$34:$A$777,$A66,СВЦЭМ!$B$34:$B$777,Q$47)+'СЕТ СН'!$G$11+СВЦЭМ!$D$10+'СЕТ СН'!$G$6-'СЕТ СН'!$G$23</f>
        <v>893.84606357999996</v>
      </c>
      <c r="R66" s="37">
        <f>SUMIFS(СВЦЭМ!$D$34:$D$777,СВЦЭМ!$A$34:$A$777,$A66,СВЦЭМ!$B$34:$B$777,R$47)+'СЕТ СН'!$G$11+СВЦЭМ!$D$10+'СЕТ СН'!$G$6-'СЕТ СН'!$G$23</f>
        <v>918.72065240999996</v>
      </c>
      <c r="S66" s="37">
        <f>SUMIFS(СВЦЭМ!$D$34:$D$777,СВЦЭМ!$A$34:$A$777,$A66,СВЦЭМ!$B$34:$B$777,S$47)+'СЕТ СН'!$G$11+СВЦЭМ!$D$10+'СЕТ СН'!$G$6-'СЕТ СН'!$G$23</f>
        <v>922.93304752999984</v>
      </c>
      <c r="T66" s="37">
        <f>SUMIFS(СВЦЭМ!$D$34:$D$777,СВЦЭМ!$A$34:$A$777,$A66,СВЦЭМ!$B$34:$B$777,T$47)+'СЕТ СН'!$G$11+СВЦЭМ!$D$10+'СЕТ СН'!$G$6-'СЕТ СН'!$G$23</f>
        <v>883.61780879000003</v>
      </c>
      <c r="U66" s="37">
        <f>SUMIFS(СВЦЭМ!$D$34:$D$777,СВЦЭМ!$A$34:$A$777,$A66,СВЦЭМ!$B$34:$B$777,U$47)+'СЕТ СН'!$G$11+СВЦЭМ!$D$10+'СЕТ СН'!$G$6-'СЕТ СН'!$G$23</f>
        <v>877.60914008000009</v>
      </c>
      <c r="V66" s="37">
        <f>SUMIFS(СВЦЭМ!$D$34:$D$777,СВЦЭМ!$A$34:$A$777,$A66,СВЦЭМ!$B$34:$B$777,V$47)+'СЕТ СН'!$G$11+СВЦЭМ!$D$10+'СЕТ СН'!$G$6-'СЕТ СН'!$G$23</f>
        <v>906.16880961000015</v>
      </c>
      <c r="W66" s="37">
        <f>SUMIFS(СВЦЭМ!$D$34:$D$777,СВЦЭМ!$A$34:$A$777,$A66,СВЦЭМ!$B$34:$B$777,W$47)+'СЕТ СН'!$G$11+СВЦЭМ!$D$10+'СЕТ СН'!$G$6-'СЕТ СН'!$G$23</f>
        <v>1000.88032219</v>
      </c>
      <c r="X66" s="37">
        <f>SUMIFS(СВЦЭМ!$D$34:$D$777,СВЦЭМ!$A$34:$A$777,$A66,СВЦЭМ!$B$34:$B$777,X$47)+'СЕТ СН'!$G$11+СВЦЭМ!$D$10+'СЕТ СН'!$G$6-'СЕТ СН'!$G$23</f>
        <v>1003.7553394600002</v>
      </c>
      <c r="Y66" s="37">
        <f>SUMIFS(СВЦЭМ!$D$34:$D$777,СВЦЭМ!$A$34:$A$777,$A66,СВЦЭМ!$B$34:$B$777,Y$47)+'СЕТ СН'!$G$11+СВЦЭМ!$D$10+'СЕТ СН'!$G$6-'СЕТ СН'!$G$23</f>
        <v>1022.3918319100001</v>
      </c>
    </row>
    <row r="67" spans="1:26" ht="15.75" x14ac:dyDescent="0.2">
      <c r="A67" s="36">
        <f t="shared" si="1"/>
        <v>42998</v>
      </c>
      <c r="B67" s="37">
        <f>SUMIFS(СВЦЭМ!$D$34:$D$777,СВЦЭМ!$A$34:$A$777,$A67,СВЦЭМ!$B$34:$B$777,B$47)+'СЕТ СН'!$G$11+СВЦЭМ!$D$10+'СЕТ СН'!$G$6-'СЕТ СН'!$G$23</f>
        <v>1130.8339295500002</v>
      </c>
      <c r="C67" s="37">
        <f>SUMIFS(СВЦЭМ!$D$34:$D$777,СВЦЭМ!$A$34:$A$777,$A67,СВЦЭМ!$B$34:$B$777,C$47)+'СЕТ СН'!$G$11+СВЦЭМ!$D$10+'СЕТ СН'!$G$6-'СЕТ СН'!$G$23</f>
        <v>1178.6962098500001</v>
      </c>
      <c r="D67" s="37">
        <f>SUMIFS(СВЦЭМ!$D$34:$D$777,СВЦЭМ!$A$34:$A$777,$A67,СВЦЭМ!$B$34:$B$777,D$47)+'СЕТ СН'!$G$11+СВЦЭМ!$D$10+'СЕТ СН'!$G$6-'СЕТ СН'!$G$23</f>
        <v>1204.20195085</v>
      </c>
      <c r="E67" s="37">
        <f>SUMIFS(СВЦЭМ!$D$34:$D$777,СВЦЭМ!$A$34:$A$777,$A67,СВЦЭМ!$B$34:$B$777,E$47)+'СЕТ СН'!$G$11+СВЦЭМ!$D$10+'СЕТ СН'!$G$6-'СЕТ СН'!$G$23</f>
        <v>1201.3962720400002</v>
      </c>
      <c r="F67" s="37">
        <f>SUMIFS(СВЦЭМ!$D$34:$D$777,СВЦЭМ!$A$34:$A$777,$A67,СВЦЭМ!$B$34:$B$777,F$47)+'СЕТ СН'!$G$11+СВЦЭМ!$D$10+'СЕТ СН'!$G$6-'СЕТ СН'!$G$23</f>
        <v>1201.3293492200003</v>
      </c>
      <c r="G67" s="37">
        <f>SUMIFS(СВЦЭМ!$D$34:$D$777,СВЦЭМ!$A$34:$A$777,$A67,СВЦЭМ!$B$34:$B$777,G$47)+'СЕТ СН'!$G$11+СВЦЭМ!$D$10+'СЕТ СН'!$G$6-'СЕТ СН'!$G$23</f>
        <v>1207.4933906500003</v>
      </c>
      <c r="H67" s="37">
        <f>SUMIFS(СВЦЭМ!$D$34:$D$777,СВЦЭМ!$A$34:$A$777,$A67,СВЦЭМ!$B$34:$B$777,H$47)+'СЕТ СН'!$G$11+СВЦЭМ!$D$10+'СЕТ СН'!$G$6-'СЕТ СН'!$G$23</f>
        <v>1140.7780677500002</v>
      </c>
      <c r="I67" s="37">
        <f>SUMIFS(СВЦЭМ!$D$34:$D$777,СВЦЭМ!$A$34:$A$777,$A67,СВЦЭМ!$B$34:$B$777,I$47)+'СЕТ СН'!$G$11+СВЦЭМ!$D$10+'СЕТ СН'!$G$6-'СЕТ СН'!$G$23</f>
        <v>1077.2873076400001</v>
      </c>
      <c r="J67" s="37">
        <f>SUMIFS(СВЦЭМ!$D$34:$D$777,СВЦЭМ!$A$34:$A$777,$A67,СВЦЭМ!$B$34:$B$777,J$47)+'СЕТ СН'!$G$11+СВЦЭМ!$D$10+'СЕТ СН'!$G$6-'СЕТ СН'!$G$23</f>
        <v>1027.5994646300001</v>
      </c>
      <c r="K67" s="37">
        <f>SUMIFS(СВЦЭМ!$D$34:$D$777,СВЦЭМ!$A$34:$A$777,$A67,СВЦЭМ!$B$34:$B$777,K$47)+'СЕТ СН'!$G$11+СВЦЭМ!$D$10+'СЕТ СН'!$G$6-'СЕТ СН'!$G$23</f>
        <v>984.98164153000016</v>
      </c>
      <c r="L67" s="37">
        <f>SUMIFS(СВЦЭМ!$D$34:$D$777,СВЦЭМ!$A$34:$A$777,$A67,СВЦЭМ!$B$34:$B$777,L$47)+'СЕТ СН'!$G$11+СВЦЭМ!$D$10+'СЕТ СН'!$G$6-'СЕТ СН'!$G$23</f>
        <v>899.70261054999992</v>
      </c>
      <c r="M67" s="37">
        <f>SUMIFS(СВЦЭМ!$D$34:$D$777,СВЦЭМ!$A$34:$A$777,$A67,СВЦЭМ!$B$34:$B$777,M$47)+'СЕТ СН'!$G$11+СВЦЭМ!$D$10+'СЕТ СН'!$G$6-'СЕТ СН'!$G$23</f>
        <v>878.54510869000001</v>
      </c>
      <c r="N67" s="37">
        <f>SUMIFS(СВЦЭМ!$D$34:$D$777,СВЦЭМ!$A$34:$A$777,$A67,СВЦЭМ!$B$34:$B$777,N$47)+'СЕТ СН'!$G$11+СВЦЭМ!$D$10+'СЕТ СН'!$G$6-'СЕТ СН'!$G$23</f>
        <v>884.65873967000016</v>
      </c>
      <c r="O67" s="37">
        <f>SUMIFS(СВЦЭМ!$D$34:$D$777,СВЦЭМ!$A$34:$A$777,$A67,СВЦЭМ!$B$34:$B$777,O$47)+'СЕТ СН'!$G$11+СВЦЭМ!$D$10+'СЕТ СН'!$G$6-'СЕТ СН'!$G$23</f>
        <v>875.51272212000003</v>
      </c>
      <c r="P67" s="37">
        <f>SUMIFS(СВЦЭМ!$D$34:$D$777,СВЦЭМ!$A$34:$A$777,$A67,СВЦЭМ!$B$34:$B$777,P$47)+'СЕТ СН'!$G$11+СВЦЭМ!$D$10+'СЕТ СН'!$G$6-'СЕТ СН'!$G$23</f>
        <v>881.60009854000009</v>
      </c>
      <c r="Q67" s="37">
        <f>SUMIFS(СВЦЭМ!$D$34:$D$777,СВЦЭМ!$A$34:$A$777,$A67,СВЦЭМ!$B$34:$B$777,Q$47)+'СЕТ СН'!$G$11+СВЦЭМ!$D$10+'СЕТ СН'!$G$6-'СЕТ СН'!$G$23</f>
        <v>885.97103431999994</v>
      </c>
      <c r="R67" s="37">
        <f>SUMIFS(СВЦЭМ!$D$34:$D$777,СВЦЭМ!$A$34:$A$777,$A67,СВЦЭМ!$B$34:$B$777,R$47)+'СЕТ СН'!$G$11+СВЦЭМ!$D$10+'СЕТ СН'!$G$6-'СЕТ СН'!$G$23</f>
        <v>906.77732237000009</v>
      </c>
      <c r="S67" s="37">
        <f>SUMIFS(СВЦЭМ!$D$34:$D$777,СВЦЭМ!$A$34:$A$777,$A67,СВЦЭМ!$B$34:$B$777,S$47)+'СЕТ СН'!$G$11+СВЦЭМ!$D$10+'СЕТ СН'!$G$6-'СЕТ СН'!$G$23</f>
        <v>899.74232372000006</v>
      </c>
      <c r="T67" s="37">
        <f>SUMIFS(СВЦЭМ!$D$34:$D$777,СВЦЭМ!$A$34:$A$777,$A67,СВЦЭМ!$B$34:$B$777,T$47)+'СЕТ СН'!$G$11+СВЦЭМ!$D$10+'СЕТ СН'!$G$6-'СЕТ СН'!$G$23</f>
        <v>882.77316901999984</v>
      </c>
      <c r="U67" s="37">
        <f>SUMIFS(СВЦЭМ!$D$34:$D$777,СВЦЭМ!$A$34:$A$777,$A67,СВЦЭМ!$B$34:$B$777,U$47)+'СЕТ СН'!$G$11+СВЦЭМ!$D$10+'СЕТ СН'!$G$6-'СЕТ СН'!$G$23</f>
        <v>882.09067817999994</v>
      </c>
      <c r="V67" s="37">
        <f>SUMIFS(СВЦЭМ!$D$34:$D$777,СВЦЭМ!$A$34:$A$777,$A67,СВЦЭМ!$B$34:$B$777,V$47)+'СЕТ СН'!$G$11+СВЦЭМ!$D$10+'СЕТ СН'!$G$6-'СЕТ СН'!$G$23</f>
        <v>895.47869891999994</v>
      </c>
      <c r="W67" s="37">
        <f>SUMIFS(СВЦЭМ!$D$34:$D$777,СВЦЭМ!$A$34:$A$777,$A67,СВЦЭМ!$B$34:$B$777,W$47)+'СЕТ СН'!$G$11+СВЦЭМ!$D$10+'СЕТ СН'!$G$6-'СЕТ СН'!$G$23</f>
        <v>957.32676030999983</v>
      </c>
      <c r="X67" s="37">
        <f>SUMIFS(СВЦЭМ!$D$34:$D$777,СВЦЭМ!$A$34:$A$777,$A67,СВЦЭМ!$B$34:$B$777,X$47)+'СЕТ СН'!$G$11+СВЦЭМ!$D$10+'СЕТ СН'!$G$6-'СЕТ СН'!$G$23</f>
        <v>1007.5005915300001</v>
      </c>
      <c r="Y67" s="37">
        <f>SUMIFS(СВЦЭМ!$D$34:$D$777,СВЦЭМ!$A$34:$A$777,$A67,СВЦЭМ!$B$34:$B$777,Y$47)+'СЕТ СН'!$G$11+СВЦЭМ!$D$10+'СЕТ СН'!$G$6-'СЕТ СН'!$G$23</f>
        <v>1064.2098466300001</v>
      </c>
    </row>
    <row r="68" spans="1:26" ht="15.75" x14ac:dyDescent="0.2">
      <c r="A68" s="36">
        <f t="shared" si="1"/>
        <v>42999</v>
      </c>
      <c r="B68" s="37">
        <f>SUMIFS(СВЦЭМ!$D$34:$D$777,СВЦЭМ!$A$34:$A$777,$A68,СВЦЭМ!$B$34:$B$777,B$47)+'СЕТ СН'!$G$11+СВЦЭМ!$D$10+'СЕТ СН'!$G$6-'СЕТ СН'!$G$23</f>
        <v>1134.0074000900001</v>
      </c>
      <c r="C68" s="37">
        <f>SUMIFS(СВЦЭМ!$D$34:$D$777,СВЦЭМ!$A$34:$A$777,$A68,СВЦЭМ!$B$34:$B$777,C$47)+'СЕТ СН'!$G$11+СВЦЭМ!$D$10+'СЕТ СН'!$G$6-'СЕТ СН'!$G$23</f>
        <v>1168.94736777</v>
      </c>
      <c r="D68" s="37">
        <f>SUMIFS(СВЦЭМ!$D$34:$D$777,СВЦЭМ!$A$34:$A$777,$A68,СВЦЭМ!$B$34:$B$777,D$47)+'СЕТ СН'!$G$11+СВЦЭМ!$D$10+'СЕТ СН'!$G$6-'СЕТ СН'!$G$23</f>
        <v>1205.77959648</v>
      </c>
      <c r="E68" s="37">
        <f>SUMIFS(СВЦЭМ!$D$34:$D$777,СВЦЭМ!$A$34:$A$777,$A68,СВЦЭМ!$B$34:$B$777,E$47)+'СЕТ СН'!$G$11+СВЦЭМ!$D$10+'СЕТ СН'!$G$6-'СЕТ СН'!$G$23</f>
        <v>1212.5510259</v>
      </c>
      <c r="F68" s="37">
        <f>SUMIFS(СВЦЭМ!$D$34:$D$777,СВЦЭМ!$A$34:$A$777,$A68,СВЦЭМ!$B$34:$B$777,F$47)+'СЕТ СН'!$G$11+СВЦЭМ!$D$10+'СЕТ СН'!$G$6-'СЕТ СН'!$G$23</f>
        <v>1216.0743587300001</v>
      </c>
      <c r="G68" s="37">
        <f>SUMIFS(СВЦЭМ!$D$34:$D$777,СВЦЭМ!$A$34:$A$777,$A68,СВЦЭМ!$B$34:$B$777,G$47)+'СЕТ СН'!$G$11+СВЦЭМ!$D$10+'СЕТ СН'!$G$6-'СЕТ СН'!$G$23</f>
        <v>1205.8519540899999</v>
      </c>
      <c r="H68" s="37">
        <f>SUMIFS(СВЦЭМ!$D$34:$D$777,СВЦЭМ!$A$34:$A$777,$A68,СВЦЭМ!$B$34:$B$777,H$47)+'СЕТ СН'!$G$11+СВЦЭМ!$D$10+'СЕТ СН'!$G$6-'СЕТ СН'!$G$23</f>
        <v>1139.6704544500001</v>
      </c>
      <c r="I68" s="37">
        <f>SUMIFS(СВЦЭМ!$D$34:$D$777,СВЦЭМ!$A$34:$A$777,$A68,СВЦЭМ!$B$34:$B$777,I$47)+'СЕТ СН'!$G$11+СВЦЭМ!$D$10+'СЕТ СН'!$G$6-'СЕТ СН'!$G$23</f>
        <v>1074.8234468000001</v>
      </c>
      <c r="J68" s="37">
        <f>SUMIFS(СВЦЭМ!$D$34:$D$777,СВЦЭМ!$A$34:$A$777,$A68,СВЦЭМ!$B$34:$B$777,J$47)+'СЕТ СН'!$G$11+СВЦЭМ!$D$10+'СЕТ СН'!$G$6-'СЕТ СН'!$G$23</f>
        <v>1035.0190715400001</v>
      </c>
      <c r="K68" s="37">
        <f>SUMIFS(СВЦЭМ!$D$34:$D$777,СВЦЭМ!$A$34:$A$777,$A68,СВЦЭМ!$B$34:$B$777,K$47)+'СЕТ СН'!$G$11+СВЦЭМ!$D$10+'СЕТ СН'!$G$6-'СЕТ СН'!$G$23</f>
        <v>994.8105116600002</v>
      </c>
      <c r="L68" s="37">
        <f>SUMIFS(СВЦЭМ!$D$34:$D$777,СВЦЭМ!$A$34:$A$777,$A68,СВЦЭМ!$B$34:$B$777,L$47)+'СЕТ СН'!$G$11+СВЦЭМ!$D$10+'СЕТ СН'!$G$6-'СЕТ СН'!$G$23</f>
        <v>913.85109661000001</v>
      </c>
      <c r="M68" s="37">
        <f>SUMIFS(СВЦЭМ!$D$34:$D$777,СВЦЭМ!$A$34:$A$777,$A68,СВЦЭМ!$B$34:$B$777,M$47)+'СЕТ СН'!$G$11+СВЦЭМ!$D$10+'СЕТ СН'!$G$6-'СЕТ СН'!$G$23</f>
        <v>884.45112070000005</v>
      </c>
      <c r="N68" s="37">
        <f>SUMIFS(СВЦЭМ!$D$34:$D$777,СВЦЭМ!$A$34:$A$777,$A68,СВЦЭМ!$B$34:$B$777,N$47)+'СЕТ СН'!$G$11+СВЦЭМ!$D$10+'СЕТ СН'!$G$6-'СЕТ СН'!$G$23</f>
        <v>894.30129734000002</v>
      </c>
      <c r="O68" s="37">
        <f>SUMIFS(СВЦЭМ!$D$34:$D$777,СВЦЭМ!$A$34:$A$777,$A68,СВЦЭМ!$B$34:$B$777,O$47)+'СЕТ СН'!$G$11+СВЦЭМ!$D$10+'СЕТ СН'!$G$6-'СЕТ СН'!$G$23</f>
        <v>880.98286643999995</v>
      </c>
      <c r="P68" s="37">
        <f>SUMIFS(СВЦЭМ!$D$34:$D$777,СВЦЭМ!$A$34:$A$777,$A68,СВЦЭМ!$B$34:$B$777,P$47)+'СЕТ СН'!$G$11+СВЦЭМ!$D$10+'СЕТ СН'!$G$6-'СЕТ СН'!$G$23</f>
        <v>883.60454274999984</v>
      </c>
      <c r="Q68" s="37">
        <f>SUMIFS(СВЦЭМ!$D$34:$D$777,СВЦЭМ!$A$34:$A$777,$A68,СВЦЭМ!$B$34:$B$777,Q$47)+'СЕТ СН'!$G$11+СВЦЭМ!$D$10+'СЕТ СН'!$G$6-'СЕТ СН'!$G$23</f>
        <v>885.40937125999994</v>
      </c>
      <c r="R68" s="37">
        <f>SUMIFS(СВЦЭМ!$D$34:$D$777,СВЦЭМ!$A$34:$A$777,$A68,СВЦЭМ!$B$34:$B$777,R$47)+'СЕТ СН'!$G$11+СВЦЭМ!$D$10+'СЕТ СН'!$G$6-'СЕТ СН'!$G$23</f>
        <v>906.29549292999991</v>
      </c>
      <c r="S68" s="37">
        <f>SUMIFS(СВЦЭМ!$D$34:$D$777,СВЦЭМ!$A$34:$A$777,$A68,СВЦЭМ!$B$34:$B$777,S$47)+'СЕТ СН'!$G$11+СВЦЭМ!$D$10+'СЕТ СН'!$G$6-'СЕТ СН'!$G$23</f>
        <v>903.65347883000004</v>
      </c>
      <c r="T68" s="37">
        <f>SUMIFS(СВЦЭМ!$D$34:$D$777,СВЦЭМ!$A$34:$A$777,$A68,СВЦЭМ!$B$34:$B$777,T$47)+'СЕТ СН'!$G$11+СВЦЭМ!$D$10+'СЕТ СН'!$G$6-'СЕТ СН'!$G$23</f>
        <v>884.38882631000001</v>
      </c>
      <c r="U68" s="37">
        <f>SUMIFS(СВЦЭМ!$D$34:$D$777,СВЦЭМ!$A$34:$A$777,$A68,СВЦЭМ!$B$34:$B$777,U$47)+'СЕТ СН'!$G$11+СВЦЭМ!$D$10+'СЕТ СН'!$G$6-'СЕТ СН'!$G$23</f>
        <v>872.70657054999992</v>
      </c>
      <c r="V68" s="37">
        <f>SUMIFS(СВЦЭМ!$D$34:$D$777,СВЦЭМ!$A$34:$A$777,$A68,СВЦЭМ!$B$34:$B$777,V$47)+'СЕТ СН'!$G$11+СВЦЭМ!$D$10+'СЕТ СН'!$G$6-'СЕТ СН'!$G$23</f>
        <v>890.98456093999994</v>
      </c>
      <c r="W68" s="37">
        <f>SUMIFS(СВЦЭМ!$D$34:$D$777,СВЦЭМ!$A$34:$A$777,$A68,СВЦЭМ!$B$34:$B$777,W$47)+'СЕТ СН'!$G$11+СВЦЭМ!$D$10+'СЕТ СН'!$G$6-'СЕТ СН'!$G$23</f>
        <v>957.48454803000004</v>
      </c>
      <c r="X68" s="37">
        <f>SUMIFS(СВЦЭМ!$D$34:$D$777,СВЦЭМ!$A$34:$A$777,$A68,СВЦЭМ!$B$34:$B$777,X$47)+'СЕТ СН'!$G$11+СВЦЭМ!$D$10+'СЕТ СН'!$G$6-'СЕТ СН'!$G$23</f>
        <v>1019.0912794500002</v>
      </c>
      <c r="Y68" s="37">
        <f>SUMIFS(СВЦЭМ!$D$34:$D$777,СВЦЭМ!$A$34:$A$777,$A68,СВЦЭМ!$B$34:$B$777,Y$47)+'СЕТ СН'!$G$11+СВЦЭМ!$D$10+'СЕТ СН'!$G$6-'СЕТ СН'!$G$23</f>
        <v>1070.5963892100001</v>
      </c>
    </row>
    <row r="69" spans="1:26" ht="15.75" x14ac:dyDescent="0.2">
      <c r="A69" s="36">
        <f t="shared" si="1"/>
        <v>43000</v>
      </c>
      <c r="B69" s="37">
        <f>SUMIFS(СВЦЭМ!$D$34:$D$777,СВЦЭМ!$A$34:$A$777,$A69,СВЦЭМ!$B$34:$B$777,B$47)+'СЕТ СН'!$G$11+СВЦЭМ!$D$10+'СЕТ СН'!$G$6-'СЕТ СН'!$G$23</f>
        <v>1122.32990296</v>
      </c>
      <c r="C69" s="37">
        <f>SUMIFS(СВЦЭМ!$D$34:$D$777,СВЦЭМ!$A$34:$A$777,$A69,СВЦЭМ!$B$34:$B$777,C$47)+'СЕТ СН'!$G$11+СВЦЭМ!$D$10+'СЕТ СН'!$G$6-'СЕТ СН'!$G$23</f>
        <v>1170.0567928800001</v>
      </c>
      <c r="D69" s="37">
        <f>SUMIFS(СВЦЭМ!$D$34:$D$777,СВЦЭМ!$A$34:$A$777,$A69,СВЦЭМ!$B$34:$B$777,D$47)+'СЕТ СН'!$G$11+СВЦЭМ!$D$10+'СЕТ СН'!$G$6-'СЕТ СН'!$G$23</f>
        <v>1196.5451422400001</v>
      </c>
      <c r="E69" s="37">
        <f>SUMIFS(СВЦЭМ!$D$34:$D$777,СВЦЭМ!$A$34:$A$777,$A69,СВЦЭМ!$B$34:$B$777,E$47)+'СЕТ СН'!$G$11+СВЦЭМ!$D$10+'СЕТ СН'!$G$6-'СЕТ СН'!$G$23</f>
        <v>1198.8001731900001</v>
      </c>
      <c r="F69" s="37">
        <f>SUMIFS(СВЦЭМ!$D$34:$D$777,СВЦЭМ!$A$34:$A$777,$A69,СВЦЭМ!$B$34:$B$777,F$47)+'СЕТ СН'!$G$11+СВЦЭМ!$D$10+'СЕТ СН'!$G$6-'СЕТ СН'!$G$23</f>
        <v>1197.1492529500001</v>
      </c>
      <c r="G69" s="37">
        <f>SUMIFS(СВЦЭМ!$D$34:$D$777,СВЦЭМ!$A$34:$A$777,$A69,СВЦЭМ!$B$34:$B$777,G$47)+'СЕТ СН'!$G$11+СВЦЭМ!$D$10+'СЕТ СН'!$G$6-'СЕТ СН'!$G$23</f>
        <v>1194.7241917000001</v>
      </c>
      <c r="H69" s="37">
        <f>SUMIFS(СВЦЭМ!$D$34:$D$777,СВЦЭМ!$A$34:$A$777,$A69,СВЦЭМ!$B$34:$B$777,H$47)+'СЕТ СН'!$G$11+СВЦЭМ!$D$10+'СЕТ СН'!$G$6-'СЕТ СН'!$G$23</f>
        <v>1134.3050883100002</v>
      </c>
      <c r="I69" s="37">
        <f>SUMIFS(СВЦЭМ!$D$34:$D$777,СВЦЭМ!$A$34:$A$777,$A69,СВЦЭМ!$B$34:$B$777,I$47)+'СЕТ СН'!$G$11+СВЦЭМ!$D$10+'СЕТ СН'!$G$6-'СЕТ СН'!$G$23</f>
        <v>1068.2906997900002</v>
      </c>
      <c r="J69" s="37">
        <f>SUMIFS(СВЦЭМ!$D$34:$D$777,СВЦЭМ!$A$34:$A$777,$A69,СВЦЭМ!$B$34:$B$777,J$47)+'СЕТ СН'!$G$11+СВЦЭМ!$D$10+'СЕТ СН'!$G$6-'СЕТ СН'!$G$23</f>
        <v>1027.1217198400002</v>
      </c>
      <c r="K69" s="37">
        <f>SUMIFS(СВЦЭМ!$D$34:$D$777,СВЦЭМ!$A$34:$A$777,$A69,СВЦЭМ!$B$34:$B$777,K$47)+'СЕТ СН'!$G$11+СВЦЭМ!$D$10+'СЕТ СН'!$G$6-'СЕТ СН'!$G$23</f>
        <v>991.37260527000012</v>
      </c>
      <c r="L69" s="37">
        <f>SUMIFS(СВЦЭМ!$D$34:$D$777,СВЦЭМ!$A$34:$A$777,$A69,СВЦЭМ!$B$34:$B$777,L$47)+'СЕТ СН'!$G$11+СВЦЭМ!$D$10+'СЕТ СН'!$G$6-'СЕТ СН'!$G$23</f>
        <v>910.94310965</v>
      </c>
      <c r="M69" s="37">
        <f>SUMIFS(СВЦЭМ!$D$34:$D$777,СВЦЭМ!$A$34:$A$777,$A69,СВЦЭМ!$B$34:$B$777,M$47)+'СЕТ СН'!$G$11+СВЦЭМ!$D$10+'СЕТ СН'!$G$6-'СЕТ СН'!$G$23</f>
        <v>881.44135039999992</v>
      </c>
      <c r="N69" s="37">
        <f>SUMIFS(СВЦЭМ!$D$34:$D$777,СВЦЭМ!$A$34:$A$777,$A69,СВЦЭМ!$B$34:$B$777,N$47)+'СЕТ СН'!$G$11+СВЦЭМ!$D$10+'СЕТ СН'!$G$6-'СЕТ СН'!$G$23</f>
        <v>890.24333518000003</v>
      </c>
      <c r="O69" s="37">
        <f>SUMIFS(СВЦЭМ!$D$34:$D$777,СВЦЭМ!$A$34:$A$777,$A69,СВЦЭМ!$B$34:$B$777,O$47)+'СЕТ СН'!$G$11+СВЦЭМ!$D$10+'СЕТ СН'!$G$6-'СЕТ СН'!$G$23</f>
        <v>877.07287451999991</v>
      </c>
      <c r="P69" s="37">
        <f>SUMIFS(СВЦЭМ!$D$34:$D$777,СВЦЭМ!$A$34:$A$777,$A69,СВЦЭМ!$B$34:$B$777,P$47)+'СЕТ СН'!$G$11+СВЦЭМ!$D$10+'СЕТ СН'!$G$6-'СЕТ СН'!$G$23</f>
        <v>881.48062415999993</v>
      </c>
      <c r="Q69" s="37">
        <f>SUMIFS(СВЦЭМ!$D$34:$D$777,СВЦЭМ!$A$34:$A$777,$A69,СВЦЭМ!$B$34:$B$777,Q$47)+'СЕТ СН'!$G$11+СВЦЭМ!$D$10+'СЕТ СН'!$G$6-'СЕТ СН'!$G$23</f>
        <v>889.52731435999999</v>
      </c>
      <c r="R69" s="37">
        <f>SUMIFS(СВЦЭМ!$D$34:$D$777,СВЦЭМ!$A$34:$A$777,$A69,СВЦЭМ!$B$34:$B$777,R$47)+'СЕТ СН'!$G$11+СВЦЭМ!$D$10+'СЕТ СН'!$G$6-'СЕТ СН'!$G$23</f>
        <v>899.90593693999995</v>
      </c>
      <c r="S69" s="37">
        <f>SUMIFS(СВЦЭМ!$D$34:$D$777,СВЦЭМ!$A$34:$A$777,$A69,СВЦЭМ!$B$34:$B$777,S$47)+'СЕТ СН'!$G$11+СВЦЭМ!$D$10+'СЕТ СН'!$G$6-'СЕТ СН'!$G$23</f>
        <v>898.19022928999993</v>
      </c>
      <c r="T69" s="37">
        <f>SUMIFS(СВЦЭМ!$D$34:$D$777,СВЦЭМ!$A$34:$A$777,$A69,СВЦЭМ!$B$34:$B$777,T$47)+'СЕТ СН'!$G$11+СВЦЭМ!$D$10+'СЕТ СН'!$G$6-'СЕТ СН'!$G$23</f>
        <v>888.38374872999998</v>
      </c>
      <c r="U69" s="37">
        <f>SUMIFS(СВЦЭМ!$D$34:$D$777,СВЦЭМ!$A$34:$A$777,$A69,СВЦЭМ!$B$34:$B$777,U$47)+'СЕТ СН'!$G$11+СВЦЭМ!$D$10+'СЕТ СН'!$G$6-'СЕТ СН'!$G$23</f>
        <v>869.28254177999997</v>
      </c>
      <c r="V69" s="37">
        <f>SUMIFS(СВЦЭМ!$D$34:$D$777,СВЦЭМ!$A$34:$A$777,$A69,СВЦЭМ!$B$34:$B$777,V$47)+'СЕТ СН'!$G$11+СВЦЭМ!$D$10+'СЕТ СН'!$G$6-'СЕТ СН'!$G$23</f>
        <v>881.47797656000012</v>
      </c>
      <c r="W69" s="37">
        <f>SUMIFS(СВЦЭМ!$D$34:$D$777,СВЦЭМ!$A$34:$A$777,$A69,СВЦЭМ!$B$34:$B$777,W$47)+'СЕТ СН'!$G$11+СВЦЭМ!$D$10+'СЕТ СН'!$G$6-'СЕТ СН'!$G$23</f>
        <v>965.57559498000001</v>
      </c>
      <c r="X69" s="37">
        <f>SUMIFS(СВЦЭМ!$D$34:$D$777,СВЦЭМ!$A$34:$A$777,$A69,СВЦЭМ!$B$34:$B$777,X$47)+'СЕТ СН'!$G$11+СВЦЭМ!$D$10+'СЕТ СН'!$G$6-'СЕТ СН'!$G$23</f>
        <v>1022.3665702700002</v>
      </c>
      <c r="Y69" s="37">
        <f>SUMIFS(СВЦЭМ!$D$34:$D$777,СВЦЭМ!$A$34:$A$777,$A69,СВЦЭМ!$B$34:$B$777,Y$47)+'СЕТ СН'!$G$11+СВЦЭМ!$D$10+'СЕТ СН'!$G$6-'СЕТ СН'!$G$23</f>
        <v>1068.2857654900001</v>
      </c>
    </row>
    <row r="70" spans="1:26" ht="15.75" x14ac:dyDescent="0.2">
      <c r="A70" s="36">
        <f t="shared" si="1"/>
        <v>43001</v>
      </c>
      <c r="B70" s="37">
        <f>SUMIFS(СВЦЭМ!$D$34:$D$777,СВЦЭМ!$A$34:$A$777,$A70,СВЦЭМ!$B$34:$B$777,B$47)+'СЕТ СН'!$G$11+СВЦЭМ!$D$10+'СЕТ СН'!$G$6-'СЕТ СН'!$G$23</f>
        <v>1071.6489860000001</v>
      </c>
      <c r="C70" s="37">
        <f>SUMIFS(СВЦЭМ!$D$34:$D$777,СВЦЭМ!$A$34:$A$777,$A70,СВЦЭМ!$B$34:$B$777,C$47)+'СЕТ СН'!$G$11+СВЦЭМ!$D$10+'СЕТ СН'!$G$6-'СЕТ СН'!$G$23</f>
        <v>1069.8576180000002</v>
      </c>
      <c r="D70" s="37">
        <f>SUMIFS(СВЦЭМ!$D$34:$D$777,СВЦЭМ!$A$34:$A$777,$A70,СВЦЭМ!$B$34:$B$777,D$47)+'СЕТ СН'!$G$11+СВЦЭМ!$D$10+'СЕТ СН'!$G$6-'СЕТ СН'!$G$23</f>
        <v>1080.1701017400001</v>
      </c>
      <c r="E70" s="37">
        <f>SUMIFS(СВЦЭМ!$D$34:$D$777,СВЦЭМ!$A$34:$A$777,$A70,СВЦЭМ!$B$34:$B$777,E$47)+'СЕТ СН'!$G$11+СВЦЭМ!$D$10+'СЕТ СН'!$G$6-'СЕТ СН'!$G$23</f>
        <v>1100.9819088900001</v>
      </c>
      <c r="F70" s="37">
        <f>SUMIFS(СВЦЭМ!$D$34:$D$777,СВЦЭМ!$A$34:$A$777,$A70,СВЦЭМ!$B$34:$B$777,F$47)+'СЕТ СН'!$G$11+СВЦЭМ!$D$10+'СЕТ СН'!$G$6-'СЕТ СН'!$G$23</f>
        <v>1104.2294536700001</v>
      </c>
      <c r="G70" s="37">
        <f>SUMIFS(СВЦЭМ!$D$34:$D$777,СВЦЭМ!$A$34:$A$777,$A70,СВЦЭМ!$B$34:$B$777,G$47)+'СЕТ СН'!$G$11+СВЦЭМ!$D$10+'СЕТ СН'!$G$6-'СЕТ СН'!$G$23</f>
        <v>1096.56680708</v>
      </c>
      <c r="H70" s="37">
        <f>SUMIFS(СВЦЭМ!$D$34:$D$777,СВЦЭМ!$A$34:$A$777,$A70,СВЦЭМ!$B$34:$B$777,H$47)+'СЕТ СН'!$G$11+СВЦЭМ!$D$10+'СЕТ СН'!$G$6-'СЕТ СН'!$G$23</f>
        <v>1086.7997491500003</v>
      </c>
      <c r="I70" s="37">
        <f>SUMIFS(СВЦЭМ!$D$34:$D$777,СВЦЭМ!$A$34:$A$777,$A70,СВЦЭМ!$B$34:$B$777,I$47)+'СЕТ СН'!$G$11+СВЦЭМ!$D$10+'СЕТ СН'!$G$6-'СЕТ СН'!$G$23</f>
        <v>1085.5604927400002</v>
      </c>
      <c r="J70" s="37">
        <f>SUMIFS(СВЦЭМ!$D$34:$D$777,СВЦЭМ!$A$34:$A$777,$A70,СВЦЭМ!$B$34:$B$777,J$47)+'СЕТ СН'!$G$11+СВЦЭМ!$D$10+'СЕТ СН'!$G$6-'СЕТ СН'!$G$23</f>
        <v>1047.8149992900001</v>
      </c>
      <c r="K70" s="37">
        <f>SUMIFS(СВЦЭМ!$D$34:$D$777,СВЦЭМ!$A$34:$A$777,$A70,СВЦЭМ!$B$34:$B$777,K$47)+'СЕТ СН'!$G$11+СВЦЭМ!$D$10+'СЕТ СН'!$G$6-'СЕТ СН'!$G$23</f>
        <v>983.52242416000013</v>
      </c>
      <c r="L70" s="37">
        <f>SUMIFS(СВЦЭМ!$D$34:$D$777,СВЦЭМ!$A$34:$A$777,$A70,СВЦЭМ!$B$34:$B$777,L$47)+'СЕТ СН'!$G$11+СВЦЭМ!$D$10+'СЕТ СН'!$G$6-'СЕТ СН'!$G$23</f>
        <v>892.10436288999995</v>
      </c>
      <c r="M70" s="37">
        <f>SUMIFS(СВЦЭМ!$D$34:$D$777,СВЦЭМ!$A$34:$A$777,$A70,СВЦЭМ!$B$34:$B$777,M$47)+'СЕТ СН'!$G$11+СВЦЭМ!$D$10+'СЕТ СН'!$G$6-'СЕТ СН'!$G$23</f>
        <v>863.50151907999998</v>
      </c>
      <c r="N70" s="37">
        <f>SUMIFS(СВЦЭМ!$D$34:$D$777,СВЦЭМ!$A$34:$A$777,$A70,СВЦЭМ!$B$34:$B$777,N$47)+'СЕТ СН'!$G$11+СВЦЭМ!$D$10+'СЕТ СН'!$G$6-'СЕТ СН'!$G$23</f>
        <v>872.81343746999983</v>
      </c>
      <c r="O70" s="37">
        <f>SUMIFS(СВЦЭМ!$D$34:$D$777,СВЦЭМ!$A$34:$A$777,$A70,СВЦЭМ!$B$34:$B$777,O$47)+'СЕТ СН'!$G$11+СВЦЭМ!$D$10+'СЕТ СН'!$G$6-'СЕТ СН'!$G$23</f>
        <v>859.36941069</v>
      </c>
      <c r="P70" s="37">
        <f>SUMIFS(СВЦЭМ!$D$34:$D$777,СВЦЭМ!$A$34:$A$777,$A70,СВЦЭМ!$B$34:$B$777,P$47)+'СЕТ СН'!$G$11+СВЦЭМ!$D$10+'СЕТ СН'!$G$6-'СЕТ СН'!$G$23</f>
        <v>867.33613169</v>
      </c>
      <c r="Q70" s="37">
        <f>SUMIFS(СВЦЭМ!$D$34:$D$777,СВЦЭМ!$A$34:$A$777,$A70,СВЦЭМ!$B$34:$B$777,Q$47)+'СЕТ СН'!$G$11+СВЦЭМ!$D$10+'СЕТ СН'!$G$6-'СЕТ СН'!$G$23</f>
        <v>873.29111416000001</v>
      </c>
      <c r="R70" s="37">
        <f>SUMIFS(СВЦЭМ!$D$34:$D$777,СВЦЭМ!$A$34:$A$777,$A70,СВЦЭМ!$B$34:$B$777,R$47)+'СЕТ СН'!$G$11+СВЦЭМ!$D$10+'СЕТ СН'!$G$6-'СЕТ СН'!$G$23</f>
        <v>888.32328318000009</v>
      </c>
      <c r="S70" s="37">
        <f>SUMIFS(СВЦЭМ!$D$34:$D$777,СВЦЭМ!$A$34:$A$777,$A70,СВЦЭМ!$B$34:$B$777,S$47)+'СЕТ СН'!$G$11+СВЦЭМ!$D$10+'СЕТ СН'!$G$6-'СЕТ СН'!$G$23</f>
        <v>880.54016644000012</v>
      </c>
      <c r="T70" s="37">
        <f>SUMIFS(СВЦЭМ!$D$34:$D$777,СВЦЭМ!$A$34:$A$777,$A70,СВЦЭМ!$B$34:$B$777,T$47)+'СЕТ СН'!$G$11+СВЦЭМ!$D$10+'СЕТ СН'!$G$6-'СЕТ СН'!$G$23</f>
        <v>863.24956655999995</v>
      </c>
      <c r="U70" s="37">
        <f>SUMIFS(СВЦЭМ!$D$34:$D$777,СВЦЭМ!$A$34:$A$777,$A70,СВЦЭМ!$B$34:$B$777,U$47)+'СЕТ СН'!$G$11+СВЦЭМ!$D$10+'СЕТ СН'!$G$6-'СЕТ СН'!$G$23</f>
        <v>848.65891826999996</v>
      </c>
      <c r="V70" s="37">
        <f>SUMIFS(СВЦЭМ!$D$34:$D$777,СВЦЭМ!$A$34:$A$777,$A70,СВЦЭМ!$B$34:$B$777,V$47)+'СЕТ СН'!$G$11+СВЦЭМ!$D$10+'СЕТ СН'!$G$6-'СЕТ СН'!$G$23</f>
        <v>856.81631265999999</v>
      </c>
      <c r="W70" s="37">
        <f>SUMIFS(СВЦЭМ!$D$34:$D$777,СВЦЭМ!$A$34:$A$777,$A70,СВЦЭМ!$B$34:$B$777,W$47)+'СЕТ СН'!$G$11+СВЦЭМ!$D$10+'СЕТ СН'!$G$6-'СЕТ СН'!$G$23</f>
        <v>937.11153631000002</v>
      </c>
      <c r="X70" s="37">
        <f>SUMIFS(СВЦЭМ!$D$34:$D$777,СВЦЭМ!$A$34:$A$777,$A70,СВЦЭМ!$B$34:$B$777,X$47)+'СЕТ СН'!$G$11+СВЦЭМ!$D$10+'СЕТ СН'!$G$6-'СЕТ СН'!$G$23</f>
        <v>997.22438045000013</v>
      </c>
      <c r="Y70" s="37">
        <f>SUMIFS(СВЦЭМ!$D$34:$D$777,СВЦЭМ!$A$34:$A$777,$A70,СВЦЭМ!$B$34:$B$777,Y$47)+'СЕТ СН'!$G$11+СВЦЭМ!$D$10+'СЕТ СН'!$G$6-'СЕТ СН'!$G$23</f>
        <v>1023.1631579000002</v>
      </c>
    </row>
    <row r="71" spans="1:26" ht="15.75" x14ac:dyDescent="0.2">
      <c r="A71" s="36">
        <f t="shared" si="1"/>
        <v>43002</v>
      </c>
      <c r="B71" s="37">
        <f>SUMIFS(СВЦЭМ!$D$34:$D$777,СВЦЭМ!$A$34:$A$777,$A71,СВЦЭМ!$B$34:$B$777,B$47)+'СЕТ СН'!$G$11+СВЦЭМ!$D$10+'СЕТ СН'!$G$6-'СЕТ СН'!$G$23</f>
        <v>1041.7722602300003</v>
      </c>
      <c r="C71" s="37">
        <f>SUMIFS(СВЦЭМ!$D$34:$D$777,СВЦЭМ!$A$34:$A$777,$A71,СВЦЭМ!$B$34:$B$777,C$47)+'СЕТ СН'!$G$11+СВЦЭМ!$D$10+'СЕТ СН'!$G$6-'СЕТ СН'!$G$23</f>
        <v>1063.01359028</v>
      </c>
      <c r="D71" s="37">
        <f>SUMIFS(СВЦЭМ!$D$34:$D$777,СВЦЭМ!$A$34:$A$777,$A71,СВЦЭМ!$B$34:$B$777,D$47)+'СЕТ СН'!$G$11+СВЦЭМ!$D$10+'СЕТ СН'!$G$6-'СЕТ СН'!$G$23</f>
        <v>1069.0306002300001</v>
      </c>
      <c r="E71" s="37">
        <f>SUMIFS(СВЦЭМ!$D$34:$D$777,СВЦЭМ!$A$34:$A$777,$A71,СВЦЭМ!$B$34:$B$777,E$47)+'СЕТ СН'!$G$11+СВЦЭМ!$D$10+'СЕТ СН'!$G$6-'СЕТ СН'!$G$23</f>
        <v>1080.1820220500001</v>
      </c>
      <c r="F71" s="37">
        <f>SUMIFS(СВЦЭМ!$D$34:$D$777,СВЦЭМ!$A$34:$A$777,$A71,СВЦЭМ!$B$34:$B$777,F$47)+'СЕТ СН'!$G$11+СВЦЭМ!$D$10+'СЕТ СН'!$G$6-'СЕТ СН'!$G$23</f>
        <v>1082.3201208100002</v>
      </c>
      <c r="G71" s="37">
        <f>SUMIFS(СВЦЭМ!$D$34:$D$777,СВЦЭМ!$A$34:$A$777,$A71,СВЦЭМ!$B$34:$B$777,G$47)+'СЕТ СН'!$G$11+СВЦЭМ!$D$10+'СЕТ СН'!$G$6-'СЕТ СН'!$G$23</f>
        <v>1074.4079615200001</v>
      </c>
      <c r="H71" s="37">
        <f>SUMIFS(СВЦЭМ!$D$34:$D$777,СВЦЭМ!$A$34:$A$777,$A71,СВЦЭМ!$B$34:$B$777,H$47)+'СЕТ СН'!$G$11+СВЦЭМ!$D$10+'СЕТ СН'!$G$6-'СЕТ СН'!$G$23</f>
        <v>1000.3943930200001</v>
      </c>
      <c r="I71" s="37">
        <f>SUMIFS(СВЦЭМ!$D$34:$D$777,СВЦЭМ!$A$34:$A$777,$A71,СВЦЭМ!$B$34:$B$777,I$47)+'СЕТ СН'!$G$11+СВЦЭМ!$D$10+'СЕТ СН'!$G$6-'СЕТ СН'!$G$23</f>
        <v>1004.0873536000001</v>
      </c>
      <c r="J71" s="37">
        <f>SUMIFS(СВЦЭМ!$D$34:$D$777,СВЦЭМ!$A$34:$A$777,$A71,СВЦЭМ!$B$34:$B$777,J$47)+'СЕТ СН'!$G$11+СВЦЭМ!$D$10+'СЕТ СН'!$G$6-'СЕТ СН'!$G$23</f>
        <v>1033.7445692500003</v>
      </c>
      <c r="K71" s="37">
        <f>SUMIFS(СВЦЭМ!$D$34:$D$777,СВЦЭМ!$A$34:$A$777,$A71,СВЦЭМ!$B$34:$B$777,K$47)+'СЕТ СН'!$G$11+СВЦЭМ!$D$10+'СЕТ СН'!$G$6-'СЕТ СН'!$G$23</f>
        <v>977.54498344000012</v>
      </c>
      <c r="L71" s="37">
        <f>SUMIFS(СВЦЭМ!$D$34:$D$777,СВЦЭМ!$A$34:$A$777,$A71,СВЦЭМ!$B$34:$B$777,L$47)+'СЕТ СН'!$G$11+СВЦЭМ!$D$10+'СЕТ СН'!$G$6-'СЕТ СН'!$G$23</f>
        <v>897.26228675999982</v>
      </c>
      <c r="M71" s="37">
        <f>SUMIFS(СВЦЭМ!$D$34:$D$777,СВЦЭМ!$A$34:$A$777,$A71,СВЦЭМ!$B$34:$B$777,M$47)+'СЕТ СН'!$G$11+СВЦЭМ!$D$10+'СЕТ СН'!$G$6-'СЕТ СН'!$G$23</f>
        <v>881.89779125999985</v>
      </c>
      <c r="N71" s="37">
        <f>SUMIFS(СВЦЭМ!$D$34:$D$777,СВЦЭМ!$A$34:$A$777,$A71,СВЦЭМ!$B$34:$B$777,N$47)+'СЕТ СН'!$G$11+СВЦЭМ!$D$10+'СЕТ СН'!$G$6-'СЕТ СН'!$G$23</f>
        <v>912.08799258999989</v>
      </c>
      <c r="O71" s="37">
        <f>SUMIFS(СВЦЭМ!$D$34:$D$777,СВЦЭМ!$A$34:$A$777,$A71,СВЦЭМ!$B$34:$B$777,O$47)+'СЕТ СН'!$G$11+СВЦЭМ!$D$10+'СЕТ СН'!$G$6-'СЕТ СН'!$G$23</f>
        <v>916.30887595000013</v>
      </c>
      <c r="P71" s="37">
        <f>SUMIFS(СВЦЭМ!$D$34:$D$777,СВЦЭМ!$A$34:$A$777,$A71,СВЦЭМ!$B$34:$B$777,P$47)+'СЕТ СН'!$G$11+СВЦЭМ!$D$10+'СЕТ СН'!$G$6-'СЕТ СН'!$G$23</f>
        <v>914.52271646999998</v>
      </c>
      <c r="Q71" s="37">
        <f>SUMIFS(СВЦЭМ!$D$34:$D$777,СВЦЭМ!$A$34:$A$777,$A71,СВЦЭМ!$B$34:$B$777,Q$47)+'СЕТ СН'!$G$11+СВЦЭМ!$D$10+'СЕТ СН'!$G$6-'СЕТ СН'!$G$23</f>
        <v>901.71275142000013</v>
      </c>
      <c r="R71" s="37">
        <f>SUMIFS(СВЦЭМ!$D$34:$D$777,СВЦЭМ!$A$34:$A$777,$A71,СВЦЭМ!$B$34:$B$777,R$47)+'СЕТ СН'!$G$11+СВЦЭМ!$D$10+'СЕТ СН'!$G$6-'СЕТ СН'!$G$23</f>
        <v>904.76644443999999</v>
      </c>
      <c r="S71" s="37">
        <f>SUMIFS(СВЦЭМ!$D$34:$D$777,СВЦЭМ!$A$34:$A$777,$A71,СВЦЭМ!$B$34:$B$777,S$47)+'СЕТ СН'!$G$11+СВЦЭМ!$D$10+'СЕТ СН'!$G$6-'СЕТ СН'!$G$23</f>
        <v>894.13882220000005</v>
      </c>
      <c r="T71" s="37">
        <f>SUMIFS(СВЦЭМ!$D$34:$D$777,СВЦЭМ!$A$34:$A$777,$A71,СВЦЭМ!$B$34:$B$777,T$47)+'СЕТ СН'!$G$11+СВЦЭМ!$D$10+'СЕТ СН'!$G$6-'СЕТ СН'!$G$23</f>
        <v>872.24381068999992</v>
      </c>
      <c r="U71" s="37">
        <f>SUMIFS(СВЦЭМ!$D$34:$D$777,СВЦЭМ!$A$34:$A$777,$A71,СВЦЭМ!$B$34:$B$777,U$47)+'СЕТ СН'!$G$11+СВЦЭМ!$D$10+'СЕТ СН'!$G$6-'СЕТ СН'!$G$23</f>
        <v>862.07171296000001</v>
      </c>
      <c r="V71" s="37">
        <f>SUMIFS(СВЦЭМ!$D$34:$D$777,СВЦЭМ!$A$34:$A$777,$A71,СВЦЭМ!$B$34:$B$777,V$47)+'СЕТ СН'!$G$11+СВЦЭМ!$D$10+'СЕТ СН'!$G$6-'СЕТ СН'!$G$23</f>
        <v>873.36458493999999</v>
      </c>
      <c r="W71" s="37">
        <f>SUMIFS(СВЦЭМ!$D$34:$D$777,СВЦЭМ!$A$34:$A$777,$A71,СВЦЭМ!$B$34:$B$777,W$47)+'СЕТ СН'!$G$11+СВЦЭМ!$D$10+'СЕТ СН'!$G$6-'СЕТ СН'!$G$23</f>
        <v>949.25608456999998</v>
      </c>
      <c r="X71" s="37">
        <f>SUMIFS(СВЦЭМ!$D$34:$D$777,СВЦЭМ!$A$34:$A$777,$A71,СВЦЭМ!$B$34:$B$777,X$47)+'СЕТ СН'!$G$11+СВЦЭМ!$D$10+'СЕТ СН'!$G$6-'СЕТ СН'!$G$23</f>
        <v>1011.9978152400001</v>
      </c>
      <c r="Y71" s="37">
        <f>SUMIFS(СВЦЭМ!$D$34:$D$777,СВЦЭМ!$A$34:$A$777,$A71,СВЦЭМ!$B$34:$B$777,Y$47)+'СЕТ СН'!$G$11+СВЦЭМ!$D$10+'СЕТ СН'!$G$6-'СЕТ СН'!$G$23</f>
        <v>1054.9326285200002</v>
      </c>
    </row>
    <row r="72" spans="1:26" ht="15.75" x14ac:dyDescent="0.2">
      <c r="A72" s="36">
        <f t="shared" si="1"/>
        <v>43003</v>
      </c>
      <c r="B72" s="37">
        <f>SUMIFS(СВЦЭМ!$D$34:$D$777,СВЦЭМ!$A$34:$A$777,$A72,СВЦЭМ!$B$34:$B$777,B$47)+'СЕТ СН'!$G$11+СВЦЭМ!$D$10+'СЕТ СН'!$G$6-'СЕТ СН'!$G$23</f>
        <v>1146.41746188</v>
      </c>
      <c r="C72" s="37">
        <f>SUMIFS(СВЦЭМ!$D$34:$D$777,СВЦЭМ!$A$34:$A$777,$A72,СВЦЭМ!$B$34:$B$777,C$47)+'СЕТ СН'!$G$11+СВЦЭМ!$D$10+'СЕТ СН'!$G$6-'СЕТ СН'!$G$23</f>
        <v>1146.6442646100002</v>
      </c>
      <c r="D72" s="37">
        <f>SUMIFS(СВЦЭМ!$D$34:$D$777,СВЦЭМ!$A$34:$A$777,$A72,СВЦЭМ!$B$34:$B$777,D$47)+'СЕТ СН'!$G$11+СВЦЭМ!$D$10+'СЕТ СН'!$G$6-'СЕТ СН'!$G$23</f>
        <v>1168.84815684</v>
      </c>
      <c r="E72" s="37">
        <f>SUMIFS(СВЦЭМ!$D$34:$D$777,СВЦЭМ!$A$34:$A$777,$A72,СВЦЭМ!$B$34:$B$777,E$47)+'СЕТ СН'!$G$11+СВЦЭМ!$D$10+'СЕТ СН'!$G$6-'СЕТ СН'!$G$23</f>
        <v>1182.4759478600001</v>
      </c>
      <c r="F72" s="37">
        <f>SUMIFS(СВЦЭМ!$D$34:$D$777,СВЦЭМ!$A$34:$A$777,$A72,СВЦЭМ!$B$34:$B$777,F$47)+'СЕТ СН'!$G$11+СВЦЭМ!$D$10+'СЕТ СН'!$G$6-'СЕТ СН'!$G$23</f>
        <v>1182.09796626</v>
      </c>
      <c r="G72" s="37">
        <f>SUMIFS(СВЦЭМ!$D$34:$D$777,СВЦЭМ!$A$34:$A$777,$A72,СВЦЭМ!$B$34:$B$777,G$47)+'СЕТ СН'!$G$11+СВЦЭМ!$D$10+'СЕТ СН'!$G$6-'СЕТ СН'!$G$23</f>
        <v>1146.5224875000001</v>
      </c>
      <c r="H72" s="37">
        <f>SUMIFS(СВЦЭМ!$D$34:$D$777,СВЦЭМ!$A$34:$A$777,$A72,СВЦЭМ!$B$34:$B$777,H$47)+'СЕТ СН'!$G$11+СВЦЭМ!$D$10+'СЕТ СН'!$G$6-'СЕТ СН'!$G$23</f>
        <v>1106.00952876</v>
      </c>
      <c r="I72" s="37">
        <f>SUMIFS(СВЦЭМ!$D$34:$D$777,СВЦЭМ!$A$34:$A$777,$A72,СВЦЭМ!$B$34:$B$777,I$47)+'СЕТ СН'!$G$11+СВЦЭМ!$D$10+'СЕТ СН'!$G$6-'СЕТ СН'!$G$23</f>
        <v>1045.6835609300001</v>
      </c>
      <c r="J72" s="37">
        <f>SUMIFS(СВЦЭМ!$D$34:$D$777,СВЦЭМ!$A$34:$A$777,$A72,СВЦЭМ!$B$34:$B$777,J$47)+'СЕТ СН'!$G$11+СВЦЭМ!$D$10+'СЕТ СН'!$G$6-'СЕТ СН'!$G$23</f>
        <v>1015.5109568700002</v>
      </c>
      <c r="K72" s="37">
        <f>SUMIFS(СВЦЭМ!$D$34:$D$777,СВЦЭМ!$A$34:$A$777,$A72,СВЦЭМ!$B$34:$B$777,K$47)+'СЕТ СН'!$G$11+СВЦЭМ!$D$10+'СЕТ СН'!$G$6-'СЕТ СН'!$G$23</f>
        <v>971.56784946000016</v>
      </c>
      <c r="L72" s="37">
        <f>SUMIFS(СВЦЭМ!$D$34:$D$777,СВЦЭМ!$A$34:$A$777,$A72,СВЦЭМ!$B$34:$B$777,L$47)+'СЕТ СН'!$G$11+СВЦЭМ!$D$10+'СЕТ СН'!$G$6-'СЕТ СН'!$G$23</f>
        <v>892.42226922999998</v>
      </c>
      <c r="M72" s="37">
        <f>SUMIFS(СВЦЭМ!$D$34:$D$777,СВЦЭМ!$A$34:$A$777,$A72,СВЦЭМ!$B$34:$B$777,M$47)+'СЕТ СН'!$G$11+СВЦЭМ!$D$10+'СЕТ СН'!$G$6-'СЕТ СН'!$G$23</f>
        <v>871.45373638000001</v>
      </c>
      <c r="N72" s="37">
        <f>SUMIFS(СВЦЭМ!$D$34:$D$777,СВЦЭМ!$A$34:$A$777,$A72,СВЦЭМ!$B$34:$B$777,N$47)+'СЕТ СН'!$G$11+СВЦЭМ!$D$10+'СЕТ СН'!$G$6-'СЕТ СН'!$G$23</f>
        <v>876.62937695999995</v>
      </c>
      <c r="O72" s="37">
        <f>SUMIFS(СВЦЭМ!$D$34:$D$777,СВЦЭМ!$A$34:$A$777,$A72,СВЦЭМ!$B$34:$B$777,O$47)+'СЕТ СН'!$G$11+СВЦЭМ!$D$10+'СЕТ СН'!$G$6-'СЕТ СН'!$G$23</f>
        <v>875.43952089999993</v>
      </c>
      <c r="P72" s="37">
        <f>SUMIFS(СВЦЭМ!$D$34:$D$777,СВЦЭМ!$A$34:$A$777,$A72,СВЦЭМ!$B$34:$B$777,P$47)+'СЕТ СН'!$G$11+СВЦЭМ!$D$10+'СЕТ СН'!$G$6-'СЕТ СН'!$G$23</f>
        <v>880.91379628999994</v>
      </c>
      <c r="Q72" s="37">
        <f>SUMIFS(СВЦЭМ!$D$34:$D$777,СВЦЭМ!$A$34:$A$777,$A72,СВЦЭМ!$B$34:$B$777,Q$47)+'СЕТ СН'!$G$11+СВЦЭМ!$D$10+'СЕТ СН'!$G$6-'СЕТ СН'!$G$23</f>
        <v>886.94810959000006</v>
      </c>
      <c r="R72" s="37">
        <f>SUMIFS(СВЦЭМ!$D$34:$D$777,СВЦЭМ!$A$34:$A$777,$A72,СВЦЭМ!$B$34:$B$777,R$47)+'СЕТ СН'!$G$11+СВЦЭМ!$D$10+'СЕТ СН'!$G$6-'СЕТ СН'!$G$23</f>
        <v>893.38526091999984</v>
      </c>
      <c r="S72" s="37">
        <f>SUMIFS(СВЦЭМ!$D$34:$D$777,СВЦЭМ!$A$34:$A$777,$A72,СВЦЭМ!$B$34:$B$777,S$47)+'СЕТ СН'!$G$11+СВЦЭМ!$D$10+'СЕТ СН'!$G$6-'СЕТ СН'!$G$23</f>
        <v>883.88088521999998</v>
      </c>
      <c r="T72" s="37">
        <f>SUMIFS(СВЦЭМ!$D$34:$D$777,СВЦЭМ!$A$34:$A$777,$A72,СВЦЭМ!$B$34:$B$777,T$47)+'СЕТ СН'!$G$11+СВЦЭМ!$D$10+'СЕТ СН'!$G$6-'СЕТ СН'!$G$23</f>
        <v>875.01316683999994</v>
      </c>
      <c r="U72" s="37">
        <f>SUMIFS(СВЦЭМ!$D$34:$D$777,СВЦЭМ!$A$34:$A$777,$A72,СВЦЭМ!$B$34:$B$777,U$47)+'СЕТ СН'!$G$11+СВЦЭМ!$D$10+'СЕТ СН'!$G$6-'СЕТ СН'!$G$23</f>
        <v>872.03178157000002</v>
      </c>
      <c r="V72" s="37">
        <f>SUMIFS(СВЦЭМ!$D$34:$D$777,СВЦЭМ!$A$34:$A$777,$A72,СВЦЭМ!$B$34:$B$777,V$47)+'СЕТ СН'!$G$11+СВЦЭМ!$D$10+'СЕТ СН'!$G$6-'СЕТ СН'!$G$23</f>
        <v>872.82403552999995</v>
      </c>
      <c r="W72" s="37">
        <f>SUMIFS(СВЦЭМ!$D$34:$D$777,СВЦЭМ!$A$34:$A$777,$A72,СВЦЭМ!$B$34:$B$777,W$47)+'СЕТ СН'!$G$11+СВЦЭМ!$D$10+'СЕТ СН'!$G$6-'СЕТ СН'!$G$23</f>
        <v>938.69293921999997</v>
      </c>
      <c r="X72" s="37">
        <f>SUMIFS(СВЦЭМ!$D$34:$D$777,СВЦЭМ!$A$34:$A$777,$A72,СВЦЭМ!$B$34:$B$777,X$47)+'СЕТ СН'!$G$11+СВЦЭМ!$D$10+'СЕТ СН'!$G$6-'СЕТ СН'!$G$23</f>
        <v>1003.2879707100001</v>
      </c>
      <c r="Y72" s="37">
        <f>SUMIFS(СВЦЭМ!$D$34:$D$777,СВЦЭМ!$A$34:$A$777,$A72,СВЦЭМ!$B$34:$B$777,Y$47)+'СЕТ СН'!$G$11+СВЦЭМ!$D$10+'СЕТ СН'!$G$6-'СЕТ СН'!$G$23</f>
        <v>1053.8898852200002</v>
      </c>
    </row>
    <row r="73" spans="1:26" ht="15.75" x14ac:dyDescent="0.2">
      <c r="A73" s="36">
        <f t="shared" si="1"/>
        <v>43004</v>
      </c>
      <c r="B73" s="37">
        <f>SUMIFS(СВЦЭМ!$D$34:$D$777,СВЦЭМ!$A$34:$A$777,$A73,СВЦЭМ!$B$34:$B$777,B$47)+'СЕТ СН'!$G$11+СВЦЭМ!$D$10+'СЕТ СН'!$G$6-'СЕТ СН'!$G$23</f>
        <v>1119.4877633000001</v>
      </c>
      <c r="C73" s="37">
        <f>SUMIFS(СВЦЭМ!$D$34:$D$777,СВЦЭМ!$A$34:$A$777,$A73,СВЦЭМ!$B$34:$B$777,C$47)+'СЕТ СН'!$G$11+СВЦЭМ!$D$10+'СЕТ СН'!$G$6-'СЕТ СН'!$G$23</f>
        <v>1142.5539938200002</v>
      </c>
      <c r="D73" s="37">
        <f>SUMIFS(СВЦЭМ!$D$34:$D$777,СВЦЭМ!$A$34:$A$777,$A73,СВЦЭМ!$B$34:$B$777,D$47)+'СЕТ СН'!$G$11+СВЦЭМ!$D$10+'СЕТ СН'!$G$6-'СЕТ СН'!$G$23</f>
        <v>1153.6917858200002</v>
      </c>
      <c r="E73" s="37">
        <f>SUMIFS(СВЦЭМ!$D$34:$D$777,СВЦЭМ!$A$34:$A$777,$A73,СВЦЭМ!$B$34:$B$777,E$47)+'СЕТ СН'!$G$11+СВЦЭМ!$D$10+'СЕТ СН'!$G$6-'СЕТ СН'!$G$23</f>
        <v>1167.0274938800001</v>
      </c>
      <c r="F73" s="37">
        <f>SUMIFS(СВЦЭМ!$D$34:$D$777,СВЦЭМ!$A$34:$A$777,$A73,СВЦЭМ!$B$34:$B$777,F$47)+'СЕТ СН'!$G$11+СВЦЭМ!$D$10+'СЕТ СН'!$G$6-'СЕТ СН'!$G$23</f>
        <v>1170.9232559200002</v>
      </c>
      <c r="G73" s="37">
        <f>SUMIFS(СВЦЭМ!$D$34:$D$777,СВЦЭМ!$A$34:$A$777,$A73,СВЦЭМ!$B$34:$B$777,G$47)+'СЕТ СН'!$G$11+СВЦЭМ!$D$10+'СЕТ СН'!$G$6-'СЕТ СН'!$G$23</f>
        <v>1153.1602227700002</v>
      </c>
      <c r="H73" s="37">
        <f>SUMIFS(СВЦЭМ!$D$34:$D$777,СВЦЭМ!$A$34:$A$777,$A73,СВЦЭМ!$B$34:$B$777,H$47)+'СЕТ СН'!$G$11+СВЦЭМ!$D$10+'СЕТ СН'!$G$6-'СЕТ СН'!$G$23</f>
        <v>1117.6687362800001</v>
      </c>
      <c r="I73" s="37">
        <f>SUMIFS(СВЦЭМ!$D$34:$D$777,СВЦЭМ!$A$34:$A$777,$A73,СВЦЭМ!$B$34:$B$777,I$47)+'СЕТ СН'!$G$11+СВЦЭМ!$D$10+'СЕТ СН'!$G$6-'СЕТ СН'!$G$23</f>
        <v>1054.4662963400001</v>
      </c>
      <c r="J73" s="37">
        <f>SUMIFS(СВЦЭМ!$D$34:$D$777,СВЦЭМ!$A$34:$A$777,$A73,СВЦЭМ!$B$34:$B$777,J$47)+'СЕТ СН'!$G$11+СВЦЭМ!$D$10+'СЕТ СН'!$G$6-'СЕТ СН'!$G$23</f>
        <v>1019.2484327</v>
      </c>
      <c r="K73" s="37">
        <f>SUMIFS(СВЦЭМ!$D$34:$D$777,СВЦЭМ!$A$34:$A$777,$A73,СВЦЭМ!$B$34:$B$777,K$47)+'СЕТ СН'!$G$11+СВЦЭМ!$D$10+'СЕТ СН'!$G$6-'СЕТ СН'!$G$23</f>
        <v>975.77594102000012</v>
      </c>
      <c r="L73" s="37">
        <f>SUMIFS(СВЦЭМ!$D$34:$D$777,СВЦЭМ!$A$34:$A$777,$A73,СВЦЭМ!$B$34:$B$777,L$47)+'СЕТ СН'!$G$11+СВЦЭМ!$D$10+'СЕТ СН'!$G$6-'СЕТ СН'!$G$23</f>
        <v>899.98744935000013</v>
      </c>
      <c r="M73" s="37">
        <f>SUMIFS(СВЦЭМ!$D$34:$D$777,СВЦЭМ!$A$34:$A$777,$A73,СВЦЭМ!$B$34:$B$777,M$47)+'СЕТ СН'!$G$11+СВЦЭМ!$D$10+'СЕТ СН'!$G$6-'СЕТ СН'!$G$23</f>
        <v>874.85788185999991</v>
      </c>
      <c r="N73" s="37">
        <f>SUMIFS(СВЦЭМ!$D$34:$D$777,СВЦЭМ!$A$34:$A$777,$A73,СВЦЭМ!$B$34:$B$777,N$47)+'СЕТ СН'!$G$11+СВЦЭМ!$D$10+'СЕТ СН'!$G$6-'СЕТ СН'!$G$23</f>
        <v>884.18781381000008</v>
      </c>
      <c r="O73" s="37">
        <f>SUMIFS(СВЦЭМ!$D$34:$D$777,СВЦЭМ!$A$34:$A$777,$A73,СВЦЭМ!$B$34:$B$777,O$47)+'СЕТ СН'!$G$11+СВЦЭМ!$D$10+'СЕТ СН'!$G$6-'СЕТ СН'!$G$23</f>
        <v>883.74610903999996</v>
      </c>
      <c r="P73" s="37">
        <f>SUMIFS(СВЦЭМ!$D$34:$D$777,СВЦЭМ!$A$34:$A$777,$A73,СВЦЭМ!$B$34:$B$777,P$47)+'СЕТ СН'!$G$11+СВЦЭМ!$D$10+'СЕТ СН'!$G$6-'СЕТ СН'!$G$23</f>
        <v>889.95939825000005</v>
      </c>
      <c r="Q73" s="37">
        <f>SUMIFS(СВЦЭМ!$D$34:$D$777,СВЦЭМ!$A$34:$A$777,$A73,СВЦЭМ!$B$34:$B$777,Q$47)+'СЕТ СН'!$G$11+СВЦЭМ!$D$10+'СЕТ СН'!$G$6-'СЕТ СН'!$G$23</f>
        <v>893.37913445999993</v>
      </c>
      <c r="R73" s="37">
        <f>SUMIFS(СВЦЭМ!$D$34:$D$777,СВЦЭМ!$A$34:$A$777,$A73,СВЦЭМ!$B$34:$B$777,R$47)+'СЕТ СН'!$G$11+СВЦЭМ!$D$10+'СЕТ СН'!$G$6-'СЕТ СН'!$G$23</f>
        <v>894.58502206000003</v>
      </c>
      <c r="S73" s="37">
        <f>SUMIFS(СВЦЭМ!$D$34:$D$777,СВЦЭМ!$A$34:$A$777,$A73,СВЦЭМ!$B$34:$B$777,S$47)+'СЕТ СН'!$G$11+СВЦЭМ!$D$10+'СЕТ СН'!$G$6-'СЕТ СН'!$G$23</f>
        <v>887.60095792999982</v>
      </c>
      <c r="T73" s="37">
        <f>SUMIFS(СВЦЭМ!$D$34:$D$777,СВЦЭМ!$A$34:$A$777,$A73,СВЦЭМ!$B$34:$B$777,T$47)+'СЕТ СН'!$G$11+СВЦЭМ!$D$10+'СЕТ СН'!$G$6-'СЕТ СН'!$G$23</f>
        <v>884.82354753999994</v>
      </c>
      <c r="U73" s="37">
        <f>SUMIFS(СВЦЭМ!$D$34:$D$777,СВЦЭМ!$A$34:$A$777,$A73,СВЦЭМ!$B$34:$B$777,U$47)+'СЕТ СН'!$G$11+СВЦЭМ!$D$10+'СЕТ СН'!$G$6-'СЕТ СН'!$G$23</f>
        <v>866.96558894000009</v>
      </c>
      <c r="V73" s="37">
        <f>SUMIFS(СВЦЭМ!$D$34:$D$777,СВЦЭМ!$A$34:$A$777,$A73,СВЦЭМ!$B$34:$B$777,V$47)+'СЕТ СН'!$G$11+СВЦЭМ!$D$10+'СЕТ СН'!$G$6-'СЕТ СН'!$G$23</f>
        <v>881.98758794000014</v>
      </c>
      <c r="W73" s="37">
        <f>SUMIFS(СВЦЭМ!$D$34:$D$777,СВЦЭМ!$A$34:$A$777,$A73,СВЦЭМ!$B$34:$B$777,W$47)+'СЕТ СН'!$G$11+СВЦЭМ!$D$10+'СЕТ СН'!$G$6-'СЕТ СН'!$G$23</f>
        <v>961.68737173</v>
      </c>
      <c r="X73" s="37">
        <f>SUMIFS(СВЦЭМ!$D$34:$D$777,СВЦЭМ!$A$34:$A$777,$A73,СВЦЭМ!$B$34:$B$777,X$47)+'СЕТ СН'!$G$11+СВЦЭМ!$D$10+'СЕТ СН'!$G$6-'СЕТ СН'!$G$23</f>
        <v>1020.5445592500002</v>
      </c>
      <c r="Y73" s="37">
        <f>SUMIFS(СВЦЭМ!$D$34:$D$777,СВЦЭМ!$A$34:$A$777,$A73,СВЦЭМ!$B$34:$B$777,Y$47)+'СЕТ СН'!$G$11+СВЦЭМ!$D$10+'СЕТ СН'!$G$6-'СЕТ СН'!$G$23</f>
        <v>1076.2583553400002</v>
      </c>
    </row>
    <row r="74" spans="1:26" ht="15.75" x14ac:dyDescent="0.2">
      <c r="A74" s="36">
        <f t="shared" si="1"/>
        <v>43005</v>
      </c>
      <c r="B74" s="37">
        <f>SUMIFS(СВЦЭМ!$D$34:$D$777,СВЦЭМ!$A$34:$A$777,$A74,СВЦЭМ!$B$34:$B$777,B$47)+'СЕТ СН'!$G$11+СВЦЭМ!$D$10+'СЕТ СН'!$G$6-'СЕТ СН'!$G$23</f>
        <v>1115.59021203</v>
      </c>
      <c r="C74" s="37">
        <f>SUMIFS(СВЦЭМ!$D$34:$D$777,СВЦЭМ!$A$34:$A$777,$A74,СВЦЭМ!$B$34:$B$777,C$47)+'СЕТ СН'!$G$11+СВЦЭМ!$D$10+'СЕТ СН'!$G$6-'СЕТ СН'!$G$23</f>
        <v>1155.0082525100001</v>
      </c>
      <c r="D74" s="37">
        <f>SUMIFS(СВЦЭМ!$D$34:$D$777,СВЦЭМ!$A$34:$A$777,$A74,СВЦЭМ!$B$34:$B$777,D$47)+'СЕТ СН'!$G$11+СВЦЭМ!$D$10+'СЕТ СН'!$G$6-'СЕТ СН'!$G$23</f>
        <v>1149.5931374900001</v>
      </c>
      <c r="E74" s="37">
        <f>SUMIFS(СВЦЭМ!$D$34:$D$777,СВЦЭМ!$A$34:$A$777,$A74,СВЦЭМ!$B$34:$B$777,E$47)+'СЕТ СН'!$G$11+СВЦЭМ!$D$10+'СЕТ СН'!$G$6-'СЕТ СН'!$G$23</f>
        <v>1139.1376614800001</v>
      </c>
      <c r="F74" s="37">
        <f>SUMIFS(СВЦЭМ!$D$34:$D$777,СВЦЭМ!$A$34:$A$777,$A74,СВЦЭМ!$B$34:$B$777,F$47)+'СЕТ СН'!$G$11+СВЦЭМ!$D$10+'СЕТ СН'!$G$6-'СЕТ СН'!$G$23</f>
        <v>1137.3077259900001</v>
      </c>
      <c r="G74" s="37">
        <f>SUMIFS(СВЦЭМ!$D$34:$D$777,СВЦЭМ!$A$34:$A$777,$A74,СВЦЭМ!$B$34:$B$777,G$47)+'СЕТ СН'!$G$11+СВЦЭМ!$D$10+'СЕТ СН'!$G$6-'СЕТ СН'!$G$23</f>
        <v>1147.2047644700001</v>
      </c>
      <c r="H74" s="37">
        <f>SUMIFS(СВЦЭМ!$D$34:$D$777,СВЦЭМ!$A$34:$A$777,$A74,СВЦЭМ!$B$34:$B$777,H$47)+'СЕТ СН'!$G$11+СВЦЭМ!$D$10+'СЕТ СН'!$G$6-'СЕТ СН'!$G$23</f>
        <v>1121.98066898</v>
      </c>
      <c r="I74" s="37">
        <f>SUMIFS(СВЦЭМ!$D$34:$D$777,СВЦЭМ!$A$34:$A$777,$A74,СВЦЭМ!$B$34:$B$777,I$47)+'СЕТ СН'!$G$11+СВЦЭМ!$D$10+'СЕТ СН'!$G$6-'СЕТ СН'!$G$23</f>
        <v>1058.8126186400002</v>
      </c>
      <c r="J74" s="37">
        <f>SUMIFS(СВЦЭМ!$D$34:$D$777,СВЦЭМ!$A$34:$A$777,$A74,СВЦЭМ!$B$34:$B$777,J$47)+'СЕТ СН'!$G$11+СВЦЭМ!$D$10+'СЕТ СН'!$G$6-'СЕТ СН'!$G$23</f>
        <v>1026.8783809200002</v>
      </c>
      <c r="K74" s="37">
        <f>SUMIFS(СВЦЭМ!$D$34:$D$777,СВЦЭМ!$A$34:$A$777,$A74,СВЦЭМ!$B$34:$B$777,K$47)+'СЕТ СН'!$G$11+СВЦЭМ!$D$10+'СЕТ СН'!$G$6-'СЕТ СН'!$G$23</f>
        <v>982.91635618000009</v>
      </c>
      <c r="L74" s="37">
        <f>SUMIFS(СВЦЭМ!$D$34:$D$777,СВЦЭМ!$A$34:$A$777,$A74,СВЦЭМ!$B$34:$B$777,L$47)+'СЕТ СН'!$G$11+СВЦЭМ!$D$10+'СЕТ СН'!$G$6-'СЕТ СН'!$G$23</f>
        <v>904.52278905000003</v>
      </c>
      <c r="M74" s="37">
        <f>SUMIFS(СВЦЭМ!$D$34:$D$777,СВЦЭМ!$A$34:$A$777,$A74,СВЦЭМ!$B$34:$B$777,M$47)+'СЕТ СН'!$G$11+СВЦЭМ!$D$10+'СЕТ СН'!$G$6-'СЕТ СН'!$G$23</f>
        <v>879.51950875000011</v>
      </c>
      <c r="N74" s="37">
        <f>SUMIFS(СВЦЭМ!$D$34:$D$777,СВЦЭМ!$A$34:$A$777,$A74,СВЦЭМ!$B$34:$B$777,N$47)+'СЕТ СН'!$G$11+СВЦЭМ!$D$10+'СЕТ СН'!$G$6-'СЕТ СН'!$G$23</f>
        <v>891.20481887000005</v>
      </c>
      <c r="O74" s="37">
        <f>SUMIFS(СВЦЭМ!$D$34:$D$777,СВЦЭМ!$A$34:$A$777,$A74,СВЦЭМ!$B$34:$B$777,O$47)+'СЕТ СН'!$G$11+СВЦЭМ!$D$10+'СЕТ СН'!$G$6-'СЕТ СН'!$G$23</f>
        <v>896.97821107000004</v>
      </c>
      <c r="P74" s="37">
        <f>SUMIFS(СВЦЭМ!$D$34:$D$777,СВЦЭМ!$A$34:$A$777,$A74,СВЦЭМ!$B$34:$B$777,P$47)+'СЕТ СН'!$G$11+СВЦЭМ!$D$10+'СЕТ СН'!$G$6-'СЕТ СН'!$G$23</f>
        <v>900.89772510000012</v>
      </c>
      <c r="Q74" s="37">
        <f>SUMIFS(СВЦЭМ!$D$34:$D$777,СВЦЭМ!$A$34:$A$777,$A74,СВЦЭМ!$B$34:$B$777,Q$47)+'СЕТ СН'!$G$11+СВЦЭМ!$D$10+'СЕТ СН'!$G$6-'СЕТ СН'!$G$23</f>
        <v>906.90060749999998</v>
      </c>
      <c r="R74" s="37">
        <f>SUMIFS(СВЦЭМ!$D$34:$D$777,СВЦЭМ!$A$34:$A$777,$A74,СВЦЭМ!$B$34:$B$777,R$47)+'СЕТ СН'!$G$11+СВЦЭМ!$D$10+'СЕТ СН'!$G$6-'СЕТ СН'!$G$23</f>
        <v>907.68025962000002</v>
      </c>
      <c r="S74" s="37">
        <f>SUMIFS(СВЦЭМ!$D$34:$D$777,СВЦЭМ!$A$34:$A$777,$A74,СВЦЭМ!$B$34:$B$777,S$47)+'СЕТ СН'!$G$11+СВЦЭМ!$D$10+'СЕТ СН'!$G$6-'СЕТ СН'!$G$23</f>
        <v>902.14513333000014</v>
      </c>
      <c r="T74" s="37">
        <f>SUMIFS(СВЦЭМ!$D$34:$D$777,СВЦЭМ!$A$34:$A$777,$A74,СВЦЭМ!$B$34:$B$777,T$47)+'СЕТ СН'!$G$11+СВЦЭМ!$D$10+'СЕТ СН'!$G$6-'СЕТ СН'!$G$23</f>
        <v>895.48964755999987</v>
      </c>
      <c r="U74" s="37">
        <f>SUMIFS(СВЦЭМ!$D$34:$D$777,СВЦЭМ!$A$34:$A$777,$A74,СВЦЭМ!$B$34:$B$777,U$47)+'СЕТ СН'!$G$11+СВЦЭМ!$D$10+'СЕТ СН'!$G$6-'СЕТ СН'!$G$23</f>
        <v>881.66448244999992</v>
      </c>
      <c r="V74" s="37">
        <f>SUMIFS(СВЦЭМ!$D$34:$D$777,СВЦЭМ!$A$34:$A$777,$A74,СВЦЭМ!$B$34:$B$777,V$47)+'СЕТ СН'!$G$11+СВЦЭМ!$D$10+'СЕТ СН'!$G$6-'СЕТ СН'!$G$23</f>
        <v>892.24892357999988</v>
      </c>
      <c r="W74" s="37">
        <f>SUMIFS(СВЦЭМ!$D$34:$D$777,СВЦЭМ!$A$34:$A$777,$A74,СВЦЭМ!$B$34:$B$777,W$47)+'СЕТ СН'!$G$11+СВЦЭМ!$D$10+'СЕТ СН'!$G$6-'СЕТ СН'!$G$23</f>
        <v>961.95809138999994</v>
      </c>
      <c r="X74" s="37">
        <f>SUMIFS(СВЦЭМ!$D$34:$D$777,СВЦЭМ!$A$34:$A$777,$A74,СВЦЭМ!$B$34:$B$777,X$47)+'СЕТ СН'!$G$11+СВЦЭМ!$D$10+'СЕТ СН'!$G$6-'СЕТ СН'!$G$23</f>
        <v>1020.1829541100001</v>
      </c>
      <c r="Y74" s="37">
        <f>SUMIFS(СВЦЭМ!$D$34:$D$777,СВЦЭМ!$A$34:$A$777,$A74,СВЦЭМ!$B$34:$B$777,Y$47)+'СЕТ СН'!$G$11+СВЦЭМ!$D$10+'СЕТ СН'!$G$6-'СЕТ СН'!$G$23</f>
        <v>1067.3855274500002</v>
      </c>
    </row>
    <row r="75" spans="1:26" ht="15.75" x14ac:dyDescent="0.2">
      <c r="A75" s="36">
        <f t="shared" si="1"/>
        <v>43006</v>
      </c>
      <c r="B75" s="37">
        <f>SUMIFS(СВЦЭМ!$D$34:$D$777,СВЦЭМ!$A$34:$A$777,$A75,СВЦЭМ!$B$34:$B$777,B$47)+'СЕТ СН'!$G$11+СВЦЭМ!$D$10+'СЕТ СН'!$G$6-'СЕТ СН'!$G$23</f>
        <v>1012.5578253400001</v>
      </c>
      <c r="C75" s="37">
        <f>SUMIFS(СВЦЭМ!$D$34:$D$777,СВЦЭМ!$A$34:$A$777,$A75,СВЦЭМ!$B$34:$B$777,C$47)+'СЕТ СН'!$G$11+СВЦЭМ!$D$10+'СЕТ СН'!$G$6-'СЕТ СН'!$G$23</f>
        <v>1075.0007064400002</v>
      </c>
      <c r="D75" s="37">
        <f>SUMIFS(СВЦЭМ!$D$34:$D$777,СВЦЭМ!$A$34:$A$777,$A75,СВЦЭМ!$B$34:$B$777,D$47)+'СЕТ СН'!$G$11+СВЦЭМ!$D$10+'СЕТ СН'!$G$6-'СЕТ СН'!$G$23</f>
        <v>1113.5559653299999</v>
      </c>
      <c r="E75" s="37">
        <f>SUMIFS(СВЦЭМ!$D$34:$D$777,СВЦЭМ!$A$34:$A$777,$A75,СВЦЭМ!$B$34:$B$777,E$47)+'СЕТ СН'!$G$11+СВЦЭМ!$D$10+'СЕТ СН'!$G$6-'СЕТ СН'!$G$23</f>
        <v>1138.5491371400001</v>
      </c>
      <c r="F75" s="37">
        <f>SUMIFS(СВЦЭМ!$D$34:$D$777,СВЦЭМ!$A$34:$A$777,$A75,СВЦЭМ!$B$34:$B$777,F$47)+'СЕТ СН'!$G$11+СВЦЭМ!$D$10+'СЕТ СН'!$G$6-'СЕТ СН'!$G$23</f>
        <v>1140.5786985800003</v>
      </c>
      <c r="G75" s="37">
        <f>SUMIFS(СВЦЭМ!$D$34:$D$777,СВЦЭМ!$A$34:$A$777,$A75,СВЦЭМ!$B$34:$B$777,G$47)+'СЕТ СН'!$G$11+СВЦЭМ!$D$10+'СЕТ СН'!$G$6-'СЕТ СН'!$G$23</f>
        <v>1142.0032149800002</v>
      </c>
      <c r="H75" s="37">
        <f>SUMIFS(СВЦЭМ!$D$34:$D$777,СВЦЭМ!$A$34:$A$777,$A75,СВЦЭМ!$B$34:$B$777,H$47)+'СЕТ СН'!$G$11+СВЦЭМ!$D$10+'СЕТ СН'!$G$6-'СЕТ СН'!$G$23</f>
        <v>1102.734995</v>
      </c>
      <c r="I75" s="37">
        <f>SUMIFS(СВЦЭМ!$D$34:$D$777,СВЦЭМ!$A$34:$A$777,$A75,СВЦЭМ!$B$34:$B$777,I$47)+'СЕТ СН'!$G$11+СВЦЭМ!$D$10+'СЕТ СН'!$G$6-'СЕТ СН'!$G$23</f>
        <v>1036.3556932100003</v>
      </c>
      <c r="J75" s="37">
        <f>SUMIFS(СВЦЭМ!$D$34:$D$777,СВЦЭМ!$A$34:$A$777,$A75,СВЦЭМ!$B$34:$B$777,J$47)+'СЕТ СН'!$G$11+СВЦЭМ!$D$10+'СЕТ СН'!$G$6-'СЕТ СН'!$G$23</f>
        <v>992.13010267999994</v>
      </c>
      <c r="K75" s="37">
        <f>SUMIFS(СВЦЭМ!$D$34:$D$777,СВЦЭМ!$A$34:$A$777,$A75,СВЦЭМ!$B$34:$B$777,K$47)+'СЕТ СН'!$G$11+СВЦЭМ!$D$10+'СЕТ СН'!$G$6-'СЕТ СН'!$G$23</f>
        <v>956.86820932000001</v>
      </c>
      <c r="L75" s="37">
        <f>SUMIFS(СВЦЭМ!$D$34:$D$777,СВЦЭМ!$A$34:$A$777,$A75,СВЦЭМ!$B$34:$B$777,L$47)+'СЕТ СН'!$G$11+СВЦЭМ!$D$10+'СЕТ СН'!$G$6-'СЕТ СН'!$G$23</f>
        <v>876.48745813999994</v>
      </c>
      <c r="M75" s="37">
        <f>SUMIFS(СВЦЭМ!$D$34:$D$777,СВЦЭМ!$A$34:$A$777,$A75,СВЦЭМ!$B$34:$B$777,M$47)+'СЕТ СН'!$G$11+СВЦЭМ!$D$10+'СЕТ СН'!$G$6-'СЕТ СН'!$G$23</f>
        <v>847.74973399999999</v>
      </c>
      <c r="N75" s="37">
        <f>SUMIFS(СВЦЭМ!$D$34:$D$777,СВЦЭМ!$A$34:$A$777,$A75,СВЦЭМ!$B$34:$B$777,N$47)+'СЕТ СН'!$G$11+СВЦЭМ!$D$10+'СЕТ СН'!$G$6-'СЕТ СН'!$G$23</f>
        <v>852.79321402000005</v>
      </c>
      <c r="O75" s="37">
        <f>SUMIFS(СВЦЭМ!$D$34:$D$777,СВЦЭМ!$A$34:$A$777,$A75,СВЦЭМ!$B$34:$B$777,O$47)+'СЕТ СН'!$G$11+СВЦЭМ!$D$10+'СЕТ СН'!$G$6-'СЕТ СН'!$G$23</f>
        <v>852.76087942999993</v>
      </c>
      <c r="P75" s="37">
        <f>SUMIFS(СВЦЭМ!$D$34:$D$777,СВЦЭМ!$A$34:$A$777,$A75,СВЦЭМ!$B$34:$B$777,P$47)+'СЕТ СН'!$G$11+СВЦЭМ!$D$10+'СЕТ СН'!$G$6-'СЕТ СН'!$G$23</f>
        <v>854.66426318000003</v>
      </c>
      <c r="Q75" s="37">
        <f>SUMIFS(СВЦЭМ!$D$34:$D$777,СВЦЭМ!$A$34:$A$777,$A75,СВЦЭМ!$B$34:$B$777,Q$47)+'СЕТ СН'!$G$11+СВЦЭМ!$D$10+'СЕТ СН'!$G$6-'СЕТ СН'!$G$23</f>
        <v>860.61343352999984</v>
      </c>
      <c r="R75" s="37">
        <f>SUMIFS(СВЦЭМ!$D$34:$D$777,СВЦЭМ!$A$34:$A$777,$A75,СВЦЭМ!$B$34:$B$777,R$47)+'СЕТ СН'!$G$11+СВЦЭМ!$D$10+'СЕТ СН'!$G$6-'СЕТ СН'!$G$23</f>
        <v>866.42856938</v>
      </c>
      <c r="S75" s="37">
        <f>SUMIFS(СВЦЭМ!$D$34:$D$777,СВЦЭМ!$A$34:$A$777,$A75,СВЦЭМ!$B$34:$B$777,S$47)+'СЕТ СН'!$G$11+СВЦЭМ!$D$10+'СЕТ СН'!$G$6-'СЕТ СН'!$G$23</f>
        <v>863.80903020000005</v>
      </c>
      <c r="T75" s="37">
        <f>SUMIFS(СВЦЭМ!$D$34:$D$777,СВЦЭМ!$A$34:$A$777,$A75,СВЦЭМ!$B$34:$B$777,T$47)+'СЕТ СН'!$G$11+СВЦЭМ!$D$10+'СЕТ СН'!$G$6-'СЕТ СН'!$G$23</f>
        <v>856.05166977999988</v>
      </c>
      <c r="U75" s="37">
        <f>SUMIFS(СВЦЭМ!$D$34:$D$777,СВЦЭМ!$A$34:$A$777,$A75,СВЦЭМ!$B$34:$B$777,U$47)+'СЕТ СН'!$G$11+СВЦЭМ!$D$10+'СЕТ СН'!$G$6-'СЕТ СН'!$G$23</f>
        <v>840.65461963000007</v>
      </c>
      <c r="V75" s="37">
        <f>SUMIFS(СВЦЭМ!$D$34:$D$777,СВЦЭМ!$A$34:$A$777,$A75,СВЦЭМ!$B$34:$B$777,V$47)+'СЕТ СН'!$G$11+СВЦЭМ!$D$10+'СЕТ СН'!$G$6-'СЕТ СН'!$G$23</f>
        <v>853.4055376199999</v>
      </c>
      <c r="W75" s="37">
        <f>SUMIFS(СВЦЭМ!$D$34:$D$777,СВЦЭМ!$A$34:$A$777,$A75,СВЦЭМ!$B$34:$B$777,W$47)+'СЕТ СН'!$G$11+СВЦЭМ!$D$10+'СЕТ СН'!$G$6-'СЕТ СН'!$G$23</f>
        <v>932.63196420999998</v>
      </c>
      <c r="X75" s="37">
        <f>SUMIFS(СВЦЭМ!$D$34:$D$777,СВЦЭМ!$A$34:$A$777,$A75,СВЦЭМ!$B$34:$B$777,X$47)+'СЕТ СН'!$G$11+СВЦЭМ!$D$10+'СЕТ СН'!$G$6-'СЕТ СН'!$G$23</f>
        <v>996.22329341</v>
      </c>
      <c r="Y75" s="37">
        <f>SUMIFS(СВЦЭМ!$D$34:$D$777,СВЦЭМ!$A$34:$A$777,$A75,СВЦЭМ!$B$34:$B$777,Y$47)+'СЕТ СН'!$G$11+СВЦЭМ!$D$10+'СЕТ СН'!$G$6-'СЕТ СН'!$G$23</f>
        <v>1046.4179444200001</v>
      </c>
    </row>
    <row r="76" spans="1:26" ht="15.75" x14ac:dyDescent="0.2">
      <c r="A76" s="36">
        <f t="shared" si="1"/>
        <v>43007</v>
      </c>
      <c r="B76" s="37">
        <f>SUMIFS(СВЦЭМ!$D$34:$D$777,СВЦЭМ!$A$34:$A$777,$A76,СВЦЭМ!$B$34:$B$777,B$47)+'СЕТ СН'!$G$11+СВЦЭМ!$D$10+'СЕТ СН'!$G$6-'СЕТ СН'!$G$23</f>
        <v>1034.6218332200001</v>
      </c>
      <c r="C76" s="37">
        <f>SUMIFS(СВЦЭМ!$D$34:$D$777,СВЦЭМ!$A$34:$A$777,$A76,СВЦЭМ!$B$34:$B$777,C$47)+'СЕТ СН'!$G$11+СВЦЭМ!$D$10+'СЕТ СН'!$G$6-'СЕТ СН'!$G$23</f>
        <v>1137.2521396</v>
      </c>
      <c r="D76" s="37">
        <f>SUMIFS(СВЦЭМ!$D$34:$D$777,СВЦЭМ!$A$34:$A$777,$A76,СВЦЭМ!$B$34:$B$777,D$47)+'СЕТ СН'!$G$11+СВЦЭМ!$D$10+'СЕТ СН'!$G$6-'СЕТ СН'!$G$23</f>
        <v>1137.93622312</v>
      </c>
      <c r="E76" s="37">
        <f>SUMIFS(СВЦЭМ!$D$34:$D$777,СВЦЭМ!$A$34:$A$777,$A76,СВЦЭМ!$B$34:$B$777,E$47)+'СЕТ СН'!$G$11+СВЦЭМ!$D$10+'СЕТ СН'!$G$6-'СЕТ СН'!$G$23</f>
        <v>1139.0808340400001</v>
      </c>
      <c r="F76" s="37">
        <f>SUMIFS(СВЦЭМ!$D$34:$D$777,СВЦЭМ!$A$34:$A$777,$A76,СВЦЭМ!$B$34:$B$777,F$47)+'СЕТ СН'!$G$11+СВЦЭМ!$D$10+'СЕТ СН'!$G$6-'СЕТ СН'!$G$23</f>
        <v>1139.5542406500001</v>
      </c>
      <c r="G76" s="37">
        <f>SUMIFS(СВЦЭМ!$D$34:$D$777,СВЦЭМ!$A$34:$A$777,$A76,СВЦЭМ!$B$34:$B$777,G$47)+'СЕТ СН'!$G$11+СВЦЭМ!$D$10+'СЕТ СН'!$G$6-'СЕТ СН'!$G$23</f>
        <v>1131.60913968</v>
      </c>
      <c r="H76" s="37">
        <f>SUMIFS(СВЦЭМ!$D$34:$D$777,СВЦЭМ!$A$34:$A$777,$A76,СВЦЭМ!$B$34:$B$777,H$47)+'СЕТ СН'!$G$11+СВЦЭМ!$D$10+'СЕТ СН'!$G$6-'СЕТ СН'!$G$23</f>
        <v>1052.5284215900001</v>
      </c>
      <c r="I76" s="37">
        <f>SUMIFS(СВЦЭМ!$D$34:$D$777,СВЦЭМ!$A$34:$A$777,$A76,СВЦЭМ!$B$34:$B$777,I$47)+'СЕТ СН'!$G$11+СВЦЭМ!$D$10+'СЕТ СН'!$G$6-'СЕТ СН'!$G$23</f>
        <v>1009.0051892000001</v>
      </c>
      <c r="J76" s="37">
        <f>SUMIFS(СВЦЭМ!$D$34:$D$777,СВЦЭМ!$A$34:$A$777,$A76,СВЦЭМ!$B$34:$B$777,J$47)+'СЕТ СН'!$G$11+СВЦЭМ!$D$10+'СЕТ СН'!$G$6-'СЕТ СН'!$G$23</f>
        <v>961.20526127999983</v>
      </c>
      <c r="K76" s="37">
        <f>SUMIFS(СВЦЭМ!$D$34:$D$777,СВЦЭМ!$A$34:$A$777,$A76,СВЦЭМ!$B$34:$B$777,K$47)+'СЕТ СН'!$G$11+СВЦЭМ!$D$10+'СЕТ СН'!$G$6-'СЕТ СН'!$G$23</f>
        <v>956.40879098000005</v>
      </c>
      <c r="L76" s="37">
        <f>SUMIFS(СВЦЭМ!$D$34:$D$777,СВЦЭМ!$A$34:$A$777,$A76,СВЦЭМ!$B$34:$B$777,L$47)+'СЕТ СН'!$G$11+СВЦЭМ!$D$10+'СЕТ СН'!$G$6-'СЕТ СН'!$G$23</f>
        <v>910.92310773000008</v>
      </c>
      <c r="M76" s="37">
        <f>SUMIFS(СВЦЭМ!$D$34:$D$777,СВЦЭМ!$A$34:$A$777,$A76,СВЦЭМ!$B$34:$B$777,M$47)+'СЕТ СН'!$G$11+СВЦЭМ!$D$10+'СЕТ СН'!$G$6-'СЕТ СН'!$G$23</f>
        <v>892.59566958000005</v>
      </c>
      <c r="N76" s="37">
        <f>SUMIFS(СВЦЭМ!$D$34:$D$777,СВЦЭМ!$A$34:$A$777,$A76,СВЦЭМ!$B$34:$B$777,N$47)+'СЕТ СН'!$G$11+СВЦЭМ!$D$10+'СЕТ СН'!$G$6-'СЕТ СН'!$G$23</f>
        <v>901.26936148999994</v>
      </c>
      <c r="O76" s="37">
        <f>SUMIFS(СВЦЭМ!$D$34:$D$777,СВЦЭМ!$A$34:$A$777,$A76,СВЦЭМ!$B$34:$B$777,O$47)+'СЕТ СН'!$G$11+СВЦЭМ!$D$10+'СЕТ СН'!$G$6-'СЕТ СН'!$G$23</f>
        <v>911.08246169999984</v>
      </c>
      <c r="P76" s="37">
        <f>SUMIFS(СВЦЭМ!$D$34:$D$777,СВЦЭМ!$A$34:$A$777,$A76,СВЦЭМ!$B$34:$B$777,P$47)+'СЕТ СН'!$G$11+СВЦЭМ!$D$10+'СЕТ СН'!$G$6-'СЕТ СН'!$G$23</f>
        <v>907.18512654999995</v>
      </c>
      <c r="Q76" s="37">
        <f>SUMIFS(СВЦЭМ!$D$34:$D$777,СВЦЭМ!$A$34:$A$777,$A76,СВЦЭМ!$B$34:$B$777,Q$47)+'СЕТ СН'!$G$11+СВЦЭМ!$D$10+'СЕТ СН'!$G$6-'СЕТ СН'!$G$23</f>
        <v>900.23116774999994</v>
      </c>
      <c r="R76" s="37">
        <f>SUMIFS(СВЦЭМ!$D$34:$D$777,СВЦЭМ!$A$34:$A$777,$A76,СВЦЭМ!$B$34:$B$777,R$47)+'СЕТ СН'!$G$11+СВЦЭМ!$D$10+'СЕТ СН'!$G$6-'СЕТ СН'!$G$23</f>
        <v>906.97410802000013</v>
      </c>
      <c r="S76" s="37">
        <f>SUMIFS(СВЦЭМ!$D$34:$D$777,СВЦЭМ!$A$34:$A$777,$A76,СВЦЭМ!$B$34:$B$777,S$47)+'СЕТ СН'!$G$11+СВЦЭМ!$D$10+'СЕТ СН'!$G$6-'СЕТ СН'!$G$23</f>
        <v>899.41879111000003</v>
      </c>
      <c r="T76" s="37">
        <f>SUMIFS(СВЦЭМ!$D$34:$D$777,СВЦЭМ!$A$34:$A$777,$A76,СВЦЭМ!$B$34:$B$777,T$47)+'СЕТ СН'!$G$11+СВЦЭМ!$D$10+'СЕТ СН'!$G$6-'СЕТ СН'!$G$23</f>
        <v>878.30559941999991</v>
      </c>
      <c r="U76" s="37">
        <f>SUMIFS(СВЦЭМ!$D$34:$D$777,СВЦЭМ!$A$34:$A$777,$A76,СВЦЭМ!$B$34:$B$777,U$47)+'СЕТ СН'!$G$11+СВЦЭМ!$D$10+'СЕТ СН'!$G$6-'СЕТ СН'!$G$23</f>
        <v>841.36750656999993</v>
      </c>
      <c r="V76" s="37">
        <f>SUMIFS(СВЦЭМ!$D$34:$D$777,СВЦЭМ!$A$34:$A$777,$A76,СВЦЭМ!$B$34:$B$777,V$47)+'СЕТ СН'!$G$11+СВЦЭМ!$D$10+'СЕТ СН'!$G$6-'СЕТ СН'!$G$23</f>
        <v>862.71484014999987</v>
      </c>
      <c r="W76" s="37">
        <f>SUMIFS(СВЦЭМ!$D$34:$D$777,СВЦЭМ!$A$34:$A$777,$A76,СВЦЭМ!$B$34:$B$777,W$47)+'СЕТ СН'!$G$11+СВЦЭМ!$D$10+'СЕТ СН'!$G$6-'СЕТ СН'!$G$23</f>
        <v>911.9608293199999</v>
      </c>
      <c r="X76" s="37">
        <f>SUMIFS(СВЦЭМ!$D$34:$D$777,СВЦЭМ!$A$34:$A$777,$A76,СВЦЭМ!$B$34:$B$777,X$47)+'СЕТ СН'!$G$11+СВЦЭМ!$D$10+'СЕТ СН'!$G$6-'СЕТ СН'!$G$23</f>
        <v>976.60585845000014</v>
      </c>
      <c r="Y76" s="37">
        <f>SUMIFS(СВЦЭМ!$D$34:$D$777,СВЦЭМ!$A$34:$A$777,$A76,СВЦЭМ!$B$34:$B$777,Y$47)+'СЕТ СН'!$G$11+СВЦЭМ!$D$10+'СЕТ СН'!$G$6-'СЕТ СН'!$G$23</f>
        <v>1006.1481755800003</v>
      </c>
    </row>
    <row r="77" spans="1:26" ht="15.75" x14ac:dyDescent="0.2">
      <c r="A77" s="36">
        <f t="shared" si="1"/>
        <v>43008</v>
      </c>
      <c r="B77" s="37">
        <f>SUMIFS(СВЦЭМ!$D$34:$D$777,СВЦЭМ!$A$34:$A$777,$A77,СВЦЭМ!$B$34:$B$777,B$47)+'СЕТ СН'!$G$11+СВЦЭМ!$D$10+'СЕТ СН'!$G$6-'СЕТ СН'!$G$23</f>
        <v>1033.8606109600003</v>
      </c>
      <c r="C77" s="37">
        <f>SUMIFS(СВЦЭМ!$D$34:$D$777,СВЦЭМ!$A$34:$A$777,$A77,СВЦЭМ!$B$34:$B$777,C$47)+'СЕТ СН'!$G$11+СВЦЭМ!$D$10+'СЕТ СН'!$G$6-'СЕТ СН'!$G$23</f>
        <v>1012.61173239</v>
      </c>
      <c r="D77" s="37">
        <f>SUMIFS(СВЦЭМ!$D$34:$D$777,СВЦЭМ!$A$34:$A$777,$A77,СВЦЭМ!$B$34:$B$777,D$47)+'СЕТ СН'!$G$11+СВЦЭМ!$D$10+'СЕТ СН'!$G$6-'СЕТ СН'!$G$23</f>
        <v>1105.69165232</v>
      </c>
      <c r="E77" s="37">
        <f>SUMIFS(СВЦЭМ!$D$34:$D$777,СВЦЭМ!$A$34:$A$777,$A77,СВЦЭМ!$B$34:$B$777,E$47)+'СЕТ СН'!$G$11+СВЦЭМ!$D$10+'СЕТ СН'!$G$6-'СЕТ СН'!$G$23</f>
        <v>1115.1297781200001</v>
      </c>
      <c r="F77" s="37">
        <f>SUMIFS(СВЦЭМ!$D$34:$D$777,СВЦЭМ!$A$34:$A$777,$A77,СВЦЭМ!$B$34:$B$777,F$47)+'СЕТ СН'!$G$11+СВЦЭМ!$D$10+'СЕТ СН'!$G$6-'СЕТ СН'!$G$23</f>
        <v>1114.5070544100001</v>
      </c>
      <c r="G77" s="37">
        <f>SUMIFS(СВЦЭМ!$D$34:$D$777,СВЦЭМ!$A$34:$A$777,$A77,СВЦЭМ!$B$34:$B$777,G$47)+'СЕТ СН'!$G$11+СВЦЭМ!$D$10+'СЕТ СН'!$G$6-'СЕТ СН'!$G$23</f>
        <v>1115.9286190400001</v>
      </c>
      <c r="H77" s="37">
        <f>SUMIFS(СВЦЭМ!$D$34:$D$777,СВЦЭМ!$A$34:$A$777,$A77,СВЦЭМ!$B$34:$B$777,H$47)+'СЕТ СН'!$G$11+СВЦЭМ!$D$10+'СЕТ СН'!$G$6-'СЕТ СН'!$G$23</f>
        <v>1102.8809122100001</v>
      </c>
      <c r="I77" s="37">
        <f>SUMIFS(СВЦЭМ!$D$34:$D$777,СВЦЭМ!$A$34:$A$777,$A77,СВЦЭМ!$B$34:$B$777,I$47)+'СЕТ СН'!$G$11+СВЦЭМ!$D$10+'СЕТ СН'!$G$6-'СЕТ СН'!$G$23</f>
        <v>1062.86091646</v>
      </c>
      <c r="J77" s="37">
        <f>SUMIFS(СВЦЭМ!$D$34:$D$777,СВЦЭМ!$A$34:$A$777,$A77,СВЦЭМ!$B$34:$B$777,J$47)+'СЕТ СН'!$G$11+СВЦЭМ!$D$10+'СЕТ СН'!$G$6-'СЕТ СН'!$G$23</f>
        <v>1018.27866316</v>
      </c>
      <c r="K77" s="37">
        <f>SUMIFS(СВЦЭМ!$D$34:$D$777,СВЦЭМ!$A$34:$A$777,$A77,СВЦЭМ!$B$34:$B$777,K$47)+'СЕТ СН'!$G$11+СВЦЭМ!$D$10+'СЕТ СН'!$G$6-'СЕТ СН'!$G$23</f>
        <v>947.48580885999991</v>
      </c>
      <c r="L77" s="37">
        <f>SUMIFS(СВЦЭМ!$D$34:$D$777,СВЦЭМ!$A$34:$A$777,$A77,СВЦЭМ!$B$34:$B$777,L$47)+'СЕТ СН'!$G$11+СВЦЭМ!$D$10+'СЕТ СН'!$G$6-'СЕТ СН'!$G$23</f>
        <v>883.96515447000002</v>
      </c>
      <c r="M77" s="37">
        <f>SUMIFS(СВЦЭМ!$D$34:$D$777,СВЦЭМ!$A$34:$A$777,$A77,СВЦЭМ!$B$34:$B$777,M$47)+'СЕТ СН'!$G$11+СВЦЭМ!$D$10+'СЕТ СН'!$G$6-'СЕТ СН'!$G$23</f>
        <v>859.93807848000006</v>
      </c>
      <c r="N77" s="37">
        <f>SUMIFS(СВЦЭМ!$D$34:$D$777,СВЦЭМ!$A$34:$A$777,$A77,СВЦЭМ!$B$34:$B$777,N$47)+'СЕТ СН'!$G$11+СВЦЭМ!$D$10+'СЕТ СН'!$G$6-'СЕТ СН'!$G$23</f>
        <v>875.32051367999998</v>
      </c>
      <c r="O77" s="37">
        <f>SUMIFS(СВЦЭМ!$D$34:$D$777,СВЦЭМ!$A$34:$A$777,$A77,СВЦЭМ!$B$34:$B$777,O$47)+'СЕТ СН'!$G$11+СВЦЭМ!$D$10+'СЕТ СН'!$G$6-'СЕТ СН'!$G$23</f>
        <v>884.36183681000011</v>
      </c>
      <c r="P77" s="37">
        <f>SUMIFS(СВЦЭМ!$D$34:$D$777,СВЦЭМ!$A$34:$A$777,$A77,СВЦЭМ!$B$34:$B$777,P$47)+'СЕТ СН'!$G$11+СВЦЭМ!$D$10+'СЕТ СН'!$G$6-'СЕТ СН'!$G$23</f>
        <v>889.15346522000004</v>
      </c>
      <c r="Q77" s="37">
        <f>SUMIFS(СВЦЭМ!$D$34:$D$777,СВЦЭМ!$A$34:$A$777,$A77,СВЦЭМ!$B$34:$B$777,Q$47)+'СЕТ СН'!$G$11+СВЦЭМ!$D$10+'СЕТ СН'!$G$6-'СЕТ СН'!$G$23</f>
        <v>894.87443162999989</v>
      </c>
      <c r="R77" s="37">
        <f>SUMIFS(СВЦЭМ!$D$34:$D$777,СВЦЭМ!$A$34:$A$777,$A77,СВЦЭМ!$B$34:$B$777,R$47)+'СЕТ СН'!$G$11+СВЦЭМ!$D$10+'СЕТ СН'!$G$6-'СЕТ СН'!$G$23</f>
        <v>889.21978665000006</v>
      </c>
      <c r="S77" s="37">
        <f>SUMIFS(СВЦЭМ!$D$34:$D$777,СВЦЭМ!$A$34:$A$777,$A77,СВЦЭМ!$B$34:$B$777,S$47)+'СЕТ СН'!$G$11+СВЦЭМ!$D$10+'СЕТ СН'!$G$6-'СЕТ СН'!$G$23</f>
        <v>885.17814120000003</v>
      </c>
      <c r="T77" s="37">
        <f>SUMIFS(СВЦЭМ!$D$34:$D$777,СВЦЭМ!$A$34:$A$777,$A77,СВЦЭМ!$B$34:$B$777,T$47)+'СЕТ СН'!$G$11+СВЦЭМ!$D$10+'СЕТ СН'!$G$6-'СЕТ СН'!$G$23</f>
        <v>870.87199916000009</v>
      </c>
      <c r="U77" s="37">
        <f>SUMIFS(СВЦЭМ!$D$34:$D$777,СВЦЭМ!$A$34:$A$777,$A77,СВЦЭМ!$B$34:$B$777,U$47)+'СЕТ СН'!$G$11+СВЦЭМ!$D$10+'СЕТ СН'!$G$6-'СЕТ СН'!$G$23</f>
        <v>850.60807528999999</v>
      </c>
      <c r="V77" s="37">
        <f>SUMIFS(СВЦЭМ!$D$34:$D$777,СВЦЭМ!$A$34:$A$777,$A77,СВЦЭМ!$B$34:$B$777,V$47)+'СЕТ СН'!$G$11+СВЦЭМ!$D$10+'СЕТ СН'!$G$6-'СЕТ СН'!$G$23</f>
        <v>851.71906833000003</v>
      </c>
      <c r="W77" s="37">
        <f>SUMIFS(СВЦЭМ!$D$34:$D$777,СВЦЭМ!$A$34:$A$777,$A77,СВЦЭМ!$B$34:$B$777,W$47)+'СЕТ СН'!$G$11+СВЦЭМ!$D$10+'СЕТ СН'!$G$6-'СЕТ СН'!$G$23</f>
        <v>927.40943561999984</v>
      </c>
      <c r="X77" s="37">
        <f>SUMIFS(СВЦЭМ!$D$34:$D$777,СВЦЭМ!$A$34:$A$777,$A77,СВЦЭМ!$B$34:$B$777,X$47)+'СЕТ СН'!$G$11+СВЦЭМ!$D$10+'СЕТ СН'!$G$6-'СЕТ СН'!$G$23</f>
        <v>1001.5880299299999</v>
      </c>
      <c r="Y77" s="37">
        <f>SUMIFS(СВЦЭМ!$D$34:$D$777,СВЦЭМ!$A$34:$A$777,$A77,СВЦЭМ!$B$34:$B$777,Y$47)+'СЕТ СН'!$G$11+СВЦЭМ!$D$10+'СЕТ СН'!$G$6-'СЕТ СН'!$G$23</f>
        <v>1044.1300909200002</v>
      </c>
    </row>
    <row r="78" spans="1:26" ht="15.75" hidden="1" x14ac:dyDescent="0.2">
      <c r="A78" s="36">
        <f t="shared" si="1"/>
        <v>43009</v>
      </c>
      <c r="B78" s="37">
        <f>SUMIFS(СВЦЭМ!$D$34:$D$777,СВЦЭМ!$A$34:$A$777,$A78,СВЦЭМ!$B$34:$B$777,B$47)+'СЕТ СН'!$G$11+СВЦЭМ!$D$10+'СЕТ СН'!$G$6-'СЕТ СН'!$G$23</f>
        <v>232.21746089999999</v>
      </c>
      <c r="C78" s="37">
        <f>SUMIFS(СВЦЭМ!$D$34:$D$777,СВЦЭМ!$A$34:$A$777,$A78,СВЦЭМ!$B$34:$B$777,C$47)+'СЕТ СН'!$G$11+СВЦЭМ!$D$10+'СЕТ СН'!$G$6-'СЕТ СН'!$G$23</f>
        <v>232.21746089999999</v>
      </c>
      <c r="D78" s="37">
        <f>SUMIFS(СВЦЭМ!$D$34:$D$777,СВЦЭМ!$A$34:$A$777,$A78,СВЦЭМ!$B$34:$B$777,D$47)+'СЕТ СН'!$G$11+СВЦЭМ!$D$10+'СЕТ СН'!$G$6-'СЕТ СН'!$G$23</f>
        <v>232.21746089999999</v>
      </c>
      <c r="E78" s="37">
        <f>SUMIFS(СВЦЭМ!$D$34:$D$777,СВЦЭМ!$A$34:$A$777,$A78,СВЦЭМ!$B$34:$B$777,E$47)+'СЕТ СН'!$G$11+СВЦЭМ!$D$10+'СЕТ СН'!$G$6-'СЕТ СН'!$G$23</f>
        <v>232.21746089999999</v>
      </c>
      <c r="F78" s="37">
        <f>SUMIFS(СВЦЭМ!$D$34:$D$777,СВЦЭМ!$A$34:$A$777,$A78,СВЦЭМ!$B$34:$B$777,F$47)+'СЕТ СН'!$G$11+СВЦЭМ!$D$10+'СЕТ СН'!$G$6-'СЕТ СН'!$G$23</f>
        <v>232.21746089999999</v>
      </c>
      <c r="G78" s="37">
        <f>SUMIFS(СВЦЭМ!$D$34:$D$777,СВЦЭМ!$A$34:$A$777,$A78,СВЦЭМ!$B$34:$B$777,G$47)+'СЕТ СН'!$G$11+СВЦЭМ!$D$10+'СЕТ СН'!$G$6-'СЕТ СН'!$G$23</f>
        <v>232.21746089999999</v>
      </c>
      <c r="H78" s="37">
        <f>SUMIFS(СВЦЭМ!$D$34:$D$777,СВЦЭМ!$A$34:$A$777,$A78,СВЦЭМ!$B$34:$B$777,H$47)+'СЕТ СН'!$G$11+СВЦЭМ!$D$10+'СЕТ СН'!$G$6-'СЕТ СН'!$G$23</f>
        <v>232.21746089999999</v>
      </c>
      <c r="I78" s="37">
        <f>SUMIFS(СВЦЭМ!$D$34:$D$777,СВЦЭМ!$A$34:$A$777,$A78,СВЦЭМ!$B$34:$B$777,I$47)+'СЕТ СН'!$G$11+СВЦЭМ!$D$10+'СЕТ СН'!$G$6-'СЕТ СН'!$G$23</f>
        <v>232.21746089999999</v>
      </c>
      <c r="J78" s="37">
        <f>SUMIFS(СВЦЭМ!$D$34:$D$777,СВЦЭМ!$A$34:$A$777,$A78,СВЦЭМ!$B$34:$B$777,J$47)+'СЕТ СН'!$G$11+СВЦЭМ!$D$10+'СЕТ СН'!$G$6-'СЕТ СН'!$G$23</f>
        <v>232.21746089999999</v>
      </c>
      <c r="K78" s="37">
        <f>SUMIFS(СВЦЭМ!$D$34:$D$777,СВЦЭМ!$A$34:$A$777,$A78,СВЦЭМ!$B$34:$B$777,K$47)+'СЕТ СН'!$G$11+СВЦЭМ!$D$10+'СЕТ СН'!$G$6-'СЕТ СН'!$G$23</f>
        <v>232.21746089999999</v>
      </c>
      <c r="L78" s="37">
        <f>SUMIFS(СВЦЭМ!$D$34:$D$777,СВЦЭМ!$A$34:$A$777,$A78,СВЦЭМ!$B$34:$B$777,L$47)+'СЕТ СН'!$G$11+СВЦЭМ!$D$10+'СЕТ СН'!$G$6-'СЕТ СН'!$G$23</f>
        <v>232.21746089999999</v>
      </c>
      <c r="M78" s="37">
        <f>SUMIFS(СВЦЭМ!$D$34:$D$777,СВЦЭМ!$A$34:$A$777,$A78,СВЦЭМ!$B$34:$B$777,M$47)+'СЕТ СН'!$G$11+СВЦЭМ!$D$10+'СЕТ СН'!$G$6-'СЕТ СН'!$G$23</f>
        <v>232.21746089999999</v>
      </c>
      <c r="N78" s="37">
        <f>SUMIFS(СВЦЭМ!$D$34:$D$777,СВЦЭМ!$A$34:$A$777,$A78,СВЦЭМ!$B$34:$B$777,N$47)+'СЕТ СН'!$G$11+СВЦЭМ!$D$10+'СЕТ СН'!$G$6-'СЕТ СН'!$G$23</f>
        <v>232.21746089999999</v>
      </c>
      <c r="O78" s="37">
        <f>SUMIFS(СВЦЭМ!$D$34:$D$777,СВЦЭМ!$A$34:$A$777,$A78,СВЦЭМ!$B$34:$B$777,O$47)+'СЕТ СН'!$G$11+СВЦЭМ!$D$10+'СЕТ СН'!$G$6-'СЕТ СН'!$G$23</f>
        <v>232.21746089999999</v>
      </c>
      <c r="P78" s="37">
        <f>SUMIFS(СВЦЭМ!$D$34:$D$777,СВЦЭМ!$A$34:$A$777,$A78,СВЦЭМ!$B$34:$B$777,P$47)+'СЕТ СН'!$G$11+СВЦЭМ!$D$10+'СЕТ СН'!$G$6-'СЕТ СН'!$G$23</f>
        <v>232.21746089999999</v>
      </c>
      <c r="Q78" s="37">
        <f>SUMIFS(СВЦЭМ!$D$34:$D$777,СВЦЭМ!$A$34:$A$777,$A78,СВЦЭМ!$B$34:$B$777,Q$47)+'СЕТ СН'!$G$11+СВЦЭМ!$D$10+'СЕТ СН'!$G$6-'СЕТ СН'!$G$23</f>
        <v>232.21746089999999</v>
      </c>
      <c r="R78" s="37">
        <f>SUMIFS(СВЦЭМ!$D$34:$D$777,СВЦЭМ!$A$34:$A$777,$A78,СВЦЭМ!$B$34:$B$777,R$47)+'СЕТ СН'!$G$11+СВЦЭМ!$D$10+'СЕТ СН'!$G$6-'СЕТ СН'!$G$23</f>
        <v>232.21746089999999</v>
      </c>
      <c r="S78" s="37">
        <f>SUMIFS(СВЦЭМ!$D$34:$D$777,СВЦЭМ!$A$34:$A$777,$A78,СВЦЭМ!$B$34:$B$777,S$47)+'СЕТ СН'!$G$11+СВЦЭМ!$D$10+'СЕТ СН'!$G$6-'СЕТ СН'!$G$23</f>
        <v>232.21746089999999</v>
      </c>
      <c r="T78" s="37">
        <f>SUMIFS(СВЦЭМ!$D$34:$D$777,СВЦЭМ!$A$34:$A$777,$A78,СВЦЭМ!$B$34:$B$777,T$47)+'СЕТ СН'!$G$11+СВЦЭМ!$D$10+'СЕТ СН'!$G$6-'СЕТ СН'!$G$23</f>
        <v>232.21746089999999</v>
      </c>
      <c r="U78" s="37">
        <f>SUMIFS(СВЦЭМ!$D$34:$D$777,СВЦЭМ!$A$34:$A$777,$A78,СВЦЭМ!$B$34:$B$777,U$47)+'СЕТ СН'!$G$11+СВЦЭМ!$D$10+'СЕТ СН'!$G$6-'СЕТ СН'!$G$23</f>
        <v>232.21746089999999</v>
      </c>
      <c r="V78" s="37">
        <f>SUMIFS(СВЦЭМ!$D$34:$D$777,СВЦЭМ!$A$34:$A$777,$A78,СВЦЭМ!$B$34:$B$777,V$47)+'СЕТ СН'!$G$11+СВЦЭМ!$D$10+'СЕТ СН'!$G$6-'СЕТ СН'!$G$23</f>
        <v>232.21746089999999</v>
      </c>
      <c r="W78" s="37">
        <f>SUMIFS(СВЦЭМ!$D$34:$D$777,СВЦЭМ!$A$34:$A$777,$A78,СВЦЭМ!$B$34:$B$777,W$47)+'СЕТ СН'!$G$11+СВЦЭМ!$D$10+'СЕТ СН'!$G$6-'СЕТ СН'!$G$23</f>
        <v>232.21746089999999</v>
      </c>
      <c r="X78" s="37">
        <f>SUMIFS(СВЦЭМ!$D$34:$D$777,СВЦЭМ!$A$34:$A$777,$A78,СВЦЭМ!$B$34:$B$777,X$47)+'СЕТ СН'!$G$11+СВЦЭМ!$D$10+'СЕТ СН'!$G$6-'СЕТ СН'!$G$23</f>
        <v>232.21746089999999</v>
      </c>
      <c r="Y78" s="37">
        <f>SUMIFS(СВЦЭМ!$D$34:$D$777,СВЦЭМ!$A$34:$A$777,$A78,СВЦЭМ!$B$34:$B$777,Y$47)+'СЕТ СН'!$G$11+СВЦЭМ!$D$10+'СЕТ СН'!$G$6-'СЕТ СН'!$G$23</f>
        <v>232.21746089999999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01.09.2017</v>
      </c>
      <c r="B84" s="37">
        <f>SUMIFS(СВЦЭМ!$D$34:$D$777,СВЦЭМ!$A$34:$A$777,$A84,СВЦЭМ!$B$34:$B$777,B$83)+'СЕТ СН'!$H$11+СВЦЭМ!$D$10+'СЕТ СН'!$H$6-'СЕТ СН'!$H$23</f>
        <v>1117.67560865</v>
      </c>
      <c r="C84" s="37">
        <f>SUMIFS(СВЦЭМ!$D$34:$D$777,СВЦЭМ!$A$34:$A$777,$A84,СВЦЭМ!$B$34:$B$777,C$83)+'СЕТ СН'!$H$11+СВЦЭМ!$D$10+'СЕТ СН'!$H$6-'СЕТ СН'!$H$23</f>
        <v>1159.4325571899999</v>
      </c>
      <c r="D84" s="37">
        <f>SUMIFS(СВЦЭМ!$D$34:$D$777,СВЦЭМ!$A$34:$A$777,$A84,СВЦЭМ!$B$34:$B$777,D$83)+'СЕТ СН'!$H$11+СВЦЭМ!$D$10+'СЕТ СН'!$H$6-'СЕТ СН'!$H$23</f>
        <v>1184.2012849100001</v>
      </c>
      <c r="E84" s="37">
        <f>SUMIFS(СВЦЭМ!$D$34:$D$777,СВЦЭМ!$A$34:$A$777,$A84,СВЦЭМ!$B$34:$B$777,E$83)+'СЕТ СН'!$H$11+СВЦЭМ!$D$10+'СЕТ СН'!$H$6-'СЕТ СН'!$H$23</f>
        <v>1189.24342394</v>
      </c>
      <c r="F84" s="37">
        <f>SUMIFS(СВЦЭМ!$D$34:$D$777,СВЦЭМ!$A$34:$A$777,$A84,СВЦЭМ!$B$34:$B$777,F$83)+'СЕТ СН'!$H$11+СВЦЭМ!$D$10+'СЕТ СН'!$H$6-'СЕТ СН'!$H$23</f>
        <v>1185.9057166799998</v>
      </c>
      <c r="G84" s="37">
        <f>SUMIFS(СВЦЭМ!$D$34:$D$777,СВЦЭМ!$A$34:$A$777,$A84,СВЦЭМ!$B$34:$B$777,G$83)+'СЕТ СН'!$H$11+СВЦЭМ!$D$10+'СЕТ СН'!$H$6-'СЕТ СН'!$H$23</f>
        <v>1168.2130645900002</v>
      </c>
      <c r="H84" s="37">
        <f>SUMIFS(СВЦЭМ!$D$34:$D$777,СВЦЭМ!$A$34:$A$777,$A84,СВЦЭМ!$B$34:$B$777,H$83)+'СЕТ СН'!$H$11+СВЦЭМ!$D$10+'СЕТ СН'!$H$6-'СЕТ СН'!$H$23</f>
        <v>1154.6811413999999</v>
      </c>
      <c r="I84" s="37">
        <f>SUMIFS(СВЦЭМ!$D$34:$D$777,СВЦЭМ!$A$34:$A$777,$A84,СВЦЭМ!$B$34:$B$777,I$83)+'СЕТ СН'!$H$11+СВЦЭМ!$D$10+'СЕТ СН'!$H$6-'СЕТ СН'!$H$23</f>
        <v>1103.8216340899999</v>
      </c>
      <c r="J84" s="37">
        <f>SUMIFS(СВЦЭМ!$D$34:$D$777,СВЦЭМ!$A$34:$A$777,$A84,СВЦЭМ!$B$34:$B$777,J$83)+'СЕТ СН'!$H$11+СВЦЭМ!$D$10+'СЕТ СН'!$H$6-'СЕТ СН'!$H$23</f>
        <v>1049.75340594</v>
      </c>
      <c r="K84" s="37">
        <f>SUMIFS(СВЦЭМ!$D$34:$D$777,СВЦЭМ!$A$34:$A$777,$A84,СВЦЭМ!$B$34:$B$777,K$83)+'СЕТ СН'!$H$11+СВЦЭМ!$D$10+'СЕТ СН'!$H$6-'СЕТ СН'!$H$23</f>
        <v>996.94479563999994</v>
      </c>
      <c r="L84" s="37">
        <f>SUMIFS(СВЦЭМ!$D$34:$D$777,СВЦЭМ!$A$34:$A$777,$A84,СВЦЭМ!$B$34:$B$777,L$83)+'СЕТ СН'!$H$11+СВЦЭМ!$D$10+'СЕТ СН'!$H$6-'СЕТ СН'!$H$23</f>
        <v>930.97000815000001</v>
      </c>
      <c r="M84" s="37">
        <f>SUMIFS(СВЦЭМ!$D$34:$D$777,СВЦЭМ!$A$34:$A$777,$A84,СВЦЭМ!$B$34:$B$777,M$83)+'СЕТ СН'!$H$11+СВЦЭМ!$D$10+'СЕТ СН'!$H$6-'СЕТ СН'!$H$23</f>
        <v>928.11908073999984</v>
      </c>
      <c r="N84" s="37">
        <f>SUMIFS(СВЦЭМ!$D$34:$D$777,СВЦЭМ!$A$34:$A$777,$A84,СВЦЭМ!$B$34:$B$777,N$83)+'СЕТ СН'!$H$11+СВЦЭМ!$D$10+'СЕТ СН'!$H$6-'СЕТ СН'!$H$23</f>
        <v>929.12065506999988</v>
      </c>
      <c r="O84" s="37">
        <f>SUMIFS(СВЦЭМ!$D$34:$D$777,СВЦЭМ!$A$34:$A$777,$A84,СВЦЭМ!$B$34:$B$777,O$83)+'СЕТ СН'!$H$11+СВЦЭМ!$D$10+'СЕТ СН'!$H$6-'СЕТ СН'!$H$23</f>
        <v>937.21125945999984</v>
      </c>
      <c r="P84" s="37">
        <f>SUMIFS(СВЦЭМ!$D$34:$D$777,СВЦЭМ!$A$34:$A$777,$A84,СВЦЭМ!$B$34:$B$777,P$83)+'СЕТ СН'!$H$11+СВЦЭМ!$D$10+'СЕТ СН'!$H$6-'СЕТ СН'!$H$23</f>
        <v>944.38720079999985</v>
      </c>
      <c r="Q84" s="37">
        <f>SUMIFS(СВЦЭМ!$D$34:$D$777,СВЦЭМ!$A$34:$A$777,$A84,СВЦЭМ!$B$34:$B$777,Q$83)+'СЕТ СН'!$H$11+СВЦЭМ!$D$10+'СЕТ СН'!$H$6-'СЕТ СН'!$H$23</f>
        <v>970.91555844999993</v>
      </c>
      <c r="R84" s="37">
        <f>SUMIFS(СВЦЭМ!$D$34:$D$777,СВЦЭМ!$A$34:$A$777,$A84,СВЦЭМ!$B$34:$B$777,R$83)+'СЕТ СН'!$H$11+СВЦЭМ!$D$10+'СЕТ СН'!$H$6-'СЕТ СН'!$H$23</f>
        <v>984.06952718000002</v>
      </c>
      <c r="S84" s="37">
        <f>SUMIFS(СВЦЭМ!$D$34:$D$777,СВЦЭМ!$A$34:$A$777,$A84,СВЦЭМ!$B$34:$B$777,S$83)+'СЕТ СН'!$H$11+СВЦЭМ!$D$10+'СЕТ СН'!$H$6-'СЕТ СН'!$H$23</f>
        <v>966.97771347999992</v>
      </c>
      <c r="T84" s="37">
        <f>SUMIFS(СВЦЭМ!$D$34:$D$777,СВЦЭМ!$A$34:$A$777,$A84,СВЦЭМ!$B$34:$B$777,T$83)+'СЕТ СН'!$H$11+СВЦЭМ!$D$10+'СЕТ СН'!$H$6-'СЕТ СН'!$H$23</f>
        <v>945.95805633000009</v>
      </c>
      <c r="U84" s="37">
        <f>SUMIFS(СВЦЭМ!$D$34:$D$777,СВЦЭМ!$A$34:$A$777,$A84,СВЦЭМ!$B$34:$B$777,U$83)+'СЕТ СН'!$H$11+СВЦЭМ!$D$10+'СЕТ СН'!$H$6-'СЕТ СН'!$H$23</f>
        <v>941.62102157999993</v>
      </c>
      <c r="V84" s="37">
        <f>SUMIFS(СВЦЭМ!$D$34:$D$777,СВЦЭМ!$A$34:$A$777,$A84,СВЦЭМ!$B$34:$B$777,V$83)+'СЕТ СН'!$H$11+СВЦЭМ!$D$10+'СЕТ СН'!$H$6-'СЕТ СН'!$H$23</f>
        <v>957.35187020000012</v>
      </c>
      <c r="W84" s="37">
        <f>SUMIFS(СВЦЭМ!$D$34:$D$777,СВЦЭМ!$A$34:$A$777,$A84,СВЦЭМ!$B$34:$B$777,W$83)+'СЕТ СН'!$H$11+СВЦЭМ!$D$10+'СЕТ СН'!$H$6-'СЕТ СН'!$H$23</f>
        <v>1032.39504233</v>
      </c>
      <c r="X84" s="37">
        <f>SUMIFS(СВЦЭМ!$D$34:$D$777,СВЦЭМ!$A$34:$A$777,$A84,СВЦЭМ!$B$34:$B$777,X$83)+'СЕТ СН'!$H$11+СВЦЭМ!$D$10+'СЕТ СН'!$H$6-'СЕТ СН'!$H$23</f>
        <v>1100.9823648199999</v>
      </c>
      <c r="Y84" s="37">
        <f>SUMIFS(СВЦЭМ!$D$34:$D$777,СВЦЭМ!$A$34:$A$777,$A84,СВЦЭМ!$B$34:$B$777,Y$83)+'СЕТ СН'!$H$11+СВЦЭМ!$D$10+'СЕТ СН'!$H$6-'СЕТ СН'!$H$23</f>
        <v>1147.6820727499999</v>
      </c>
      <c r="AA84" s="46"/>
    </row>
    <row r="85" spans="1:27" ht="15.75" x14ac:dyDescent="0.2">
      <c r="A85" s="36">
        <f>A84+1</f>
        <v>42980</v>
      </c>
      <c r="B85" s="37">
        <f>SUMIFS(СВЦЭМ!$D$34:$D$777,СВЦЭМ!$A$34:$A$777,$A85,СВЦЭМ!$B$34:$B$777,B$83)+'СЕТ СН'!$H$11+СВЦЭМ!$D$10+'СЕТ СН'!$H$6-'СЕТ СН'!$H$23</f>
        <v>1146.75282892</v>
      </c>
      <c r="C85" s="37">
        <f>SUMIFS(СВЦЭМ!$D$34:$D$777,СВЦЭМ!$A$34:$A$777,$A85,СВЦЭМ!$B$34:$B$777,C$83)+'СЕТ СН'!$H$11+СВЦЭМ!$D$10+'СЕТ СН'!$H$6-'СЕТ СН'!$H$23</f>
        <v>1173.5760276000001</v>
      </c>
      <c r="D85" s="37">
        <f>SUMIFS(СВЦЭМ!$D$34:$D$777,СВЦЭМ!$A$34:$A$777,$A85,СВЦЭМ!$B$34:$B$777,D$83)+'СЕТ СН'!$H$11+СВЦЭМ!$D$10+'СЕТ СН'!$H$6-'СЕТ СН'!$H$23</f>
        <v>1207.7339018100001</v>
      </c>
      <c r="E85" s="37">
        <f>SUMIFS(СВЦЭМ!$D$34:$D$777,СВЦЭМ!$A$34:$A$777,$A85,СВЦЭМ!$B$34:$B$777,E$83)+'СЕТ СН'!$H$11+СВЦЭМ!$D$10+'СЕТ СН'!$H$6-'СЕТ СН'!$H$23</f>
        <v>1220.6175741500001</v>
      </c>
      <c r="F85" s="37">
        <f>SUMIFS(СВЦЭМ!$D$34:$D$777,СВЦЭМ!$A$34:$A$777,$A85,СВЦЭМ!$B$34:$B$777,F$83)+'СЕТ СН'!$H$11+СВЦЭМ!$D$10+'СЕТ СН'!$H$6-'СЕТ СН'!$H$23</f>
        <v>1231.7177835500001</v>
      </c>
      <c r="G85" s="37">
        <f>SUMIFS(СВЦЭМ!$D$34:$D$777,СВЦЭМ!$A$34:$A$777,$A85,СВЦЭМ!$B$34:$B$777,G$83)+'СЕТ СН'!$H$11+СВЦЭМ!$D$10+'СЕТ СН'!$H$6-'СЕТ СН'!$H$23</f>
        <v>1219.05245453</v>
      </c>
      <c r="H85" s="37">
        <f>SUMIFS(СВЦЭМ!$D$34:$D$777,СВЦЭМ!$A$34:$A$777,$A85,СВЦЭМ!$B$34:$B$777,H$83)+'СЕТ СН'!$H$11+СВЦЭМ!$D$10+'СЕТ СН'!$H$6-'СЕТ СН'!$H$23</f>
        <v>1197.79366884</v>
      </c>
      <c r="I85" s="37">
        <f>SUMIFS(СВЦЭМ!$D$34:$D$777,СВЦЭМ!$A$34:$A$777,$A85,СВЦЭМ!$B$34:$B$777,I$83)+'СЕТ СН'!$H$11+СВЦЭМ!$D$10+'СЕТ СН'!$H$6-'СЕТ СН'!$H$23</f>
        <v>1148.1469513000002</v>
      </c>
      <c r="J85" s="37">
        <f>SUMIFS(СВЦЭМ!$D$34:$D$777,СВЦЭМ!$A$34:$A$777,$A85,СВЦЭМ!$B$34:$B$777,J$83)+'СЕТ СН'!$H$11+СВЦЭМ!$D$10+'СЕТ СН'!$H$6-'СЕТ СН'!$H$23</f>
        <v>1066.5359959799998</v>
      </c>
      <c r="K85" s="37">
        <f>SUMIFS(СВЦЭМ!$D$34:$D$777,СВЦЭМ!$A$34:$A$777,$A85,СВЦЭМ!$B$34:$B$777,K$83)+'СЕТ СН'!$H$11+СВЦЭМ!$D$10+'СЕТ СН'!$H$6-'СЕТ СН'!$H$23</f>
        <v>996.71556579999992</v>
      </c>
      <c r="L85" s="37">
        <f>SUMIFS(СВЦЭМ!$D$34:$D$777,СВЦЭМ!$A$34:$A$777,$A85,СВЦЭМ!$B$34:$B$777,L$83)+'СЕТ СН'!$H$11+СВЦЭМ!$D$10+'СЕТ СН'!$H$6-'СЕТ СН'!$H$23</f>
        <v>902.72815485000001</v>
      </c>
      <c r="M85" s="37">
        <f>SUMIFS(СВЦЭМ!$D$34:$D$777,СВЦЭМ!$A$34:$A$777,$A85,СВЦЭМ!$B$34:$B$777,M$83)+'СЕТ СН'!$H$11+СВЦЭМ!$D$10+'СЕТ СН'!$H$6-'СЕТ СН'!$H$23</f>
        <v>890.19428405999997</v>
      </c>
      <c r="N85" s="37">
        <f>SUMIFS(СВЦЭМ!$D$34:$D$777,СВЦЭМ!$A$34:$A$777,$A85,СВЦЭМ!$B$34:$B$777,N$83)+'СЕТ СН'!$H$11+СВЦЭМ!$D$10+'СЕТ СН'!$H$6-'СЕТ СН'!$H$23</f>
        <v>884.83171989999983</v>
      </c>
      <c r="O85" s="37">
        <f>SUMIFS(СВЦЭМ!$D$34:$D$777,СВЦЭМ!$A$34:$A$777,$A85,СВЦЭМ!$B$34:$B$777,O$83)+'СЕТ СН'!$H$11+СВЦЭМ!$D$10+'СЕТ СН'!$H$6-'СЕТ СН'!$H$23</f>
        <v>884.35952206000002</v>
      </c>
      <c r="P85" s="37">
        <f>SUMIFS(СВЦЭМ!$D$34:$D$777,СВЦЭМ!$A$34:$A$777,$A85,СВЦЭМ!$B$34:$B$777,P$83)+'СЕТ СН'!$H$11+СВЦЭМ!$D$10+'СЕТ СН'!$H$6-'СЕТ СН'!$H$23</f>
        <v>881.84254238999983</v>
      </c>
      <c r="Q85" s="37">
        <f>SUMIFS(СВЦЭМ!$D$34:$D$777,СВЦЭМ!$A$34:$A$777,$A85,СВЦЭМ!$B$34:$B$777,Q$83)+'СЕТ СН'!$H$11+СВЦЭМ!$D$10+'СЕТ СН'!$H$6-'СЕТ СН'!$H$23</f>
        <v>889.20763269999998</v>
      </c>
      <c r="R85" s="37">
        <f>SUMIFS(СВЦЭМ!$D$34:$D$777,СВЦЭМ!$A$34:$A$777,$A85,СВЦЭМ!$B$34:$B$777,R$83)+'СЕТ СН'!$H$11+СВЦЭМ!$D$10+'СЕТ СН'!$H$6-'СЕТ СН'!$H$23</f>
        <v>897.29492497000001</v>
      </c>
      <c r="S85" s="37">
        <f>SUMIFS(СВЦЭМ!$D$34:$D$777,СВЦЭМ!$A$34:$A$777,$A85,СВЦЭМ!$B$34:$B$777,S$83)+'СЕТ СН'!$H$11+СВЦЭМ!$D$10+'СЕТ СН'!$H$6-'СЕТ СН'!$H$23</f>
        <v>885.1041629299998</v>
      </c>
      <c r="T85" s="37">
        <f>SUMIFS(СВЦЭМ!$D$34:$D$777,СВЦЭМ!$A$34:$A$777,$A85,СВЦЭМ!$B$34:$B$777,T$83)+'СЕТ СН'!$H$11+СВЦЭМ!$D$10+'СЕТ СН'!$H$6-'СЕТ СН'!$H$23</f>
        <v>884.77786776999983</v>
      </c>
      <c r="U85" s="37">
        <f>SUMIFS(СВЦЭМ!$D$34:$D$777,СВЦЭМ!$A$34:$A$777,$A85,СВЦЭМ!$B$34:$B$777,U$83)+'СЕТ СН'!$H$11+СВЦЭМ!$D$10+'СЕТ СН'!$H$6-'СЕТ СН'!$H$23</f>
        <v>885.49687701999983</v>
      </c>
      <c r="V85" s="37">
        <f>SUMIFS(СВЦЭМ!$D$34:$D$777,СВЦЭМ!$A$34:$A$777,$A85,СВЦЭМ!$B$34:$B$777,V$83)+'СЕТ СН'!$H$11+СВЦЭМ!$D$10+'СЕТ СН'!$H$6-'СЕТ СН'!$H$23</f>
        <v>895.24245014999997</v>
      </c>
      <c r="W85" s="37">
        <f>SUMIFS(СВЦЭМ!$D$34:$D$777,СВЦЭМ!$A$34:$A$777,$A85,СВЦЭМ!$B$34:$B$777,W$83)+'СЕТ СН'!$H$11+СВЦЭМ!$D$10+'СЕТ СН'!$H$6-'СЕТ СН'!$H$23</f>
        <v>940.35421012999996</v>
      </c>
      <c r="X85" s="37">
        <f>SUMIFS(СВЦЭМ!$D$34:$D$777,СВЦЭМ!$A$34:$A$777,$A85,СВЦЭМ!$B$34:$B$777,X$83)+'СЕТ СН'!$H$11+СВЦЭМ!$D$10+'СЕТ СН'!$H$6-'СЕТ СН'!$H$23</f>
        <v>1012.4997730599998</v>
      </c>
      <c r="Y85" s="37">
        <f>SUMIFS(СВЦЭМ!$D$34:$D$777,СВЦЭМ!$A$34:$A$777,$A85,СВЦЭМ!$B$34:$B$777,Y$83)+'СЕТ СН'!$H$11+СВЦЭМ!$D$10+'СЕТ СН'!$H$6-'СЕТ СН'!$H$23</f>
        <v>1064.4352381100002</v>
      </c>
    </row>
    <row r="86" spans="1:27" ht="15.75" x14ac:dyDescent="0.2">
      <c r="A86" s="36">
        <f t="shared" ref="A86:A114" si="2">A85+1</f>
        <v>42981</v>
      </c>
      <c r="B86" s="37">
        <f>SUMIFS(СВЦЭМ!$D$34:$D$777,СВЦЭМ!$A$34:$A$777,$A86,СВЦЭМ!$B$34:$B$777,B$83)+'СЕТ СН'!$H$11+СВЦЭМ!$D$10+'СЕТ СН'!$H$6-'СЕТ СН'!$H$23</f>
        <v>1124.2560936899999</v>
      </c>
      <c r="C86" s="37">
        <f>SUMIFS(СВЦЭМ!$D$34:$D$777,СВЦЭМ!$A$34:$A$777,$A86,СВЦЭМ!$B$34:$B$777,C$83)+'СЕТ СН'!$H$11+СВЦЭМ!$D$10+'СЕТ СН'!$H$6-'СЕТ СН'!$H$23</f>
        <v>1214.1726071799999</v>
      </c>
      <c r="D86" s="37">
        <f>SUMIFS(СВЦЭМ!$D$34:$D$777,СВЦЭМ!$A$34:$A$777,$A86,СВЦЭМ!$B$34:$B$777,D$83)+'СЕТ СН'!$H$11+СВЦЭМ!$D$10+'СЕТ СН'!$H$6-'СЕТ СН'!$H$23</f>
        <v>1242.3858194200002</v>
      </c>
      <c r="E86" s="37">
        <f>SUMIFS(СВЦЭМ!$D$34:$D$777,СВЦЭМ!$A$34:$A$777,$A86,СВЦЭМ!$B$34:$B$777,E$83)+'СЕТ СН'!$H$11+СВЦЭМ!$D$10+'СЕТ СН'!$H$6-'СЕТ СН'!$H$23</f>
        <v>1262.0960213799999</v>
      </c>
      <c r="F86" s="37">
        <f>SUMIFS(СВЦЭМ!$D$34:$D$777,СВЦЭМ!$A$34:$A$777,$A86,СВЦЭМ!$B$34:$B$777,F$83)+'СЕТ СН'!$H$11+СВЦЭМ!$D$10+'СЕТ СН'!$H$6-'СЕТ СН'!$H$23</f>
        <v>1273.45249857</v>
      </c>
      <c r="G86" s="37">
        <f>SUMIFS(СВЦЭМ!$D$34:$D$777,СВЦЭМ!$A$34:$A$777,$A86,СВЦЭМ!$B$34:$B$777,G$83)+'СЕТ СН'!$H$11+СВЦЭМ!$D$10+'СЕТ СН'!$H$6-'СЕТ СН'!$H$23</f>
        <v>1270.7976135600002</v>
      </c>
      <c r="H86" s="37">
        <f>SUMIFS(СВЦЭМ!$D$34:$D$777,СВЦЭМ!$A$34:$A$777,$A86,СВЦЭМ!$B$34:$B$777,H$83)+'СЕТ СН'!$H$11+СВЦЭМ!$D$10+'СЕТ СН'!$H$6-'СЕТ СН'!$H$23</f>
        <v>1245.8654382300001</v>
      </c>
      <c r="I86" s="37">
        <f>SUMIFS(СВЦЭМ!$D$34:$D$777,СВЦЭМ!$A$34:$A$777,$A86,СВЦЭМ!$B$34:$B$777,I$83)+'СЕТ СН'!$H$11+СВЦЭМ!$D$10+'СЕТ СН'!$H$6-'СЕТ СН'!$H$23</f>
        <v>1205.4033751900001</v>
      </c>
      <c r="J86" s="37">
        <f>SUMIFS(СВЦЭМ!$D$34:$D$777,СВЦЭМ!$A$34:$A$777,$A86,СВЦЭМ!$B$34:$B$777,J$83)+'СЕТ СН'!$H$11+СВЦЭМ!$D$10+'СЕТ СН'!$H$6-'СЕТ СН'!$H$23</f>
        <v>1079.98982385</v>
      </c>
      <c r="K86" s="37">
        <f>SUMIFS(СВЦЭМ!$D$34:$D$777,СВЦЭМ!$A$34:$A$777,$A86,СВЦЭМ!$B$34:$B$777,K$83)+'СЕТ СН'!$H$11+СВЦЭМ!$D$10+'СЕТ СН'!$H$6-'СЕТ СН'!$H$23</f>
        <v>1063.8282449600001</v>
      </c>
      <c r="L86" s="37">
        <f>SUMIFS(СВЦЭМ!$D$34:$D$777,СВЦЭМ!$A$34:$A$777,$A86,СВЦЭМ!$B$34:$B$777,L$83)+'СЕТ СН'!$H$11+СВЦЭМ!$D$10+'СЕТ СН'!$H$6-'СЕТ СН'!$H$23</f>
        <v>956.99539692999997</v>
      </c>
      <c r="M86" s="37">
        <f>SUMIFS(СВЦЭМ!$D$34:$D$777,СВЦЭМ!$A$34:$A$777,$A86,СВЦЭМ!$B$34:$B$777,M$83)+'СЕТ СН'!$H$11+СВЦЭМ!$D$10+'СЕТ СН'!$H$6-'СЕТ СН'!$H$23</f>
        <v>926.03376922999996</v>
      </c>
      <c r="N86" s="37">
        <f>SUMIFS(СВЦЭМ!$D$34:$D$777,СВЦЭМ!$A$34:$A$777,$A86,СВЦЭМ!$B$34:$B$777,N$83)+'СЕТ СН'!$H$11+СВЦЭМ!$D$10+'СЕТ СН'!$H$6-'СЕТ СН'!$H$23</f>
        <v>930.71015469999998</v>
      </c>
      <c r="O86" s="37">
        <f>SUMIFS(СВЦЭМ!$D$34:$D$777,СВЦЭМ!$A$34:$A$777,$A86,СВЦЭМ!$B$34:$B$777,O$83)+'СЕТ СН'!$H$11+СВЦЭМ!$D$10+'СЕТ СН'!$H$6-'СЕТ СН'!$H$23</f>
        <v>929.66815184000006</v>
      </c>
      <c r="P86" s="37">
        <f>SUMIFS(СВЦЭМ!$D$34:$D$777,СВЦЭМ!$A$34:$A$777,$A86,СВЦЭМ!$B$34:$B$777,P$83)+'СЕТ СН'!$H$11+СВЦЭМ!$D$10+'СЕТ СН'!$H$6-'СЕТ СН'!$H$23</f>
        <v>934.15343145999987</v>
      </c>
      <c r="Q86" s="37">
        <f>SUMIFS(СВЦЭМ!$D$34:$D$777,СВЦЭМ!$A$34:$A$777,$A86,СВЦЭМ!$B$34:$B$777,Q$83)+'СЕТ СН'!$H$11+СВЦЭМ!$D$10+'СЕТ СН'!$H$6-'СЕТ СН'!$H$23</f>
        <v>939.65825464</v>
      </c>
      <c r="R86" s="37">
        <f>SUMIFS(СВЦЭМ!$D$34:$D$777,СВЦЭМ!$A$34:$A$777,$A86,СВЦЭМ!$B$34:$B$777,R$83)+'СЕТ СН'!$H$11+СВЦЭМ!$D$10+'СЕТ СН'!$H$6-'СЕТ СН'!$H$23</f>
        <v>940.17833984999993</v>
      </c>
      <c r="S86" s="37">
        <f>SUMIFS(СВЦЭМ!$D$34:$D$777,СВЦЭМ!$A$34:$A$777,$A86,СВЦЭМ!$B$34:$B$777,S$83)+'СЕТ СН'!$H$11+СВЦЭМ!$D$10+'СЕТ СН'!$H$6-'СЕТ СН'!$H$23</f>
        <v>937.12380294000013</v>
      </c>
      <c r="T86" s="37">
        <f>SUMIFS(СВЦЭМ!$D$34:$D$777,СВЦЭМ!$A$34:$A$777,$A86,СВЦЭМ!$B$34:$B$777,T$83)+'СЕТ СН'!$H$11+СВЦЭМ!$D$10+'СЕТ СН'!$H$6-'СЕТ СН'!$H$23</f>
        <v>927.92475277999984</v>
      </c>
      <c r="U86" s="37">
        <f>SUMIFS(СВЦЭМ!$D$34:$D$777,СВЦЭМ!$A$34:$A$777,$A86,СВЦЭМ!$B$34:$B$777,U$83)+'СЕТ СН'!$H$11+СВЦЭМ!$D$10+'СЕТ СН'!$H$6-'СЕТ СН'!$H$23</f>
        <v>924.65942360999998</v>
      </c>
      <c r="V86" s="37">
        <f>SUMIFS(СВЦЭМ!$D$34:$D$777,СВЦЭМ!$A$34:$A$777,$A86,СВЦЭМ!$B$34:$B$777,V$83)+'СЕТ СН'!$H$11+СВЦЭМ!$D$10+'СЕТ СН'!$H$6-'СЕТ СН'!$H$23</f>
        <v>929.95387452</v>
      </c>
      <c r="W86" s="37">
        <f>SUMIFS(СВЦЭМ!$D$34:$D$777,СВЦЭМ!$A$34:$A$777,$A86,СВЦЭМ!$B$34:$B$777,W$83)+'СЕТ СН'!$H$11+СВЦЭМ!$D$10+'СЕТ СН'!$H$6-'СЕТ СН'!$H$23</f>
        <v>999.82472104999988</v>
      </c>
      <c r="X86" s="37">
        <f>SUMIFS(СВЦЭМ!$D$34:$D$777,СВЦЭМ!$A$34:$A$777,$A86,СВЦЭМ!$B$34:$B$777,X$83)+'СЕТ СН'!$H$11+СВЦЭМ!$D$10+'СЕТ СН'!$H$6-'СЕТ СН'!$H$23</f>
        <v>1062.95073499</v>
      </c>
      <c r="Y86" s="37">
        <f>SUMIFS(СВЦЭМ!$D$34:$D$777,СВЦЭМ!$A$34:$A$777,$A86,СВЦЭМ!$B$34:$B$777,Y$83)+'СЕТ СН'!$H$11+СВЦЭМ!$D$10+'СЕТ СН'!$H$6-'СЕТ СН'!$H$23</f>
        <v>1093.3956991800001</v>
      </c>
    </row>
    <row r="87" spans="1:27" ht="15.75" x14ac:dyDescent="0.2">
      <c r="A87" s="36">
        <f t="shared" si="2"/>
        <v>42982</v>
      </c>
      <c r="B87" s="37">
        <f>SUMIFS(СВЦЭМ!$D$34:$D$777,СВЦЭМ!$A$34:$A$777,$A87,СВЦЭМ!$B$34:$B$777,B$83)+'СЕТ СН'!$H$11+СВЦЭМ!$D$10+'СЕТ СН'!$H$6-'СЕТ СН'!$H$23</f>
        <v>1188.0031552400001</v>
      </c>
      <c r="C87" s="37">
        <f>SUMIFS(СВЦЭМ!$D$34:$D$777,СВЦЭМ!$A$34:$A$777,$A87,СВЦЭМ!$B$34:$B$777,C$83)+'СЕТ СН'!$H$11+СВЦЭМ!$D$10+'СЕТ СН'!$H$6-'СЕТ СН'!$H$23</f>
        <v>1223.97294276</v>
      </c>
      <c r="D87" s="37">
        <f>SUMIFS(СВЦЭМ!$D$34:$D$777,СВЦЭМ!$A$34:$A$777,$A87,СВЦЭМ!$B$34:$B$777,D$83)+'СЕТ СН'!$H$11+СВЦЭМ!$D$10+'СЕТ СН'!$H$6-'СЕТ СН'!$H$23</f>
        <v>1256.09059351</v>
      </c>
      <c r="E87" s="37">
        <f>SUMIFS(СВЦЭМ!$D$34:$D$777,СВЦЭМ!$A$34:$A$777,$A87,СВЦЭМ!$B$34:$B$777,E$83)+'СЕТ СН'!$H$11+СВЦЭМ!$D$10+'СЕТ СН'!$H$6-'СЕТ СН'!$H$23</f>
        <v>1271.7263442899998</v>
      </c>
      <c r="F87" s="37">
        <f>SUMIFS(СВЦЭМ!$D$34:$D$777,СВЦЭМ!$A$34:$A$777,$A87,СВЦЭМ!$B$34:$B$777,F$83)+'СЕТ СН'!$H$11+СВЦЭМ!$D$10+'СЕТ СН'!$H$6-'СЕТ СН'!$H$23</f>
        <v>1281.0158527200001</v>
      </c>
      <c r="G87" s="37">
        <f>SUMIFS(СВЦЭМ!$D$34:$D$777,СВЦЭМ!$A$34:$A$777,$A87,СВЦЭМ!$B$34:$B$777,G$83)+'СЕТ СН'!$H$11+СВЦЭМ!$D$10+'СЕТ СН'!$H$6-'СЕТ СН'!$H$23</f>
        <v>1271.6330702800001</v>
      </c>
      <c r="H87" s="37">
        <f>SUMIFS(СВЦЭМ!$D$34:$D$777,СВЦЭМ!$A$34:$A$777,$A87,СВЦЭМ!$B$34:$B$777,H$83)+'СЕТ СН'!$H$11+СВЦЭМ!$D$10+'СЕТ СН'!$H$6-'СЕТ СН'!$H$23</f>
        <v>1227.4156851500002</v>
      </c>
      <c r="I87" s="37">
        <f>SUMIFS(СВЦЭМ!$D$34:$D$777,СВЦЭМ!$A$34:$A$777,$A87,СВЦЭМ!$B$34:$B$777,I$83)+'СЕТ СН'!$H$11+СВЦЭМ!$D$10+'СЕТ СН'!$H$6-'СЕТ СН'!$H$23</f>
        <v>1166.3545720100001</v>
      </c>
      <c r="J87" s="37">
        <f>SUMIFS(СВЦЭМ!$D$34:$D$777,СВЦЭМ!$A$34:$A$777,$A87,СВЦЭМ!$B$34:$B$777,J$83)+'СЕТ СН'!$H$11+СВЦЭМ!$D$10+'СЕТ СН'!$H$6-'СЕТ СН'!$H$23</f>
        <v>1117.25401951</v>
      </c>
      <c r="K87" s="37">
        <f>SUMIFS(СВЦЭМ!$D$34:$D$777,СВЦЭМ!$A$34:$A$777,$A87,СВЦЭМ!$B$34:$B$777,K$83)+'СЕТ СН'!$H$11+СВЦЭМ!$D$10+'СЕТ СН'!$H$6-'СЕТ СН'!$H$23</f>
        <v>1058.5871422199998</v>
      </c>
      <c r="L87" s="37">
        <f>SUMIFS(СВЦЭМ!$D$34:$D$777,СВЦЭМ!$A$34:$A$777,$A87,СВЦЭМ!$B$34:$B$777,L$83)+'СЕТ СН'!$H$11+СВЦЭМ!$D$10+'СЕТ СН'!$H$6-'СЕТ СН'!$H$23</f>
        <v>967.88467166999999</v>
      </c>
      <c r="M87" s="37">
        <f>SUMIFS(СВЦЭМ!$D$34:$D$777,СВЦЭМ!$A$34:$A$777,$A87,СВЦЭМ!$B$34:$B$777,M$83)+'СЕТ СН'!$H$11+СВЦЭМ!$D$10+'СЕТ СН'!$H$6-'СЕТ СН'!$H$23</f>
        <v>938.46383810999987</v>
      </c>
      <c r="N87" s="37">
        <f>SUMIFS(СВЦЭМ!$D$34:$D$777,СВЦЭМ!$A$34:$A$777,$A87,СВЦЭМ!$B$34:$B$777,N$83)+'СЕТ СН'!$H$11+СВЦЭМ!$D$10+'СЕТ СН'!$H$6-'СЕТ СН'!$H$23</f>
        <v>946.89173055999981</v>
      </c>
      <c r="O87" s="37">
        <f>SUMIFS(СВЦЭМ!$D$34:$D$777,СВЦЭМ!$A$34:$A$777,$A87,СВЦЭМ!$B$34:$B$777,O$83)+'СЕТ СН'!$H$11+СВЦЭМ!$D$10+'СЕТ СН'!$H$6-'СЕТ СН'!$H$23</f>
        <v>945.65049464999993</v>
      </c>
      <c r="P87" s="37">
        <f>SUMIFS(СВЦЭМ!$D$34:$D$777,СВЦЭМ!$A$34:$A$777,$A87,СВЦЭМ!$B$34:$B$777,P$83)+'СЕТ СН'!$H$11+СВЦЭМ!$D$10+'СЕТ СН'!$H$6-'СЕТ СН'!$H$23</f>
        <v>950.22908925000002</v>
      </c>
      <c r="Q87" s="37">
        <f>SUMIFS(СВЦЭМ!$D$34:$D$777,СВЦЭМ!$A$34:$A$777,$A87,СВЦЭМ!$B$34:$B$777,Q$83)+'СЕТ СН'!$H$11+СВЦЭМ!$D$10+'СЕТ СН'!$H$6-'СЕТ СН'!$H$23</f>
        <v>957.14680567999994</v>
      </c>
      <c r="R87" s="37">
        <f>SUMIFS(СВЦЭМ!$D$34:$D$777,СВЦЭМ!$A$34:$A$777,$A87,СВЦЭМ!$B$34:$B$777,R$83)+'СЕТ СН'!$H$11+СВЦЭМ!$D$10+'СЕТ СН'!$H$6-'СЕТ СН'!$H$23</f>
        <v>959.8915205899998</v>
      </c>
      <c r="S87" s="37">
        <f>SUMIFS(СВЦЭМ!$D$34:$D$777,СВЦЭМ!$A$34:$A$777,$A87,СВЦЭМ!$B$34:$B$777,S$83)+'СЕТ СН'!$H$11+СВЦЭМ!$D$10+'СЕТ СН'!$H$6-'СЕТ СН'!$H$23</f>
        <v>954.79193327999997</v>
      </c>
      <c r="T87" s="37">
        <f>SUMIFS(СВЦЭМ!$D$34:$D$777,СВЦЭМ!$A$34:$A$777,$A87,СВЦЭМ!$B$34:$B$777,T$83)+'СЕТ СН'!$H$11+СВЦЭМ!$D$10+'СЕТ СН'!$H$6-'СЕТ СН'!$H$23</f>
        <v>942.55261212999994</v>
      </c>
      <c r="U87" s="37">
        <f>SUMIFS(СВЦЭМ!$D$34:$D$777,СВЦЭМ!$A$34:$A$777,$A87,СВЦЭМ!$B$34:$B$777,U$83)+'СЕТ СН'!$H$11+СВЦЭМ!$D$10+'СЕТ СН'!$H$6-'СЕТ СН'!$H$23</f>
        <v>953.20877153999982</v>
      </c>
      <c r="V87" s="37">
        <f>SUMIFS(СВЦЭМ!$D$34:$D$777,СВЦЭМ!$A$34:$A$777,$A87,СВЦЭМ!$B$34:$B$777,V$83)+'СЕТ СН'!$H$11+СВЦЭМ!$D$10+'СЕТ СН'!$H$6-'СЕТ СН'!$H$23</f>
        <v>963.72651094000003</v>
      </c>
      <c r="W87" s="37">
        <f>SUMIFS(СВЦЭМ!$D$34:$D$777,СВЦЭМ!$A$34:$A$777,$A87,СВЦЭМ!$B$34:$B$777,W$83)+'СЕТ СН'!$H$11+СВЦЭМ!$D$10+'СЕТ СН'!$H$6-'СЕТ СН'!$H$23</f>
        <v>1046.3593757200001</v>
      </c>
      <c r="X87" s="37">
        <f>SUMIFS(СВЦЭМ!$D$34:$D$777,СВЦЭМ!$A$34:$A$777,$A87,СВЦЭМ!$B$34:$B$777,X$83)+'СЕТ СН'!$H$11+СВЦЭМ!$D$10+'СЕТ СН'!$H$6-'СЕТ СН'!$H$23</f>
        <v>1114.7501471700002</v>
      </c>
      <c r="Y87" s="37">
        <f>SUMIFS(СВЦЭМ!$D$34:$D$777,СВЦЭМ!$A$34:$A$777,$A87,СВЦЭМ!$B$34:$B$777,Y$83)+'СЕТ СН'!$H$11+СВЦЭМ!$D$10+'СЕТ СН'!$H$6-'СЕТ СН'!$H$23</f>
        <v>1158.0972010700002</v>
      </c>
    </row>
    <row r="88" spans="1:27" ht="15.75" x14ac:dyDescent="0.2">
      <c r="A88" s="36">
        <f t="shared" si="2"/>
        <v>42983</v>
      </c>
      <c r="B88" s="37">
        <f>SUMIFS(СВЦЭМ!$D$34:$D$777,СВЦЭМ!$A$34:$A$777,$A88,СВЦЭМ!$B$34:$B$777,B$83)+'СЕТ СН'!$H$11+СВЦЭМ!$D$10+'СЕТ СН'!$H$6-'СЕТ СН'!$H$23</f>
        <v>1132.0640638300001</v>
      </c>
      <c r="C88" s="37">
        <f>SUMIFS(СВЦЭМ!$D$34:$D$777,СВЦЭМ!$A$34:$A$777,$A88,СВЦЭМ!$B$34:$B$777,C$83)+'СЕТ СН'!$H$11+СВЦЭМ!$D$10+'СЕТ СН'!$H$6-'СЕТ СН'!$H$23</f>
        <v>1159.8936630399999</v>
      </c>
      <c r="D88" s="37">
        <f>SUMIFS(СВЦЭМ!$D$34:$D$777,СВЦЭМ!$A$34:$A$777,$A88,СВЦЭМ!$B$34:$B$777,D$83)+'СЕТ СН'!$H$11+СВЦЭМ!$D$10+'СЕТ СН'!$H$6-'СЕТ СН'!$H$23</f>
        <v>1176.8965555099999</v>
      </c>
      <c r="E88" s="37">
        <f>SUMIFS(СВЦЭМ!$D$34:$D$777,СВЦЭМ!$A$34:$A$777,$A88,СВЦЭМ!$B$34:$B$777,E$83)+'СЕТ СН'!$H$11+СВЦЭМ!$D$10+'СЕТ СН'!$H$6-'СЕТ СН'!$H$23</f>
        <v>1214.03289636</v>
      </c>
      <c r="F88" s="37">
        <f>SUMIFS(СВЦЭМ!$D$34:$D$777,СВЦЭМ!$A$34:$A$777,$A88,СВЦЭМ!$B$34:$B$777,F$83)+'СЕТ СН'!$H$11+СВЦЭМ!$D$10+'СЕТ СН'!$H$6-'СЕТ СН'!$H$23</f>
        <v>1212.2598972400001</v>
      </c>
      <c r="G88" s="37">
        <f>SUMIFS(СВЦЭМ!$D$34:$D$777,СВЦЭМ!$A$34:$A$777,$A88,СВЦЭМ!$B$34:$B$777,G$83)+'СЕТ СН'!$H$11+СВЦЭМ!$D$10+'СЕТ СН'!$H$6-'СЕТ СН'!$H$23</f>
        <v>1176.2382143200002</v>
      </c>
      <c r="H88" s="37">
        <f>SUMIFS(СВЦЭМ!$D$34:$D$777,СВЦЭМ!$A$34:$A$777,$A88,СВЦЭМ!$B$34:$B$777,H$83)+'СЕТ СН'!$H$11+СВЦЭМ!$D$10+'СЕТ СН'!$H$6-'СЕТ СН'!$H$23</f>
        <v>1143.0923007900001</v>
      </c>
      <c r="I88" s="37">
        <f>SUMIFS(СВЦЭМ!$D$34:$D$777,СВЦЭМ!$A$34:$A$777,$A88,СВЦЭМ!$B$34:$B$777,I$83)+'СЕТ СН'!$H$11+СВЦЭМ!$D$10+'СЕТ СН'!$H$6-'СЕТ СН'!$H$23</f>
        <v>1078.8694245199999</v>
      </c>
      <c r="J88" s="37">
        <f>SUMIFS(СВЦЭМ!$D$34:$D$777,СВЦЭМ!$A$34:$A$777,$A88,СВЦЭМ!$B$34:$B$777,J$83)+'СЕТ СН'!$H$11+СВЦЭМ!$D$10+'СЕТ СН'!$H$6-'СЕТ СН'!$H$23</f>
        <v>1040.31365807</v>
      </c>
      <c r="K88" s="37">
        <f>SUMIFS(СВЦЭМ!$D$34:$D$777,СВЦЭМ!$A$34:$A$777,$A88,СВЦЭМ!$B$34:$B$777,K$83)+'СЕТ СН'!$H$11+СВЦЭМ!$D$10+'СЕТ СН'!$H$6-'СЕТ СН'!$H$23</f>
        <v>997.55687305999982</v>
      </c>
      <c r="L88" s="37">
        <f>SUMIFS(СВЦЭМ!$D$34:$D$777,СВЦЭМ!$A$34:$A$777,$A88,СВЦЭМ!$B$34:$B$777,L$83)+'СЕТ СН'!$H$11+СВЦЭМ!$D$10+'СЕТ СН'!$H$6-'СЕТ СН'!$H$23</f>
        <v>919.81948422999994</v>
      </c>
      <c r="M88" s="37">
        <f>SUMIFS(СВЦЭМ!$D$34:$D$777,СВЦЭМ!$A$34:$A$777,$A88,СВЦЭМ!$B$34:$B$777,M$83)+'СЕТ СН'!$H$11+СВЦЭМ!$D$10+'СЕТ СН'!$H$6-'СЕТ СН'!$H$23</f>
        <v>889.97343658</v>
      </c>
      <c r="N88" s="37">
        <f>SUMIFS(СВЦЭМ!$D$34:$D$777,СВЦЭМ!$A$34:$A$777,$A88,СВЦЭМ!$B$34:$B$777,N$83)+'СЕТ СН'!$H$11+СВЦЭМ!$D$10+'СЕТ СН'!$H$6-'СЕТ СН'!$H$23</f>
        <v>902.34791087999997</v>
      </c>
      <c r="O88" s="37">
        <f>SUMIFS(СВЦЭМ!$D$34:$D$777,СВЦЭМ!$A$34:$A$777,$A88,СВЦЭМ!$B$34:$B$777,O$83)+'СЕТ СН'!$H$11+СВЦЭМ!$D$10+'СЕТ СН'!$H$6-'СЕТ СН'!$H$23</f>
        <v>908.20752312000013</v>
      </c>
      <c r="P88" s="37">
        <f>SUMIFS(СВЦЭМ!$D$34:$D$777,СВЦЭМ!$A$34:$A$777,$A88,СВЦЭМ!$B$34:$B$777,P$83)+'СЕТ СН'!$H$11+СВЦЭМ!$D$10+'СЕТ СН'!$H$6-'СЕТ СН'!$H$23</f>
        <v>915.88154038999983</v>
      </c>
      <c r="Q88" s="37">
        <f>SUMIFS(СВЦЭМ!$D$34:$D$777,СВЦЭМ!$A$34:$A$777,$A88,СВЦЭМ!$B$34:$B$777,Q$83)+'СЕТ СН'!$H$11+СВЦЭМ!$D$10+'СЕТ СН'!$H$6-'СЕТ СН'!$H$23</f>
        <v>907.08010559000013</v>
      </c>
      <c r="R88" s="37">
        <f>SUMIFS(СВЦЭМ!$D$34:$D$777,СВЦЭМ!$A$34:$A$777,$A88,СВЦЭМ!$B$34:$B$777,R$83)+'СЕТ СН'!$H$11+СВЦЭМ!$D$10+'СЕТ СН'!$H$6-'СЕТ СН'!$H$23</f>
        <v>907.95715431999997</v>
      </c>
      <c r="S88" s="37">
        <f>SUMIFS(СВЦЭМ!$D$34:$D$777,СВЦЭМ!$A$34:$A$777,$A88,СВЦЭМ!$B$34:$B$777,S$83)+'СЕТ СН'!$H$11+СВЦЭМ!$D$10+'СЕТ СН'!$H$6-'СЕТ СН'!$H$23</f>
        <v>908.02748408000002</v>
      </c>
      <c r="T88" s="37">
        <f>SUMIFS(СВЦЭМ!$D$34:$D$777,СВЦЭМ!$A$34:$A$777,$A88,СВЦЭМ!$B$34:$B$777,T$83)+'СЕТ СН'!$H$11+СВЦЭМ!$D$10+'СЕТ СН'!$H$6-'СЕТ СН'!$H$23</f>
        <v>905.32770007999989</v>
      </c>
      <c r="U88" s="37">
        <f>SUMIFS(СВЦЭМ!$D$34:$D$777,СВЦЭМ!$A$34:$A$777,$A88,СВЦЭМ!$B$34:$B$777,U$83)+'СЕТ СН'!$H$11+СВЦЭМ!$D$10+'СЕТ СН'!$H$6-'СЕТ СН'!$H$23</f>
        <v>896.12912400999994</v>
      </c>
      <c r="V88" s="37">
        <f>SUMIFS(СВЦЭМ!$D$34:$D$777,СВЦЭМ!$A$34:$A$777,$A88,СВЦЭМ!$B$34:$B$777,V$83)+'СЕТ СН'!$H$11+СВЦЭМ!$D$10+'СЕТ СН'!$H$6-'СЕТ СН'!$H$23</f>
        <v>904.22325907999993</v>
      </c>
      <c r="W88" s="37">
        <f>SUMIFS(СВЦЭМ!$D$34:$D$777,СВЦЭМ!$A$34:$A$777,$A88,СВЦЭМ!$B$34:$B$777,W$83)+'СЕТ СН'!$H$11+СВЦЭМ!$D$10+'СЕТ СН'!$H$6-'СЕТ СН'!$H$23</f>
        <v>963.92731448999984</v>
      </c>
      <c r="X88" s="37">
        <f>SUMIFS(СВЦЭМ!$D$34:$D$777,СВЦЭМ!$A$34:$A$777,$A88,СВЦЭМ!$B$34:$B$777,X$83)+'СЕТ СН'!$H$11+СВЦЭМ!$D$10+'СЕТ СН'!$H$6-'СЕТ СН'!$H$23</f>
        <v>1020.3370497599999</v>
      </c>
      <c r="Y88" s="37">
        <f>SUMIFS(СВЦЭМ!$D$34:$D$777,СВЦЭМ!$A$34:$A$777,$A88,СВЦЭМ!$B$34:$B$777,Y$83)+'СЕТ СН'!$H$11+СВЦЭМ!$D$10+'СЕТ СН'!$H$6-'СЕТ СН'!$H$23</f>
        <v>1071.9627387199998</v>
      </c>
    </row>
    <row r="89" spans="1:27" ht="15.75" x14ac:dyDescent="0.2">
      <c r="A89" s="36">
        <f t="shared" si="2"/>
        <v>42984</v>
      </c>
      <c r="B89" s="37">
        <f>SUMIFS(СВЦЭМ!$D$34:$D$777,СВЦЭМ!$A$34:$A$777,$A89,СВЦЭМ!$B$34:$B$777,B$83)+'СЕТ СН'!$H$11+СВЦЭМ!$D$10+'СЕТ СН'!$H$6-'СЕТ СН'!$H$23</f>
        <v>1213.4762773299999</v>
      </c>
      <c r="C89" s="37">
        <f>SUMIFS(СВЦЭМ!$D$34:$D$777,СВЦЭМ!$A$34:$A$777,$A89,СВЦЭМ!$B$34:$B$777,C$83)+'СЕТ СН'!$H$11+СВЦЭМ!$D$10+'СЕТ СН'!$H$6-'СЕТ СН'!$H$23</f>
        <v>1252.9289625400002</v>
      </c>
      <c r="D89" s="37">
        <f>SUMIFS(СВЦЭМ!$D$34:$D$777,СВЦЭМ!$A$34:$A$777,$A89,СВЦЭМ!$B$34:$B$777,D$83)+'СЕТ СН'!$H$11+СВЦЭМ!$D$10+'СЕТ СН'!$H$6-'СЕТ СН'!$H$23</f>
        <v>1281.6745832199999</v>
      </c>
      <c r="E89" s="37">
        <f>SUMIFS(СВЦЭМ!$D$34:$D$777,СВЦЭМ!$A$34:$A$777,$A89,СВЦЭМ!$B$34:$B$777,E$83)+'СЕТ СН'!$H$11+СВЦЭМ!$D$10+'СЕТ СН'!$H$6-'СЕТ СН'!$H$23</f>
        <v>1291.4012118999999</v>
      </c>
      <c r="F89" s="37">
        <f>SUMIFS(СВЦЭМ!$D$34:$D$777,СВЦЭМ!$A$34:$A$777,$A89,СВЦЭМ!$B$34:$B$777,F$83)+'СЕТ СН'!$H$11+СВЦЭМ!$D$10+'СЕТ СН'!$H$6-'СЕТ СН'!$H$23</f>
        <v>1296.7012504200002</v>
      </c>
      <c r="G89" s="37">
        <f>SUMIFS(СВЦЭМ!$D$34:$D$777,СВЦЭМ!$A$34:$A$777,$A89,СВЦЭМ!$B$34:$B$777,G$83)+'СЕТ СН'!$H$11+СВЦЭМ!$D$10+'СЕТ СН'!$H$6-'СЕТ СН'!$H$23</f>
        <v>1277.13722938</v>
      </c>
      <c r="H89" s="37">
        <f>SUMIFS(СВЦЭМ!$D$34:$D$777,СВЦЭМ!$A$34:$A$777,$A89,СВЦЭМ!$B$34:$B$777,H$83)+'СЕТ СН'!$H$11+СВЦЭМ!$D$10+'СЕТ СН'!$H$6-'СЕТ СН'!$H$23</f>
        <v>1225.7595241099998</v>
      </c>
      <c r="I89" s="37">
        <f>SUMIFS(СВЦЭМ!$D$34:$D$777,СВЦЭМ!$A$34:$A$777,$A89,СВЦЭМ!$B$34:$B$777,I$83)+'СЕТ СН'!$H$11+СВЦЭМ!$D$10+'СЕТ СН'!$H$6-'СЕТ СН'!$H$23</f>
        <v>1162.8669513</v>
      </c>
      <c r="J89" s="37">
        <f>SUMIFS(СВЦЭМ!$D$34:$D$777,СВЦЭМ!$A$34:$A$777,$A89,СВЦЭМ!$B$34:$B$777,J$83)+'СЕТ СН'!$H$11+СВЦЭМ!$D$10+'СЕТ СН'!$H$6-'СЕТ СН'!$H$23</f>
        <v>1111.1756953899999</v>
      </c>
      <c r="K89" s="37">
        <f>SUMIFS(СВЦЭМ!$D$34:$D$777,СВЦЭМ!$A$34:$A$777,$A89,СВЦЭМ!$B$34:$B$777,K$83)+'СЕТ СН'!$H$11+СВЦЭМ!$D$10+'СЕТ СН'!$H$6-'СЕТ СН'!$H$23</f>
        <v>1039.4301772899998</v>
      </c>
      <c r="L89" s="37">
        <f>SUMIFS(СВЦЭМ!$D$34:$D$777,СВЦЭМ!$A$34:$A$777,$A89,СВЦЭМ!$B$34:$B$777,L$83)+'СЕТ СН'!$H$11+СВЦЭМ!$D$10+'СЕТ СН'!$H$6-'СЕТ СН'!$H$23</f>
        <v>946.34416398999997</v>
      </c>
      <c r="M89" s="37">
        <f>SUMIFS(СВЦЭМ!$D$34:$D$777,СВЦЭМ!$A$34:$A$777,$A89,СВЦЭМ!$B$34:$B$777,M$83)+'СЕТ СН'!$H$11+СВЦЭМ!$D$10+'СЕТ СН'!$H$6-'СЕТ СН'!$H$23</f>
        <v>933.45447263000005</v>
      </c>
      <c r="N89" s="37">
        <f>SUMIFS(СВЦЭМ!$D$34:$D$777,СВЦЭМ!$A$34:$A$777,$A89,СВЦЭМ!$B$34:$B$777,N$83)+'СЕТ СН'!$H$11+СВЦЭМ!$D$10+'СЕТ СН'!$H$6-'СЕТ СН'!$H$23</f>
        <v>932.53438774999995</v>
      </c>
      <c r="O89" s="37">
        <f>SUMIFS(СВЦЭМ!$D$34:$D$777,СВЦЭМ!$A$34:$A$777,$A89,СВЦЭМ!$B$34:$B$777,O$83)+'СЕТ СН'!$H$11+СВЦЭМ!$D$10+'СЕТ СН'!$H$6-'СЕТ СН'!$H$23</f>
        <v>941.61425593000013</v>
      </c>
      <c r="P89" s="37">
        <f>SUMIFS(СВЦЭМ!$D$34:$D$777,СВЦЭМ!$A$34:$A$777,$A89,СВЦЭМ!$B$34:$B$777,P$83)+'СЕТ СН'!$H$11+СВЦЭМ!$D$10+'СЕТ СН'!$H$6-'СЕТ СН'!$H$23</f>
        <v>944.40233125999998</v>
      </c>
      <c r="Q89" s="37">
        <f>SUMIFS(СВЦЭМ!$D$34:$D$777,СВЦЭМ!$A$34:$A$777,$A89,СВЦЭМ!$B$34:$B$777,Q$83)+'СЕТ СН'!$H$11+СВЦЭМ!$D$10+'СЕТ СН'!$H$6-'СЕТ СН'!$H$23</f>
        <v>951.04867622999996</v>
      </c>
      <c r="R89" s="37">
        <f>SUMIFS(СВЦЭМ!$D$34:$D$777,СВЦЭМ!$A$34:$A$777,$A89,СВЦЭМ!$B$34:$B$777,R$83)+'СЕТ СН'!$H$11+СВЦЭМ!$D$10+'СЕТ СН'!$H$6-'СЕТ СН'!$H$23</f>
        <v>955.61662905999992</v>
      </c>
      <c r="S89" s="37">
        <f>SUMIFS(СВЦЭМ!$D$34:$D$777,СВЦЭМ!$A$34:$A$777,$A89,СВЦЭМ!$B$34:$B$777,S$83)+'СЕТ СН'!$H$11+СВЦЭМ!$D$10+'СЕТ СН'!$H$6-'СЕТ СН'!$H$23</f>
        <v>955.16765667999994</v>
      </c>
      <c r="T89" s="37">
        <f>SUMIFS(СВЦЭМ!$D$34:$D$777,СВЦЭМ!$A$34:$A$777,$A89,СВЦЭМ!$B$34:$B$777,T$83)+'СЕТ СН'!$H$11+СВЦЭМ!$D$10+'СЕТ СН'!$H$6-'СЕТ СН'!$H$23</f>
        <v>949.52050305000012</v>
      </c>
      <c r="U89" s="37">
        <f>SUMIFS(СВЦЭМ!$D$34:$D$777,СВЦЭМ!$A$34:$A$777,$A89,СВЦЭМ!$B$34:$B$777,U$83)+'СЕТ СН'!$H$11+СВЦЭМ!$D$10+'СЕТ СН'!$H$6-'СЕТ СН'!$H$23</f>
        <v>937.80291547000002</v>
      </c>
      <c r="V89" s="37">
        <f>SUMIFS(СВЦЭМ!$D$34:$D$777,СВЦЭМ!$A$34:$A$777,$A89,СВЦЭМ!$B$34:$B$777,V$83)+'СЕТ СН'!$H$11+СВЦЭМ!$D$10+'СЕТ СН'!$H$6-'СЕТ СН'!$H$23</f>
        <v>942.83141991999992</v>
      </c>
      <c r="W89" s="37">
        <f>SUMIFS(СВЦЭМ!$D$34:$D$777,СВЦЭМ!$A$34:$A$777,$A89,СВЦЭМ!$B$34:$B$777,W$83)+'СЕТ СН'!$H$11+СВЦЭМ!$D$10+'СЕТ СН'!$H$6-'СЕТ СН'!$H$23</f>
        <v>1018.82283919</v>
      </c>
      <c r="X89" s="37">
        <f>SUMIFS(СВЦЭМ!$D$34:$D$777,СВЦЭМ!$A$34:$A$777,$A89,СВЦЭМ!$B$34:$B$777,X$83)+'СЕТ СН'!$H$11+СВЦЭМ!$D$10+'СЕТ СН'!$H$6-'СЕТ СН'!$H$23</f>
        <v>1088.5054086200003</v>
      </c>
      <c r="Y89" s="37">
        <f>SUMIFS(СВЦЭМ!$D$34:$D$777,СВЦЭМ!$A$34:$A$777,$A89,СВЦЭМ!$B$34:$B$777,Y$83)+'СЕТ СН'!$H$11+СВЦЭМ!$D$10+'СЕТ СН'!$H$6-'СЕТ СН'!$H$23</f>
        <v>1143.65035326</v>
      </c>
    </row>
    <row r="90" spans="1:27" ht="15.75" x14ac:dyDescent="0.2">
      <c r="A90" s="36">
        <f t="shared" si="2"/>
        <v>42985</v>
      </c>
      <c r="B90" s="37">
        <f>SUMIFS(СВЦЭМ!$D$34:$D$777,СВЦЭМ!$A$34:$A$777,$A90,СВЦЭМ!$B$34:$B$777,B$83)+'СЕТ СН'!$H$11+СВЦЭМ!$D$10+'СЕТ СН'!$H$6-'СЕТ СН'!$H$23</f>
        <v>1165.5824944699998</v>
      </c>
      <c r="C90" s="37">
        <f>SUMIFS(СВЦЭМ!$D$34:$D$777,СВЦЭМ!$A$34:$A$777,$A90,СВЦЭМ!$B$34:$B$777,C$83)+'СЕТ СН'!$H$11+СВЦЭМ!$D$10+'СЕТ СН'!$H$6-'СЕТ СН'!$H$23</f>
        <v>1219.08287909</v>
      </c>
      <c r="D90" s="37">
        <f>SUMIFS(СВЦЭМ!$D$34:$D$777,СВЦЭМ!$A$34:$A$777,$A90,СВЦЭМ!$B$34:$B$777,D$83)+'СЕТ СН'!$H$11+СВЦЭМ!$D$10+'СЕТ СН'!$H$6-'СЕТ СН'!$H$23</f>
        <v>1222.9451324000001</v>
      </c>
      <c r="E90" s="37">
        <f>SUMIFS(СВЦЭМ!$D$34:$D$777,СВЦЭМ!$A$34:$A$777,$A90,СВЦЭМ!$B$34:$B$777,E$83)+'СЕТ СН'!$H$11+СВЦЭМ!$D$10+'СЕТ СН'!$H$6-'СЕТ СН'!$H$23</f>
        <v>1229.8814502499999</v>
      </c>
      <c r="F90" s="37">
        <f>SUMIFS(СВЦЭМ!$D$34:$D$777,СВЦЭМ!$A$34:$A$777,$A90,СВЦЭМ!$B$34:$B$777,F$83)+'СЕТ СН'!$H$11+СВЦЭМ!$D$10+'СЕТ СН'!$H$6-'СЕТ СН'!$H$23</f>
        <v>1227.7291238799999</v>
      </c>
      <c r="G90" s="37">
        <f>SUMIFS(СВЦЭМ!$D$34:$D$777,СВЦЭМ!$A$34:$A$777,$A90,СВЦЭМ!$B$34:$B$777,G$83)+'СЕТ СН'!$H$11+СВЦЭМ!$D$10+'СЕТ СН'!$H$6-'СЕТ СН'!$H$23</f>
        <v>1223.0597757800001</v>
      </c>
      <c r="H90" s="37">
        <f>SUMIFS(СВЦЭМ!$D$34:$D$777,СВЦЭМ!$A$34:$A$777,$A90,СВЦЭМ!$B$34:$B$777,H$83)+'СЕТ СН'!$H$11+СВЦЭМ!$D$10+'СЕТ СН'!$H$6-'СЕТ СН'!$H$23</f>
        <v>1193.31533962</v>
      </c>
      <c r="I90" s="37">
        <f>SUMIFS(СВЦЭМ!$D$34:$D$777,СВЦЭМ!$A$34:$A$777,$A90,СВЦЭМ!$B$34:$B$777,I$83)+'СЕТ СН'!$H$11+СВЦЭМ!$D$10+'СЕТ СН'!$H$6-'СЕТ СН'!$H$23</f>
        <v>1073.53872985</v>
      </c>
      <c r="J90" s="37">
        <f>SUMIFS(СВЦЭМ!$D$34:$D$777,СВЦЭМ!$A$34:$A$777,$A90,СВЦЭМ!$B$34:$B$777,J$83)+'СЕТ СН'!$H$11+СВЦЭМ!$D$10+'СЕТ СН'!$H$6-'СЕТ СН'!$H$23</f>
        <v>1079.7740333400002</v>
      </c>
      <c r="K90" s="37">
        <f>SUMIFS(СВЦЭМ!$D$34:$D$777,СВЦЭМ!$A$34:$A$777,$A90,СВЦЭМ!$B$34:$B$777,K$83)+'СЕТ СН'!$H$11+СВЦЭМ!$D$10+'СЕТ СН'!$H$6-'СЕТ СН'!$H$23</f>
        <v>1029.7243649</v>
      </c>
      <c r="L90" s="37">
        <f>SUMIFS(СВЦЭМ!$D$34:$D$777,СВЦЭМ!$A$34:$A$777,$A90,СВЦЭМ!$B$34:$B$777,L$83)+'СЕТ СН'!$H$11+СВЦЭМ!$D$10+'СЕТ СН'!$H$6-'СЕТ СН'!$H$23</f>
        <v>941.66829682999992</v>
      </c>
      <c r="M90" s="37">
        <f>SUMIFS(СВЦЭМ!$D$34:$D$777,СВЦЭМ!$A$34:$A$777,$A90,СВЦЭМ!$B$34:$B$777,M$83)+'СЕТ СН'!$H$11+СВЦЭМ!$D$10+'СЕТ СН'!$H$6-'СЕТ СН'!$H$23</f>
        <v>914.25979811999991</v>
      </c>
      <c r="N90" s="37">
        <f>SUMIFS(СВЦЭМ!$D$34:$D$777,СВЦЭМ!$A$34:$A$777,$A90,СВЦЭМ!$B$34:$B$777,N$83)+'СЕТ СН'!$H$11+СВЦЭМ!$D$10+'СЕТ СН'!$H$6-'СЕТ СН'!$H$23</f>
        <v>926.10293963000004</v>
      </c>
      <c r="O90" s="37">
        <f>SUMIFS(СВЦЭМ!$D$34:$D$777,СВЦЭМ!$A$34:$A$777,$A90,СВЦЭМ!$B$34:$B$777,O$83)+'СЕТ СН'!$H$11+СВЦЭМ!$D$10+'СЕТ СН'!$H$6-'СЕТ СН'!$H$23</f>
        <v>925.60989699999982</v>
      </c>
      <c r="P90" s="37">
        <f>SUMIFS(СВЦЭМ!$D$34:$D$777,СВЦЭМ!$A$34:$A$777,$A90,СВЦЭМ!$B$34:$B$777,P$83)+'СЕТ СН'!$H$11+СВЦЭМ!$D$10+'СЕТ СН'!$H$6-'СЕТ СН'!$H$23</f>
        <v>929.36911702999987</v>
      </c>
      <c r="Q90" s="37">
        <f>SUMIFS(СВЦЭМ!$D$34:$D$777,СВЦЭМ!$A$34:$A$777,$A90,СВЦЭМ!$B$34:$B$777,Q$83)+'СЕТ СН'!$H$11+СВЦЭМ!$D$10+'СЕТ СН'!$H$6-'СЕТ СН'!$H$23</f>
        <v>930.31805497000005</v>
      </c>
      <c r="R90" s="37">
        <f>SUMIFS(СВЦЭМ!$D$34:$D$777,СВЦЭМ!$A$34:$A$777,$A90,СВЦЭМ!$B$34:$B$777,R$83)+'СЕТ СН'!$H$11+СВЦЭМ!$D$10+'СЕТ СН'!$H$6-'СЕТ СН'!$H$23</f>
        <v>938.30943785999989</v>
      </c>
      <c r="S90" s="37">
        <f>SUMIFS(СВЦЭМ!$D$34:$D$777,СВЦЭМ!$A$34:$A$777,$A90,СВЦЭМ!$B$34:$B$777,S$83)+'СЕТ СН'!$H$11+СВЦЭМ!$D$10+'СЕТ СН'!$H$6-'СЕТ СН'!$H$23</f>
        <v>934.92255342999988</v>
      </c>
      <c r="T90" s="37">
        <f>SUMIFS(СВЦЭМ!$D$34:$D$777,СВЦЭМ!$A$34:$A$777,$A90,СВЦЭМ!$B$34:$B$777,T$83)+'СЕТ СН'!$H$11+СВЦЭМ!$D$10+'СЕТ СН'!$H$6-'СЕТ СН'!$H$23</f>
        <v>926.16163103000008</v>
      </c>
      <c r="U90" s="37">
        <f>SUMIFS(СВЦЭМ!$D$34:$D$777,СВЦЭМ!$A$34:$A$777,$A90,СВЦЭМ!$B$34:$B$777,U$83)+'СЕТ СН'!$H$11+СВЦЭМ!$D$10+'СЕТ СН'!$H$6-'СЕТ СН'!$H$23</f>
        <v>912.68082928000013</v>
      </c>
      <c r="V90" s="37">
        <f>SUMIFS(СВЦЭМ!$D$34:$D$777,СВЦЭМ!$A$34:$A$777,$A90,СВЦЭМ!$B$34:$B$777,V$83)+'СЕТ СН'!$H$11+СВЦЭМ!$D$10+'СЕТ СН'!$H$6-'СЕТ СН'!$H$23</f>
        <v>922.48388206999994</v>
      </c>
      <c r="W90" s="37">
        <f>SUMIFS(СВЦЭМ!$D$34:$D$777,СВЦЭМ!$A$34:$A$777,$A90,СВЦЭМ!$B$34:$B$777,W$83)+'СЕТ СН'!$H$11+СВЦЭМ!$D$10+'СЕТ СН'!$H$6-'СЕТ СН'!$H$23</f>
        <v>993.72527372000013</v>
      </c>
      <c r="X90" s="37">
        <f>SUMIFS(СВЦЭМ!$D$34:$D$777,СВЦЭМ!$A$34:$A$777,$A90,СВЦЭМ!$B$34:$B$777,X$83)+'СЕТ СН'!$H$11+СВЦЭМ!$D$10+'СЕТ СН'!$H$6-'СЕТ СН'!$H$23</f>
        <v>1057.2274541800002</v>
      </c>
      <c r="Y90" s="37">
        <f>SUMIFS(СВЦЭМ!$D$34:$D$777,СВЦЭМ!$A$34:$A$777,$A90,СВЦЭМ!$B$34:$B$777,Y$83)+'СЕТ СН'!$H$11+СВЦЭМ!$D$10+'СЕТ СН'!$H$6-'СЕТ СН'!$H$23</f>
        <v>1092.0362859900001</v>
      </c>
    </row>
    <row r="91" spans="1:27" ht="15.75" x14ac:dyDescent="0.2">
      <c r="A91" s="36">
        <f t="shared" si="2"/>
        <v>42986</v>
      </c>
      <c r="B91" s="37">
        <f>SUMIFS(СВЦЭМ!$D$34:$D$777,СВЦЭМ!$A$34:$A$777,$A91,СВЦЭМ!$B$34:$B$777,B$83)+'СЕТ СН'!$H$11+СВЦЭМ!$D$10+'СЕТ СН'!$H$6-'СЕТ СН'!$H$23</f>
        <v>1101.8085797799999</v>
      </c>
      <c r="C91" s="37">
        <f>SUMIFS(СВЦЭМ!$D$34:$D$777,СВЦЭМ!$A$34:$A$777,$A91,СВЦЭМ!$B$34:$B$777,C$83)+'СЕТ СН'!$H$11+СВЦЭМ!$D$10+'СЕТ СН'!$H$6-'СЕТ СН'!$H$23</f>
        <v>1125.7204030799999</v>
      </c>
      <c r="D91" s="37">
        <f>SUMIFS(СВЦЭМ!$D$34:$D$777,СВЦЭМ!$A$34:$A$777,$A91,СВЦЭМ!$B$34:$B$777,D$83)+'СЕТ СН'!$H$11+СВЦЭМ!$D$10+'СЕТ СН'!$H$6-'СЕТ СН'!$H$23</f>
        <v>1134.6972986199999</v>
      </c>
      <c r="E91" s="37">
        <f>SUMIFS(СВЦЭМ!$D$34:$D$777,СВЦЭМ!$A$34:$A$777,$A91,СВЦЭМ!$B$34:$B$777,E$83)+'СЕТ СН'!$H$11+СВЦЭМ!$D$10+'СЕТ СН'!$H$6-'СЕТ СН'!$H$23</f>
        <v>1196.5040745599999</v>
      </c>
      <c r="F91" s="37">
        <f>SUMIFS(СВЦЭМ!$D$34:$D$777,СВЦЭМ!$A$34:$A$777,$A91,СВЦЭМ!$B$34:$B$777,F$83)+'СЕТ СН'!$H$11+СВЦЭМ!$D$10+'СЕТ СН'!$H$6-'СЕТ СН'!$H$23</f>
        <v>1204.5281261200003</v>
      </c>
      <c r="G91" s="37">
        <f>SUMIFS(СВЦЭМ!$D$34:$D$777,СВЦЭМ!$A$34:$A$777,$A91,СВЦЭМ!$B$34:$B$777,G$83)+'СЕТ СН'!$H$11+СВЦЭМ!$D$10+'СЕТ СН'!$H$6-'СЕТ СН'!$H$23</f>
        <v>1155.8177162299999</v>
      </c>
      <c r="H91" s="37">
        <f>SUMIFS(СВЦЭМ!$D$34:$D$777,СВЦЭМ!$A$34:$A$777,$A91,СВЦЭМ!$B$34:$B$777,H$83)+'СЕТ СН'!$H$11+СВЦЭМ!$D$10+'СЕТ СН'!$H$6-'СЕТ СН'!$H$23</f>
        <v>1115.0525487700002</v>
      </c>
      <c r="I91" s="37">
        <f>SUMIFS(СВЦЭМ!$D$34:$D$777,СВЦЭМ!$A$34:$A$777,$A91,СВЦЭМ!$B$34:$B$777,I$83)+'СЕТ СН'!$H$11+СВЦЭМ!$D$10+'СЕТ СН'!$H$6-'СЕТ СН'!$H$23</f>
        <v>1065.7553489900001</v>
      </c>
      <c r="J91" s="37">
        <f>SUMIFS(СВЦЭМ!$D$34:$D$777,СВЦЭМ!$A$34:$A$777,$A91,СВЦЭМ!$B$34:$B$777,J$83)+'СЕТ СН'!$H$11+СВЦЭМ!$D$10+'СЕТ СН'!$H$6-'СЕТ СН'!$H$23</f>
        <v>1045.39613579</v>
      </c>
      <c r="K91" s="37">
        <f>SUMIFS(СВЦЭМ!$D$34:$D$777,СВЦЭМ!$A$34:$A$777,$A91,СВЦЭМ!$B$34:$B$777,K$83)+'СЕТ СН'!$H$11+СВЦЭМ!$D$10+'СЕТ СН'!$H$6-'СЕТ СН'!$H$23</f>
        <v>1027.2777231599998</v>
      </c>
      <c r="L91" s="37">
        <f>SUMIFS(СВЦЭМ!$D$34:$D$777,СВЦЭМ!$A$34:$A$777,$A91,СВЦЭМ!$B$34:$B$777,L$83)+'СЕТ СН'!$H$11+СВЦЭМ!$D$10+'СЕТ СН'!$H$6-'СЕТ СН'!$H$23</f>
        <v>962.77444463999996</v>
      </c>
      <c r="M91" s="37">
        <f>SUMIFS(СВЦЭМ!$D$34:$D$777,СВЦЭМ!$A$34:$A$777,$A91,СВЦЭМ!$B$34:$B$777,M$83)+'СЕТ СН'!$H$11+СВЦЭМ!$D$10+'СЕТ СН'!$H$6-'СЕТ СН'!$H$23</f>
        <v>934.29772484</v>
      </c>
      <c r="N91" s="37">
        <f>SUMIFS(СВЦЭМ!$D$34:$D$777,СВЦЭМ!$A$34:$A$777,$A91,СВЦЭМ!$B$34:$B$777,N$83)+'СЕТ СН'!$H$11+СВЦЭМ!$D$10+'СЕТ СН'!$H$6-'СЕТ СН'!$H$23</f>
        <v>939.52736805999984</v>
      </c>
      <c r="O91" s="37">
        <f>SUMIFS(СВЦЭМ!$D$34:$D$777,СВЦЭМ!$A$34:$A$777,$A91,СВЦЭМ!$B$34:$B$777,O$83)+'СЕТ СН'!$H$11+СВЦЭМ!$D$10+'СЕТ СН'!$H$6-'СЕТ СН'!$H$23</f>
        <v>936.91075217999992</v>
      </c>
      <c r="P91" s="37">
        <f>SUMIFS(СВЦЭМ!$D$34:$D$777,СВЦЭМ!$A$34:$A$777,$A91,СВЦЭМ!$B$34:$B$777,P$83)+'СЕТ СН'!$H$11+СВЦЭМ!$D$10+'СЕТ СН'!$H$6-'СЕТ СН'!$H$23</f>
        <v>943.68687399000009</v>
      </c>
      <c r="Q91" s="37">
        <f>SUMIFS(СВЦЭМ!$D$34:$D$777,СВЦЭМ!$A$34:$A$777,$A91,СВЦЭМ!$B$34:$B$777,Q$83)+'СЕТ СН'!$H$11+СВЦЭМ!$D$10+'СЕТ СН'!$H$6-'СЕТ СН'!$H$23</f>
        <v>948.10999786999992</v>
      </c>
      <c r="R91" s="37">
        <f>SUMIFS(СВЦЭМ!$D$34:$D$777,СВЦЭМ!$A$34:$A$777,$A91,СВЦЭМ!$B$34:$B$777,R$83)+'СЕТ СН'!$H$11+СВЦЭМ!$D$10+'СЕТ СН'!$H$6-'СЕТ СН'!$H$23</f>
        <v>949.24594696999998</v>
      </c>
      <c r="S91" s="37">
        <f>SUMIFS(СВЦЭМ!$D$34:$D$777,СВЦЭМ!$A$34:$A$777,$A91,СВЦЭМ!$B$34:$B$777,S$83)+'СЕТ СН'!$H$11+СВЦЭМ!$D$10+'СЕТ СН'!$H$6-'СЕТ СН'!$H$23</f>
        <v>948.80710580999994</v>
      </c>
      <c r="T91" s="37">
        <f>SUMIFS(СВЦЭМ!$D$34:$D$777,СВЦЭМ!$A$34:$A$777,$A91,СВЦЭМ!$B$34:$B$777,T$83)+'СЕТ СН'!$H$11+СВЦЭМ!$D$10+'СЕТ СН'!$H$6-'СЕТ СН'!$H$23</f>
        <v>935.27169026000001</v>
      </c>
      <c r="U91" s="37">
        <f>SUMIFS(СВЦЭМ!$D$34:$D$777,СВЦЭМ!$A$34:$A$777,$A91,СВЦЭМ!$B$34:$B$777,U$83)+'СЕТ СН'!$H$11+СВЦЭМ!$D$10+'СЕТ СН'!$H$6-'СЕТ СН'!$H$23</f>
        <v>935.55642796999996</v>
      </c>
      <c r="V91" s="37">
        <f>SUMIFS(СВЦЭМ!$D$34:$D$777,СВЦЭМ!$A$34:$A$777,$A91,СВЦЭМ!$B$34:$B$777,V$83)+'СЕТ СН'!$H$11+СВЦЭМ!$D$10+'СЕТ СН'!$H$6-'СЕТ СН'!$H$23</f>
        <v>942.25828184000011</v>
      </c>
      <c r="W91" s="37">
        <f>SUMIFS(СВЦЭМ!$D$34:$D$777,СВЦЭМ!$A$34:$A$777,$A91,СВЦЭМ!$B$34:$B$777,W$83)+'СЕТ СН'!$H$11+СВЦЭМ!$D$10+'СЕТ СН'!$H$6-'СЕТ СН'!$H$23</f>
        <v>1021.77950842</v>
      </c>
      <c r="X91" s="37">
        <f>SUMIFS(СВЦЭМ!$D$34:$D$777,СВЦЭМ!$A$34:$A$777,$A91,СВЦЭМ!$B$34:$B$777,X$83)+'СЕТ СН'!$H$11+СВЦЭМ!$D$10+'СЕТ СН'!$H$6-'СЕТ СН'!$H$23</f>
        <v>1088.9683650900001</v>
      </c>
      <c r="Y91" s="37">
        <f>SUMIFS(СВЦЭМ!$D$34:$D$777,СВЦЭМ!$A$34:$A$777,$A91,СВЦЭМ!$B$34:$B$777,Y$83)+'СЕТ СН'!$H$11+СВЦЭМ!$D$10+'СЕТ СН'!$H$6-'СЕТ СН'!$H$23</f>
        <v>1147.5966932000001</v>
      </c>
    </row>
    <row r="92" spans="1:27" ht="15.75" x14ac:dyDescent="0.2">
      <c r="A92" s="36">
        <f t="shared" si="2"/>
        <v>42987</v>
      </c>
      <c r="B92" s="37">
        <f>SUMIFS(СВЦЭМ!$D$34:$D$777,СВЦЭМ!$A$34:$A$777,$A92,СВЦЭМ!$B$34:$B$777,B$83)+'СЕТ СН'!$H$11+СВЦЭМ!$D$10+'СЕТ СН'!$H$6-'СЕТ СН'!$H$23</f>
        <v>1168.2525066600001</v>
      </c>
      <c r="C92" s="37">
        <f>SUMIFS(СВЦЭМ!$D$34:$D$777,СВЦЭМ!$A$34:$A$777,$A92,СВЦЭМ!$B$34:$B$777,C$83)+'СЕТ СН'!$H$11+СВЦЭМ!$D$10+'СЕТ СН'!$H$6-'СЕТ СН'!$H$23</f>
        <v>1199.6849361</v>
      </c>
      <c r="D92" s="37">
        <f>SUMIFS(СВЦЭМ!$D$34:$D$777,СВЦЭМ!$A$34:$A$777,$A92,СВЦЭМ!$B$34:$B$777,D$83)+'СЕТ СН'!$H$11+СВЦЭМ!$D$10+'СЕТ СН'!$H$6-'СЕТ СН'!$H$23</f>
        <v>1239.9242252200002</v>
      </c>
      <c r="E92" s="37">
        <f>SUMIFS(СВЦЭМ!$D$34:$D$777,СВЦЭМ!$A$34:$A$777,$A92,СВЦЭМ!$B$34:$B$777,E$83)+'СЕТ СН'!$H$11+СВЦЭМ!$D$10+'СЕТ СН'!$H$6-'СЕТ СН'!$H$23</f>
        <v>1254.94930806</v>
      </c>
      <c r="F92" s="37">
        <f>SUMIFS(СВЦЭМ!$D$34:$D$777,СВЦЭМ!$A$34:$A$777,$A92,СВЦЭМ!$B$34:$B$777,F$83)+'СЕТ СН'!$H$11+СВЦЭМ!$D$10+'СЕТ СН'!$H$6-'СЕТ СН'!$H$23</f>
        <v>1260.6390809499999</v>
      </c>
      <c r="G92" s="37">
        <f>SUMIFS(СВЦЭМ!$D$34:$D$777,СВЦЭМ!$A$34:$A$777,$A92,СВЦЭМ!$B$34:$B$777,G$83)+'СЕТ СН'!$H$11+СВЦЭМ!$D$10+'СЕТ СН'!$H$6-'СЕТ СН'!$H$23</f>
        <v>1242.6450929399998</v>
      </c>
      <c r="H92" s="37">
        <f>SUMIFS(СВЦЭМ!$D$34:$D$777,СВЦЭМ!$A$34:$A$777,$A92,СВЦЭМ!$B$34:$B$777,H$83)+'СЕТ СН'!$H$11+СВЦЭМ!$D$10+'СЕТ СН'!$H$6-'СЕТ СН'!$H$23</f>
        <v>1228.2964281999998</v>
      </c>
      <c r="I92" s="37">
        <f>SUMIFS(СВЦЭМ!$D$34:$D$777,СВЦЭМ!$A$34:$A$777,$A92,СВЦЭМ!$B$34:$B$777,I$83)+'СЕТ СН'!$H$11+СВЦЭМ!$D$10+'СЕТ СН'!$H$6-'СЕТ СН'!$H$23</f>
        <v>1167.4246982099999</v>
      </c>
      <c r="J92" s="37">
        <f>SUMIFS(СВЦЭМ!$D$34:$D$777,СВЦЭМ!$A$34:$A$777,$A92,СВЦЭМ!$B$34:$B$777,J$83)+'СЕТ СН'!$H$11+СВЦЭМ!$D$10+'СЕТ СН'!$H$6-'СЕТ СН'!$H$23</f>
        <v>1082.64480495</v>
      </c>
      <c r="K92" s="37">
        <f>SUMIFS(СВЦЭМ!$D$34:$D$777,СВЦЭМ!$A$34:$A$777,$A92,СВЦЭМ!$B$34:$B$777,K$83)+'СЕТ СН'!$H$11+СВЦЭМ!$D$10+'СЕТ СН'!$H$6-'СЕТ СН'!$H$23</f>
        <v>1024.29565718</v>
      </c>
      <c r="L92" s="37">
        <f>SUMIFS(СВЦЭМ!$D$34:$D$777,СВЦЭМ!$A$34:$A$777,$A92,СВЦЭМ!$B$34:$B$777,L$83)+'СЕТ СН'!$H$11+СВЦЭМ!$D$10+'СЕТ СН'!$H$6-'СЕТ СН'!$H$23</f>
        <v>933.57570769999984</v>
      </c>
      <c r="M92" s="37">
        <f>SUMIFS(СВЦЭМ!$D$34:$D$777,СВЦЭМ!$A$34:$A$777,$A92,СВЦЭМ!$B$34:$B$777,M$83)+'СЕТ СН'!$H$11+СВЦЭМ!$D$10+'СЕТ СН'!$H$6-'СЕТ СН'!$H$23</f>
        <v>905.85244014999989</v>
      </c>
      <c r="N92" s="37">
        <f>SUMIFS(СВЦЭМ!$D$34:$D$777,СВЦЭМ!$A$34:$A$777,$A92,СВЦЭМ!$B$34:$B$777,N$83)+'СЕТ СН'!$H$11+СВЦЭМ!$D$10+'СЕТ СН'!$H$6-'СЕТ СН'!$H$23</f>
        <v>907.75801800999989</v>
      </c>
      <c r="O92" s="37">
        <f>SUMIFS(СВЦЭМ!$D$34:$D$777,СВЦЭМ!$A$34:$A$777,$A92,СВЦЭМ!$B$34:$B$777,O$83)+'СЕТ СН'!$H$11+СВЦЭМ!$D$10+'СЕТ СН'!$H$6-'СЕТ СН'!$H$23</f>
        <v>910.24828387000002</v>
      </c>
      <c r="P92" s="37">
        <f>SUMIFS(СВЦЭМ!$D$34:$D$777,СВЦЭМ!$A$34:$A$777,$A92,СВЦЭМ!$B$34:$B$777,P$83)+'СЕТ СН'!$H$11+СВЦЭМ!$D$10+'СЕТ СН'!$H$6-'СЕТ СН'!$H$23</f>
        <v>915.04972758999997</v>
      </c>
      <c r="Q92" s="37">
        <f>SUMIFS(СВЦЭМ!$D$34:$D$777,СВЦЭМ!$A$34:$A$777,$A92,СВЦЭМ!$B$34:$B$777,Q$83)+'СЕТ СН'!$H$11+СВЦЭМ!$D$10+'СЕТ СН'!$H$6-'СЕТ СН'!$H$23</f>
        <v>918.83547047000002</v>
      </c>
      <c r="R92" s="37">
        <f>SUMIFS(СВЦЭМ!$D$34:$D$777,СВЦЭМ!$A$34:$A$777,$A92,СВЦЭМ!$B$34:$B$777,R$83)+'СЕТ СН'!$H$11+СВЦЭМ!$D$10+'СЕТ СН'!$H$6-'СЕТ СН'!$H$23</f>
        <v>923.18674865999992</v>
      </c>
      <c r="S92" s="37">
        <f>SUMIFS(СВЦЭМ!$D$34:$D$777,СВЦЭМ!$A$34:$A$777,$A92,СВЦЭМ!$B$34:$B$777,S$83)+'СЕТ СН'!$H$11+СВЦЭМ!$D$10+'СЕТ СН'!$H$6-'СЕТ СН'!$H$23</f>
        <v>923.0692660499999</v>
      </c>
      <c r="T92" s="37">
        <f>SUMIFS(СВЦЭМ!$D$34:$D$777,СВЦЭМ!$A$34:$A$777,$A92,СВЦЭМ!$B$34:$B$777,T$83)+'СЕТ СН'!$H$11+СВЦЭМ!$D$10+'СЕТ СН'!$H$6-'СЕТ СН'!$H$23</f>
        <v>914.11987419999991</v>
      </c>
      <c r="U92" s="37">
        <f>SUMIFS(СВЦЭМ!$D$34:$D$777,СВЦЭМ!$A$34:$A$777,$A92,СВЦЭМ!$B$34:$B$777,U$83)+'СЕТ СН'!$H$11+СВЦЭМ!$D$10+'СЕТ СН'!$H$6-'СЕТ СН'!$H$23</f>
        <v>907.97923317000004</v>
      </c>
      <c r="V92" s="37">
        <f>SUMIFS(СВЦЭМ!$D$34:$D$777,СВЦЭМ!$A$34:$A$777,$A92,СВЦЭМ!$B$34:$B$777,V$83)+'СЕТ СН'!$H$11+СВЦЭМ!$D$10+'СЕТ СН'!$H$6-'СЕТ СН'!$H$23</f>
        <v>919.21910099000002</v>
      </c>
      <c r="W92" s="37">
        <f>SUMIFS(СВЦЭМ!$D$34:$D$777,СВЦЭМ!$A$34:$A$777,$A92,СВЦЭМ!$B$34:$B$777,W$83)+'СЕТ СН'!$H$11+СВЦЭМ!$D$10+'СЕТ СН'!$H$6-'СЕТ СН'!$H$23</f>
        <v>989.77594872000009</v>
      </c>
      <c r="X92" s="37">
        <f>SUMIFS(СВЦЭМ!$D$34:$D$777,СВЦЭМ!$A$34:$A$777,$A92,СВЦЭМ!$B$34:$B$777,X$83)+'СЕТ СН'!$H$11+СВЦЭМ!$D$10+'СЕТ СН'!$H$6-'СЕТ СН'!$H$23</f>
        <v>1068.2188996</v>
      </c>
      <c r="Y92" s="37">
        <f>SUMIFS(СВЦЭМ!$D$34:$D$777,СВЦЭМ!$A$34:$A$777,$A92,СВЦЭМ!$B$34:$B$777,Y$83)+'СЕТ СН'!$H$11+СВЦЭМ!$D$10+'СЕТ СН'!$H$6-'СЕТ СН'!$H$23</f>
        <v>1119.9421051300001</v>
      </c>
    </row>
    <row r="93" spans="1:27" ht="15.75" x14ac:dyDescent="0.2">
      <c r="A93" s="36">
        <f t="shared" si="2"/>
        <v>42988</v>
      </c>
      <c r="B93" s="37">
        <f>SUMIFS(СВЦЭМ!$D$34:$D$777,СВЦЭМ!$A$34:$A$777,$A93,СВЦЭМ!$B$34:$B$777,B$83)+'СЕТ СН'!$H$11+СВЦЭМ!$D$10+'СЕТ СН'!$H$6-'СЕТ СН'!$H$23</f>
        <v>1155.6212891099999</v>
      </c>
      <c r="C93" s="37">
        <f>SUMIFS(СВЦЭМ!$D$34:$D$777,СВЦЭМ!$A$34:$A$777,$A93,СВЦЭМ!$B$34:$B$777,C$83)+'СЕТ СН'!$H$11+СВЦЭМ!$D$10+'СЕТ СН'!$H$6-'СЕТ СН'!$H$23</f>
        <v>1201.6305850399999</v>
      </c>
      <c r="D93" s="37">
        <f>SUMIFS(СВЦЭМ!$D$34:$D$777,СВЦЭМ!$A$34:$A$777,$A93,СВЦЭМ!$B$34:$B$777,D$83)+'СЕТ СН'!$H$11+СВЦЭМ!$D$10+'СЕТ СН'!$H$6-'СЕТ СН'!$H$23</f>
        <v>1233.2545882600002</v>
      </c>
      <c r="E93" s="37">
        <f>SUMIFS(СВЦЭМ!$D$34:$D$777,СВЦЭМ!$A$34:$A$777,$A93,СВЦЭМ!$B$34:$B$777,E$83)+'СЕТ СН'!$H$11+СВЦЭМ!$D$10+'СЕТ СН'!$H$6-'СЕТ СН'!$H$23</f>
        <v>1244.6759382800001</v>
      </c>
      <c r="F93" s="37">
        <f>SUMIFS(СВЦЭМ!$D$34:$D$777,СВЦЭМ!$A$34:$A$777,$A93,СВЦЭМ!$B$34:$B$777,F$83)+'СЕТ СН'!$H$11+СВЦЭМ!$D$10+'СЕТ СН'!$H$6-'СЕТ СН'!$H$23</f>
        <v>1258.7735346300001</v>
      </c>
      <c r="G93" s="37">
        <f>SUMIFS(СВЦЭМ!$D$34:$D$777,СВЦЭМ!$A$34:$A$777,$A93,СВЦЭМ!$B$34:$B$777,G$83)+'СЕТ СН'!$H$11+СВЦЭМ!$D$10+'СЕТ СН'!$H$6-'СЕТ СН'!$H$23</f>
        <v>1251.8268052500002</v>
      </c>
      <c r="H93" s="37">
        <f>SUMIFS(СВЦЭМ!$D$34:$D$777,СВЦЭМ!$A$34:$A$777,$A93,СВЦЭМ!$B$34:$B$777,H$83)+'СЕТ СН'!$H$11+СВЦЭМ!$D$10+'СЕТ СН'!$H$6-'СЕТ СН'!$H$23</f>
        <v>1228.32559219</v>
      </c>
      <c r="I93" s="37">
        <f>SUMIFS(СВЦЭМ!$D$34:$D$777,СВЦЭМ!$A$34:$A$777,$A93,СВЦЭМ!$B$34:$B$777,I$83)+'СЕТ СН'!$H$11+СВЦЭМ!$D$10+'СЕТ СН'!$H$6-'СЕТ СН'!$H$23</f>
        <v>1176.5009417599999</v>
      </c>
      <c r="J93" s="37">
        <f>SUMIFS(СВЦЭМ!$D$34:$D$777,СВЦЭМ!$A$34:$A$777,$A93,СВЦЭМ!$B$34:$B$777,J$83)+'СЕТ СН'!$H$11+СВЦЭМ!$D$10+'СЕТ СН'!$H$6-'СЕТ СН'!$H$23</f>
        <v>1110.3976033700001</v>
      </c>
      <c r="K93" s="37">
        <f>SUMIFS(СВЦЭМ!$D$34:$D$777,СВЦЭМ!$A$34:$A$777,$A93,СВЦЭМ!$B$34:$B$777,K$83)+'СЕТ СН'!$H$11+СВЦЭМ!$D$10+'СЕТ СН'!$H$6-'СЕТ СН'!$H$23</f>
        <v>1030.27835577</v>
      </c>
      <c r="L93" s="37">
        <f>SUMIFS(СВЦЭМ!$D$34:$D$777,СВЦЭМ!$A$34:$A$777,$A93,СВЦЭМ!$B$34:$B$777,L$83)+'СЕТ СН'!$H$11+СВЦЭМ!$D$10+'СЕТ СН'!$H$6-'СЕТ СН'!$H$23</f>
        <v>930.74121575999993</v>
      </c>
      <c r="M93" s="37">
        <f>SUMIFS(СВЦЭМ!$D$34:$D$777,СВЦЭМ!$A$34:$A$777,$A93,СВЦЭМ!$B$34:$B$777,M$83)+'СЕТ СН'!$H$11+СВЦЭМ!$D$10+'СЕТ СН'!$H$6-'СЕТ СН'!$H$23</f>
        <v>903.41644738000014</v>
      </c>
      <c r="N93" s="37">
        <f>SUMIFS(СВЦЭМ!$D$34:$D$777,СВЦЭМ!$A$34:$A$777,$A93,СВЦЭМ!$B$34:$B$777,N$83)+'СЕТ СН'!$H$11+СВЦЭМ!$D$10+'СЕТ СН'!$H$6-'СЕТ СН'!$H$23</f>
        <v>906.31711773999996</v>
      </c>
      <c r="O93" s="37">
        <f>SUMIFS(СВЦЭМ!$D$34:$D$777,СВЦЭМ!$A$34:$A$777,$A93,СВЦЭМ!$B$34:$B$777,O$83)+'СЕТ СН'!$H$11+СВЦЭМ!$D$10+'СЕТ СН'!$H$6-'СЕТ СН'!$H$23</f>
        <v>894.38925673999984</v>
      </c>
      <c r="P93" s="37">
        <f>SUMIFS(СВЦЭМ!$D$34:$D$777,СВЦЭМ!$A$34:$A$777,$A93,СВЦЭМ!$B$34:$B$777,P$83)+'СЕТ СН'!$H$11+СВЦЭМ!$D$10+'СЕТ СН'!$H$6-'СЕТ СН'!$H$23</f>
        <v>901.86495824999997</v>
      </c>
      <c r="Q93" s="37">
        <f>SUMIFS(СВЦЭМ!$D$34:$D$777,СВЦЭМ!$A$34:$A$777,$A93,СВЦЭМ!$B$34:$B$777,Q$83)+'СЕТ СН'!$H$11+СВЦЭМ!$D$10+'СЕТ СН'!$H$6-'СЕТ СН'!$H$23</f>
        <v>906.60316320999982</v>
      </c>
      <c r="R93" s="37">
        <f>SUMIFS(СВЦЭМ!$D$34:$D$777,СВЦЭМ!$A$34:$A$777,$A93,СВЦЭМ!$B$34:$B$777,R$83)+'СЕТ СН'!$H$11+СВЦЭМ!$D$10+'СЕТ СН'!$H$6-'СЕТ СН'!$H$23</f>
        <v>909.27273616000002</v>
      </c>
      <c r="S93" s="37">
        <f>SUMIFS(СВЦЭМ!$D$34:$D$777,СВЦЭМ!$A$34:$A$777,$A93,СВЦЭМ!$B$34:$B$777,S$83)+'СЕТ СН'!$H$11+СВЦЭМ!$D$10+'СЕТ СН'!$H$6-'СЕТ СН'!$H$23</f>
        <v>905.97312436999982</v>
      </c>
      <c r="T93" s="37">
        <f>SUMIFS(СВЦЭМ!$D$34:$D$777,СВЦЭМ!$A$34:$A$777,$A93,СВЦЭМ!$B$34:$B$777,T$83)+'СЕТ СН'!$H$11+СВЦЭМ!$D$10+'СЕТ СН'!$H$6-'СЕТ СН'!$H$23</f>
        <v>892.29634484999997</v>
      </c>
      <c r="U93" s="37">
        <f>SUMIFS(СВЦЭМ!$D$34:$D$777,СВЦЭМ!$A$34:$A$777,$A93,СВЦЭМ!$B$34:$B$777,U$83)+'СЕТ СН'!$H$11+СВЦЭМ!$D$10+'СЕТ СН'!$H$6-'СЕТ СН'!$H$23</f>
        <v>882.12712087999989</v>
      </c>
      <c r="V93" s="37">
        <f>SUMIFS(СВЦЭМ!$D$34:$D$777,СВЦЭМ!$A$34:$A$777,$A93,СВЦЭМ!$B$34:$B$777,V$83)+'СЕТ СН'!$H$11+СВЦЭМ!$D$10+'СЕТ СН'!$H$6-'СЕТ СН'!$H$23</f>
        <v>886.34970566999982</v>
      </c>
      <c r="W93" s="37">
        <f>SUMIFS(СВЦЭМ!$D$34:$D$777,СВЦЭМ!$A$34:$A$777,$A93,СВЦЭМ!$B$34:$B$777,W$83)+'СЕТ СН'!$H$11+СВЦЭМ!$D$10+'СЕТ СН'!$H$6-'СЕТ СН'!$H$23</f>
        <v>956.72616278999999</v>
      </c>
      <c r="X93" s="37">
        <f>SUMIFS(СВЦЭМ!$D$34:$D$777,СВЦЭМ!$A$34:$A$777,$A93,СВЦЭМ!$B$34:$B$777,X$83)+'СЕТ СН'!$H$11+СВЦЭМ!$D$10+'СЕТ СН'!$H$6-'СЕТ СН'!$H$23</f>
        <v>1009.82986996</v>
      </c>
      <c r="Y93" s="37">
        <f>SUMIFS(СВЦЭМ!$D$34:$D$777,СВЦЭМ!$A$34:$A$777,$A93,СВЦЭМ!$B$34:$B$777,Y$83)+'СЕТ СН'!$H$11+СВЦЭМ!$D$10+'СЕТ СН'!$H$6-'СЕТ СН'!$H$23</f>
        <v>1068.13246273</v>
      </c>
    </row>
    <row r="94" spans="1:27" ht="15.75" x14ac:dyDescent="0.2">
      <c r="A94" s="36">
        <f t="shared" si="2"/>
        <v>42989</v>
      </c>
      <c r="B94" s="37">
        <f>SUMIFS(СВЦЭМ!$D$34:$D$777,СВЦЭМ!$A$34:$A$777,$A94,СВЦЭМ!$B$34:$B$777,B$83)+'СЕТ СН'!$H$11+СВЦЭМ!$D$10+'СЕТ СН'!$H$6-'СЕТ СН'!$H$23</f>
        <v>1119.4241752399998</v>
      </c>
      <c r="C94" s="37">
        <f>SUMIFS(СВЦЭМ!$D$34:$D$777,СВЦЭМ!$A$34:$A$777,$A94,СВЦЭМ!$B$34:$B$777,C$83)+'СЕТ СН'!$H$11+СВЦЭМ!$D$10+'СЕТ СН'!$H$6-'СЕТ СН'!$H$23</f>
        <v>1180.2958363799999</v>
      </c>
      <c r="D94" s="37">
        <f>SUMIFS(СВЦЭМ!$D$34:$D$777,СВЦЭМ!$A$34:$A$777,$A94,СВЦЭМ!$B$34:$B$777,D$83)+'СЕТ СН'!$H$11+СВЦЭМ!$D$10+'СЕТ СН'!$H$6-'СЕТ СН'!$H$23</f>
        <v>1202.6821631399998</v>
      </c>
      <c r="E94" s="37">
        <f>SUMIFS(СВЦЭМ!$D$34:$D$777,СВЦЭМ!$A$34:$A$777,$A94,СВЦЭМ!$B$34:$B$777,E$83)+'СЕТ СН'!$H$11+СВЦЭМ!$D$10+'СЕТ СН'!$H$6-'СЕТ СН'!$H$23</f>
        <v>1211.5994931199998</v>
      </c>
      <c r="F94" s="37">
        <f>SUMIFS(СВЦЭМ!$D$34:$D$777,СВЦЭМ!$A$34:$A$777,$A94,СВЦЭМ!$B$34:$B$777,F$83)+'СЕТ СН'!$H$11+СВЦЭМ!$D$10+'СЕТ СН'!$H$6-'СЕТ СН'!$H$23</f>
        <v>1216.3763513899999</v>
      </c>
      <c r="G94" s="37">
        <f>SUMIFS(СВЦЭМ!$D$34:$D$777,СВЦЭМ!$A$34:$A$777,$A94,СВЦЭМ!$B$34:$B$777,G$83)+'СЕТ СН'!$H$11+СВЦЭМ!$D$10+'СЕТ СН'!$H$6-'СЕТ СН'!$H$23</f>
        <v>1204.89668596</v>
      </c>
      <c r="H94" s="37">
        <f>SUMIFS(СВЦЭМ!$D$34:$D$777,СВЦЭМ!$A$34:$A$777,$A94,СВЦЭМ!$B$34:$B$777,H$83)+'СЕТ СН'!$H$11+СВЦЭМ!$D$10+'СЕТ СН'!$H$6-'СЕТ СН'!$H$23</f>
        <v>1146.8513256199999</v>
      </c>
      <c r="I94" s="37">
        <f>SUMIFS(СВЦЭМ!$D$34:$D$777,СВЦЭМ!$A$34:$A$777,$A94,СВЦЭМ!$B$34:$B$777,I$83)+'СЕТ СН'!$H$11+СВЦЭМ!$D$10+'СЕТ СН'!$H$6-'СЕТ СН'!$H$23</f>
        <v>1088.98807764</v>
      </c>
      <c r="J94" s="37">
        <f>SUMIFS(СВЦЭМ!$D$34:$D$777,СВЦЭМ!$A$34:$A$777,$A94,СВЦЭМ!$B$34:$B$777,J$83)+'СЕТ СН'!$H$11+СВЦЭМ!$D$10+'СЕТ СН'!$H$6-'СЕТ СН'!$H$23</f>
        <v>1039.6379857699999</v>
      </c>
      <c r="K94" s="37">
        <f>SUMIFS(СВЦЭМ!$D$34:$D$777,СВЦЭМ!$A$34:$A$777,$A94,СВЦЭМ!$B$34:$B$777,K$83)+'СЕТ СН'!$H$11+СВЦЭМ!$D$10+'СЕТ СН'!$H$6-'СЕТ СН'!$H$23</f>
        <v>1006.22699401</v>
      </c>
      <c r="L94" s="37">
        <f>SUMIFS(СВЦЭМ!$D$34:$D$777,СВЦЭМ!$A$34:$A$777,$A94,СВЦЭМ!$B$34:$B$777,L$83)+'СЕТ СН'!$H$11+СВЦЭМ!$D$10+'СЕТ СН'!$H$6-'СЕТ СН'!$H$23</f>
        <v>940.01243958999999</v>
      </c>
      <c r="M94" s="37">
        <f>SUMIFS(СВЦЭМ!$D$34:$D$777,СВЦЭМ!$A$34:$A$777,$A94,СВЦЭМ!$B$34:$B$777,M$83)+'СЕТ СН'!$H$11+СВЦЭМ!$D$10+'СЕТ СН'!$H$6-'СЕТ СН'!$H$23</f>
        <v>923.36225690999981</v>
      </c>
      <c r="N94" s="37">
        <f>SUMIFS(СВЦЭМ!$D$34:$D$777,СВЦЭМ!$A$34:$A$777,$A94,СВЦЭМ!$B$34:$B$777,N$83)+'СЕТ СН'!$H$11+СВЦЭМ!$D$10+'СЕТ СН'!$H$6-'СЕТ СН'!$H$23</f>
        <v>949.80530770999985</v>
      </c>
      <c r="O94" s="37">
        <f>SUMIFS(СВЦЭМ!$D$34:$D$777,СВЦЭМ!$A$34:$A$777,$A94,СВЦЭМ!$B$34:$B$777,O$83)+'СЕТ СН'!$H$11+СВЦЭМ!$D$10+'СЕТ СН'!$H$6-'СЕТ СН'!$H$23</f>
        <v>964.6234168699998</v>
      </c>
      <c r="P94" s="37">
        <f>SUMIFS(СВЦЭМ!$D$34:$D$777,СВЦЭМ!$A$34:$A$777,$A94,СВЦЭМ!$B$34:$B$777,P$83)+'СЕТ СН'!$H$11+СВЦЭМ!$D$10+'СЕТ СН'!$H$6-'СЕТ СН'!$H$23</f>
        <v>974.89695978000009</v>
      </c>
      <c r="Q94" s="37">
        <f>SUMIFS(СВЦЭМ!$D$34:$D$777,СВЦЭМ!$A$34:$A$777,$A94,СВЦЭМ!$B$34:$B$777,Q$83)+'СЕТ СН'!$H$11+СВЦЭМ!$D$10+'СЕТ СН'!$H$6-'СЕТ СН'!$H$23</f>
        <v>978.21213111999987</v>
      </c>
      <c r="R94" s="37">
        <f>SUMIFS(СВЦЭМ!$D$34:$D$777,СВЦЭМ!$A$34:$A$777,$A94,СВЦЭМ!$B$34:$B$777,R$83)+'СЕТ СН'!$H$11+СВЦЭМ!$D$10+'СЕТ СН'!$H$6-'СЕТ СН'!$H$23</f>
        <v>976.98488465999981</v>
      </c>
      <c r="S94" s="37">
        <f>SUMIFS(СВЦЭМ!$D$34:$D$777,СВЦЭМ!$A$34:$A$777,$A94,СВЦЭМ!$B$34:$B$777,S$83)+'СЕТ СН'!$H$11+СВЦЭМ!$D$10+'СЕТ СН'!$H$6-'СЕТ СН'!$H$23</f>
        <v>975.00645828000006</v>
      </c>
      <c r="T94" s="37">
        <f>SUMIFS(СВЦЭМ!$D$34:$D$777,СВЦЭМ!$A$34:$A$777,$A94,СВЦЭМ!$B$34:$B$777,T$83)+'СЕТ СН'!$H$11+СВЦЭМ!$D$10+'СЕТ СН'!$H$6-'СЕТ СН'!$H$23</f>
        <v>974.27849870999989</v>
      </c>
      <c r="U94" s="37">
        <f>SUMIFS(СВЦЭМ!$D$34:$D$777,СВЦЭМ!$A$34:$A$777,$A94,СВЦЭМ!$B$34:$B$777,U$83)+'СЕТ СН'!$H$11+СВЦЭМ!$D$10+'СЕТ СН'!$H$6-'СЕТ СН'!$H$23</f>
        <v>964.5879874100001</v>
      </c>
      <c r="V94" s="37">
        <f>SUMIFS(СВЦЭМ!$D$34:$D$777,СВЦЭМ!$A$34:$A$777,$A94,СВЦЭМ!$B$34:$B$777,V$83)+'СЕТ СН'!$H$11+СВЦЭМ!$D$10+'СЕТ СН'!$H$6-'СЕТ СН'!$H$23</f>
        <v>975.22387610999999</v>
      </c>
      <c r="W94" s="37">
        <f>SUMIFS(СВЦЭМ!$D$34:$D$777,СВЦЭМ!$A$34:$A$777,$A94,СВЦЭМ!$B$34:$B$777,W$83)+'СЕТ СН'!$H$11+СВЦЭМ!$D$10+'СЕТ СН'!$H$6-'СЕТ СН'!$H$23</f>
        <v>1062.4125270099998</v>
      </c>
      <c r="X94" s="37">
        <f>SUMIFS(СВЦЭМ!$D$34:$D$777,СВЦЭМ!$A$34:$A$777,$A94,СВЦЭМ!$B$34:$B$777,X$83)+'СЕТ СН'!$H$11+СВЦЭМ!$D$10+'СЕТ СН'!$H$6-'СЕТ СН'!$H$23</f>
        <v>1089.6981614400001</v>
      </c>
      <c r="Y94" s="37">
        <f>SUMIFS(СВЦЭМ!$D$34:$D$777,СВЦЭМ!$A$34:$A$777,$A94,СВЦЭМ!$B$34:$B$777,Y$83)+'СЕТ СН'!$H$11+СВЦЭМ!$D$10+'СЕТ СН'!$H$6-'СЕТ СН'!$H$23</f>
        <v>1119.6947971499999</v>
      </c>
    </row>
    <row r="95" spans="1:27" ht="15.75" x14ac:dyDescent="0.2">
      <c r="A95" s="36">
        <f t="shared" si="2"/>
        <v>42990</v>
      </c>
      <c r="B95" s="37">
        <f>SUMIFS(СВЦЭМ!$D$34:$D$777,СВЦЭМ!$A$34:$A$777,$A95,СВЦЭМ!$B$34:$B$777,B$83)+'СЕТ СН'!$H$11+СВЦЭМ!$D$10+'СЕТ СН'!$H$6-'СЕТ СН'!$H$23</f>
        <v>1152.6274672200002</v>
      </c>
      <c r="C95" s="37">
        <f>SUMIFS(СВЦЭМ!$D$34:$D$777,СВЦЭМ!$A$34:$A$777,$A95,СВЦЭМ!$B$34:$B$777,C$83)+'СЕТ СН'!$H$11+СВЦЭМ!$D$10+'СЕТ СН'!$H$6-'СЕТ СН'!$H$23</f>
        <v>1199.1347002699999</v>
      </c>
      <c r="D95" s="37">
        <f>SUMIFS(СВЦЭМ!$D$34:$D$777,СВЦЭМ!$A$34:$A$777,$A95,СВЦЭМ!$B$34:$B$777,D$83)+'СЕТ СН'!$H$11+СВЦЭМ!$D$10+'СЕТ СН'!$H$6-'СЕТ СН'!$H$23</f>
        <v>1229.6224643700002</v>
      </c>
      <c r="E95" s="37">
        <f>SUMIFS(СВЦЭМ!$D$34:$D$777,СВЦЭМ!$A$34:$A$777,$A95,СВЦЭМ!$B$34:$B$777,E$83)+'СЕТ СН'!$H$11+СВЦЭМ!$D$10+'СЕТ СН'!$H$6-'СЕТ СН'!$H$23</f>
        <v>1229.71332609</v>
      </c>
      <c r="F95" s="37">
        <f>SUMIFS(СВЦЭМ!$D$34:$D$777,СВЦЭМ!$A$34:$A$777,$A95,СВЦЭМ!$B$34:$B$777,F$83)+'СЕТ СН'!$H$11+СВЦЭМ!$D$10+'СЕТ СН'!$H$6-'СЕТ СН'!$H$23</f>
        <v>1230.8091485300001</v>
      </c>
      <c r="G95" s="37">
        <f>SUMIFS(СВЦЭМ!$D$34:$D$777,СВЦЭМ!$A$34:$A$777,$A95,СВЦЭМ!$B$34:$B$777,G$83)+'СЕТ СН'!$H$11+СВЦЭМ!$D$10+'СЕТ СН'!$H$6-'СЕТ СН'!$H$23</f>
        <v>1227.9572886700003</v>
      </c>
      <c r="H95" s="37">
        <f>SUMIFS(СВЦЭМ!$D$34:$D$777,СВЦЭМ!$A$34:$A$777,$A95,СВЦЭМ!$B$34:$B$777,H$83)+'СЕТ СН'!$H$11+СВЦЭМ!$D$10+'СЕТ СН'!$H$6-'СЕТ СН'!$H$23</f>
        <v>1170.2963269100001</v>
      </c>
      <c r="I95" s="37">
        <f>SUMIFS(СВЦЭМ!$D$34:$D$777,СВЦЭМ!$A$34:$A$777,$A95,СВЦЭМ!$B$34:$B$777,I$83)+'СЕТ СН'!$H$11+СВЦЭМ!$D$10+'СЕТ СН'!$H$6-'СЕТ СН'!$H$23</f>
        <v>1106.0795395300001</v>
      </c>
      <c r="J95" s="37">
        <f>SUMIFS(СВЦЭМ!$D$34:$D$777,СВЦЭМ!$A$34:$A$777,$A95,СВЦЭМ!$B$34:$B$777,J$83)+'СЕТ СН'!$H$11+СВЦЭМ!$D$10+'СЕТ СН'!$H$6-'СЕТ СН'!$H$23</f>
        <v>1074.3942016699998</v>
      </c>
      <c r="K95" s="37">
        <f>SUMIFS(СВЦЭМ!$D$34:$D$777,СВЦЭМ!$A$34:$A$777,$A95,СВЦЭМ!$B$34:$B$777,K$83)+'СЕТ СН'!$H$11+СВЦЭМ!$D$10+'СЕТ СН'!$H$6-'СЕТ СН'!$H$23</f>
        <v>1028.3197442599999</v>
      </c>
      <c r="L95" s="37">
        <f>SUMIFS(СВЦЭМ!$D$34:$D$777,СВЦЭМ!$A$34:$A$777,$A95,СВЦЭМ!$B$34:$B$777,L$83)+'СЕТ СН'!$H$11+СВЦЭМ!$D$10+'СЕТ СН'!$H$6-'СЕТ СН'!$H$23</f>
        <v>944.71029562000012</v>
      </c>
      <c r="M95" s="37">
        <f>SUMIFS(СВЦЭМ!$D$34:$D$777,СВЦЭМ!$A$34:$A$777,$A95,СВЦЭМ!$B$34:$B$777,M$83)+'СЕТ СН'!$H$11+СВЦЭМ!$D$10+'СЕТ СН'!$H$6-'СЕТ СН'!$H$23</f>
        <v>924.19017879000012</v>
      </c>
      <c r="N95" s="37">
        <f>SUMIFS(СВЦЭМ!$D$34:$D$777,СВЦЭМ!$A$34:$A$777,$A95,СВЦЭМ!$B$34:$B$777,N$83)+'СЕТ СН'!$H$11+СВЦЭМ!$D$10+'СЕТ СН'!$H$6-'СЕТ СН'!$H$23</f>
        <v>929.31893037999998</v>
      </c>
      <c r="O95" s="37">
        <f>SUMIFS(СВЦЭМ!$D$34:$D$777,СВЦЭМ!$A$34:$A$777,$A95,СВЦЭМ!$B$34:$B$777,O$83)+'СЕТ СН'!$H$11+СВЦЭМ!$D$10+'СЕТ СН'!$H$6-'СЕТ СН'!$H$23</f>
        <v>935.92969913000002</v>
      </c>
      <c r="P95" s="37">
        <f>SUMIFS(СВЦЭМ!$D$34:$D$777,СВЦЭМ!$A$34:$A$777,$A95,СВЦЭМ!$B$34:$B$777,P$83)+'СЕТ СН'!$H$11+СВЦЭМ!$D$10+'СЕТ СН'!$H$6-'СЕТ СН'!$H$23</f>
        <v>936.7204026899999</v>
      </c>
      <c r="Q95" s="37">
        <f>SUMIFS(СВЦЭМ!$D$34:$D$777,СВЦЭМ!$A$34:$A$777,$A95,СВЦЭМ!$B$34:$B$777,Q$83)+'СЕТ СН'!$H$11+СВЦЭМ!$D$10+'СЕТ СН'!$H$6-'СЕТ СН'!$H$23</f>
        <v>943.5769985500001</v>
      </c>
      <c r="R95" s="37">
        <f>SUMIFS(СВЦЭМ!$D$34:$D$777,СВЦЭМ!$A$34:$A$777,$A95,СВЦЭМ!$B$34:$B$777,R$83)+'СЕТ СН'!$H$11+СВЦЭМ!$D$10+'СЕТ СН'!$H$6-'СЕТ СН'!$H$23</f>
        <v>941.58820723000008</v>
      </c>
      <c r="S95" s="37">
        <f>SUMIFS(СВЦЭМ!$D$34:$D$777,СВЦЭМ!$A$34:$A$777,$A95,СВЦЭМ!$B$34:$B$777,S$83)+'СЕТ СН'!$H$11+СВЦЭМ!$D$10+'СЕТ СН'!$H$6-'СЕТ СН'!$H$23</f>
        <v>940.31838724999989</v>
      </c>
      <c r="T95" s="37">
        <f>SUMIFS(СВЦЭМ!$D$34:$D$777,СВЦЭМ!$A$34:$A$777,$A95,СВЦЭМ!$B$34:$B$777,T$83)+'СЕТ СН'!$H$11+СВЦЭМ!$D$10+'СЕТ СН'!$H$6-'СЕТ СН'!$H$23</f>
        <v>930.60029583000005</v>
      </c>
      <c r="U95" s="37">
        <f>SUMIFS(СВЦЭМ!$D$34:$D$777,СВЦЭМ!$A$34:$A$777,$A95,СВЦЭМ!$B$34:$B$777,U$83)+'СЕТ СН'!$H$11+СВЦЭМ!$D$10+'СЕТ СН'!$H$6-'СЕТ СН'!$H$23</f>
        <v>916.00843459999987</v>
      </c>
      <c r="V95" s="37">
        <f>SUMIFS(СВЦЭМ!$D$34:$D$777,СВЦЭМ!$A$34:$A$777,$A95,СВЦЭМ!$B$34:$B$777,V$83)+'СЕТ СН'!$H$11+СВЦЭМ!$D$10+'СЕТ СН'!$H$6-'СЕТ СН'!$H$23</f>
        <v>930.74860801</v>
      </c>
      <c r="W95" s="37">
        <f>SUMIFS(СВЦЭМ!$D$34:$D$777,СВЦЭМ!$A$34:$A$777,$A95,СВЦЭМ!$B$34:$B$777,W$83)+'СЕТ СН'!$H$11+СВЦЭМ!$D$10+'СЕТ СН'!$H$6-'СЕТ СН'!$H$23</f>
        <v>1008.8696451000001</v>
      </c>
      <c r="X95" s="37">
        <f>SUMIFS(СВЦЭМ!$D$34:$D$777,СВЦЭМ!$A$34:$A$777,$A95,СВЦЭМ!$B$34:$B$777,X$83)+'СЕТ СН'!$H$11+СВЦЭМ!$D$10+'СЕТ СН'!$H$6-'СЕТ СН'!$H$23</f>
        <v>1084.6559495699998</v>
      </c>
      <c r="Y95" s="37">
        <f>SUMIFS(СВЦЭМ!$D$34:$D$777,СВЦЭМ!$A$34:$A$777,$A95,СВЦЭМ!$B$34:$B$777,Y$83)+'СЕТ СН'!$H$11+СВЦЭМ!$D$10+'СЕТ СН'!$H$6-'СЕТ СН'!$H$23</f>
        <v>1158.7827709399999</v>
      </c>
    </row>
    <row r="96" spans="1:27" ht="15.75" x14ac:dyDescent="0.2">
      <c r="A96" s="36">
        <f t="shared" si="2"/>
        <v>42991</v>
      </c>
      <c r="B96" s="37">
        <f>SUMIFS(СВЦЭМ!$D$34:$D$777,СВЦЭМ!$A$34:$A$777,$A96,СВЦЭМ!$B$34:$B$777,B$83)+'СЕТ СН'!$H$11+СВЦЭМ!$D$10+'СЕТ СН'!$H$6-'СЕТ СН'!$H$23</f>
        <v>1160.1469368200001</v>
      </c>
      <c r="C96" s="37">
        <f>SUMIFS(СВЦЭМ!$D$34:$D$777,СВЦЭМ!$A$34:$A$777,$A96,СВЦЭМ!$B$34:$B$777,C$83)+'СЕТ СН'!$H$11+СВЦЭМ!$D$10+'СЕТ СН'!$H$6-'СЕТ СН'!$H$23</f>
        <v>1214.9561614200002</v>
      </c>
      <c r="D96" s="37">
        <f>SUMIFS(СВЦЭМ!$D$34:$D$777,СВЦЭМ!$A$34:$A$777,$A96,СВЦЭМ!$B$34:$B$777,D$83)+'СЕТ СН'!$H$11+СВЦЭМ!$D$10+'СЕТ СН'!$H$6-'СЕТ СН'!$H$23</f>
        <v>1216.9362266100002</v>
      </c>
      <c r="E96" s="37">
        <f>SUMIFS(СВЦЭМ!$D$34:$D$777,СВЦЭМ!$A$34:$A$777,$A96,СВЦЭМ!$B$34:$B$777,E$83)+'СЕТ СН'!$H$11+СВЦЭМ!$D$10+'СЕТ СН'!$H$6-'СЕТ СН'!$H$23</f>
        <v>1215.33946565</v>
      </c>
      <c r="F96" s="37">
        <f>SUMIFS(СВЦЭМ!$D$34:$D$777,СВЦЭМ!$A$34:$A$777,$A96,СВЦЭМ!$B$34:$B$777,F$83)+'СЕТ СН'!$H$11+СВЦЭМ!$D$10+'СЕТ СН'!$H$6-'СЕТ СН'!$H$23</f>
        <v>1214.3511056000002</v>
      </c>
      <c r="G96" s="37">
        <f>SUMIFS(СВЦЭМ!$D$34:$D$777,СВЦЭМ!$A$34:$A$777,$A96,СВЦЭМ!$B$34:$B$777,G$83)+'СЕТ СН'!$H$11+СВЦЭМ!$D$10+'СЕТ СН'!$H$6-'СЕТ СН'!$H$23</f>
        <v>1204.7949495600001</v>
      </c>
      <c r="H96" s="37">
        <f>SUMIFS(СВЦЭМ!$D$34:$D$777,СВЦЭМ!$A$34:$A$777,$A96,СВЦЭМ!$B$34:$B$777,H$83)+'СЕТ СН'!$H$11+СВЦЭМ!$D$10+'СЕТ СН'!$H$6-'СЕТ СН'!$H$23</f>
        <v>1138.2244043999999</v>
      </c>
      <c r="I96" s="37">
        <f>SUMIFS(СВЦЭМ!$D$34:$D$777,СВЦЭМ!$A$34:$A$777,$A96,СВЦЭМ!$B$34:$B$777,I$83)+'СЕТ СН'!$H$11+СВЦЭМ!$D$10+'СЕТ СН'!$H$6-'СЕТ СН'!$H$23</f>
        <v>1079.13242343</v>
      </c>
      <c r="J96" s="37">
        <f>SUMIFS(СВЦЭМ!$D$34:$D$777,СВЦЭМ!$A$34:$A$777,$A96,СВЦЭМ!$B$34:$B$777,J$83)+'СЕТ СН'!$H$11+СВЦЭМ!$D$10+'СЕТ СН'!$H$6-'СЕТ СН'!$H$23</f>
        <v>1052.4926025</v>
      </c>
      <c r="K96" s="37">
        <f>SUMIFS(СВЦЭМ!$D$34:$D$777,СВЦЭМ!$A$34:$A$777,$A96,СВЦЭМ!$B$34:$B$777,K$83)+'СЕТ СН'!$H$11+СВЦЭМ!$D$10+'СЕТ СН'!$H$6-'СЕТ СН'!$H$23</f>
        <v>1036.49414944</v>
      </c>
      <c r="L96" s="37">
        <f>SUMIFS(СВЦЭМ!$D$34:$D$777,СВЦЭМ!$A$34:$A$777,$A96,СВЦЭМ!$B$34:$B$777,L$83)+'СЕТ СН'!$H$11+СВЦЭМ!$D$10+'СЕТ СН'!$H$6-'СЕТ СН'!$H$23</f>
        <v>946.37049397999999</v>
      </c>
      <c r="M96" s="37">
        <f>SUMIFS(СВЦЭМ!$D$34:$D$777,СВЦЭМ!$A$34:$A$777,$A96,СВЦЭМ!$B$34:$B$777,M$83)+'СЕТ СН'!$H$11+СВЦЭМ!$D$10+'СЕТ СН'!$H$6-'СЕТ СН'!$H$23</f>
        <v>912.54439795999997</v>
      </c>
      <c r="N96" s="37">
        <f>SUMIFS(СВЦЭМ!$D$34:$D$777,СВЦЭМ!$A$34:$A$777,$A96,СВЦЭМ!$B$34:$B$777,N$83)+'СЕТ СН'!$H$11+СВЦЭМ!$D$10+'СЕТ СН'!$H$6-'СЕТ СН'!$H$23</f>
        <v>915.5532320100001</v>
      </c>
      <c r="O96" s="37">
        <f>SUMIFS(СВЦЭМ!$D$34:$D$777,СВЦЭМ!$A$34:$A$777,$A96,СВЦЭМ!$B$34:$B$777,O$83)+'СЕТ СН'!$H$11+СВЦЭМ!$D$10+'СЕТ СН'!$H$6-'СЕТ СН'!$H$23</f>
        <v>915.25469540999984</v>
      </c>
      <c r="P96" s="37">
        <f>SUMIFS(СВЦЭМ!$D$34:$D$777,СВЦЭМ!$A$34:$A$777,$A96,СВЦЭМ!$B$34:$B$777,P$83)+'СЕТ СН'!$H$11+СВЦЭМ!$D$10+'СЕТ СН'!$H$6-'СЕТ СН'!$H$23</f>
        <v>914.79443863000006</v>
      </c>
      <c r="Q96" s="37">
        <f>SUMIFS(СВЦЭМ!$D$34:$D$777,СВЦЭМ!$A$34:$A$777,$A96,СВЦЭМ!$B$34:$B$777,Q$83)+'СЕТ СН'!$H$11+СВЦЭМ!$D$10+'СЕТ СН'!$H$6-'СЕТ СН'!$H$23</f>
        <v>915.63299444999984</v>
      </c>
      <c r="R96" s="37">
        <f>SUMIFS(СВЦЭМ!$D$34:$D$777,СВЦЭМ!$A$34:$A$777,$A96,СВЦЭМ!$B$34:$B$777,R$83)+'СЕТ СН'!$H$11+СВЦЭМ!$D$10+'СЕТ СН'!$H$6-'СЕТ СН'!$H$23</f>
        <v>914.04442018999998</v>
      </c>
      <c r="S96" s="37">
        <f>SUMIFS(СВЦЭМ!$D$34:$D$777,СВЦЭМ!$A$34:$A$777,$A96,СВЦЭМ!$B$34:$B$777,S$83)+'СЕТ СН'!$H$11+СВЦЭМ!$D$10+'СЕТ СН'!$H$6-'СЕТ СН'!$H$23</f>
        <v>915.36304409000013</v>
      </c>
      <c r="T96" s="37">
        <f>SUMIFS(СВЦЭМ!$D$34:$D$777,СВЦЭМ!$A$34:$A$777,$A96,СВЦЭМ!$B$34:$B$777,T$83)+'СЕТ СН'!$H$11+СВЦЭМ!$D$10+'СЕТ СН'!$H$6-'СЕТ СН'!$H$23</f>
        <v>911.81719055999997</v>
      </c>
      <c r="U96" s="37">
        <f>SUMIFS(СВЦЭМ!$D$34:$D$777,СВЦЭМ!$A$34:$A$777,$A96,СВЦЭМ!$B$34:$B$777,U$83)+'СЕТ СН'!$H$11+СВЦЭМ!$D$10+'СЕТ СН'!$H$6-'СЕТ СН'!$H$23</f>
        <v>925.74635490999981</v>
      </c>
      <c r="V96" s="37">
        <f>SUMIFS(СВЦЭМ!$D$34:$D$777,СВЦЭМ!$A$34:$A$777,$A96,СВЦЭМ!$B$34:$B$777,V$83)+'СЕТ СН'!$H$11+СВЦЭМ!$D$10+'СЕТ СН'!$H$6-'СЕТ СН'!$H$23</f>
        <v>941.88831893999986</v>
      </c>
      <c r="W96" s="37">
        <f>SUMIFS(СВЦЭМ!$D$34:$D$777,СВЦЭМ!$A$34:$A$777,$A96,СВЦЭМ!$B$34:$B$777,W$83)+'СЕТ СН'!$H$11+СВЦЭМ!$D$10+'СЕТ СН'!$H$6-'СЕТ СН'!$H$23</f>
        <v>1002.9341723699999</v>
      </c>
      <c r="X96" s="37">
        <f>SUMIFS(СВЦЭМ!$D$34:$D$777,СВЦЭМ!$A$34:$A$777,$A96,СВЦЭМ!$B$34:$B$777,X$83)+'СЕТ СН'!$H$11+СВЦЭМ!$D$10+'СЕТ СН'!$H$6-'СЕТ СН'!$H$23</f>
        <v>1047.6628439599999</v>
      </c>
      <c r="Y96" s="37">
        <f>SUMIFS(СВЦЭМ!$D$34:$D$777,СВЦЭМ!$A$34:$A$777,$A96,СВЦЭМ!$B$34:$B$777,Y$83)+'СЕТ СН'!$H$11+СВЦЭМ!$D$10+'СЕТ СН'!$H$6-'СЕТ СН'!$H$23</f>
        <v>1105.8216067200001</v>
      </c>
    </row>
    <row r="97" spans="1:25" ht="15.75" x14ac:dyDescent="0.2">
      <c r="A97" s="36">
        <f t="shared" si="2"/>
        <v>42992</v>
      </c>
      <c r="B97" s="37">
        <f>SUMIFS(СВЦЭМ!$D$34:$D$777,СВЦЭМ!$A$34:$A$777,$A97,СВЦЭМ!$B$34:$B$777,B$83)+'СЕТ СН'!$H$11+СВЦЭМ!$D$10+'СЕТ СН'!$H$6-'СЕТ СН'!$H$23</f>
        <v>1169.5990604200001</v>
      </c>
      <c r="C97" s="37">
        <f>SUMIFS(СВЦЭМ!$D$34:$D$777,СВЦЭМ!$A$34:$A$777,$A97,СВЦЭМ!$B$34:$B$777,C$83)+'СЕТ СН'!$H$11+СВЦЭМ!$D$10+'СЕТ СН'!$H$6-'СЕТ СН'!$H$23</f>
        <v>1209.9198246800001</v>
      </c>
      <c r="D97" s="37">
        <f>SUMIFS(СВЦЭМ!$D$34:$D$777,СВЦЭМ!$A$34:$A$777,$A97,СВЦЭМ!$B$34:$B$777,D$83)+'СЕТ СН'!$H$11+СВЦЭМ!$D$10+'СЕТ СН'!$H$6-'СЕТ СН'!$H$23</f>
        <v>1222.1347787</v>
      </c>
      <c r="E97" s="37">
        <f>SUMIFS(СВЦЭМ!$D$34:$D$777,СВЦЭМ!$A$34:$A$777,$A97,СВЦЭМ!$B$34:$B$777,E$83)+'СЕТ СН'!$H$11+СВЦЭМ!$D$10+'СЕТ СН'!$H$6-'СЕТ СН'!$H$23</f>
        <v>1214.4029263900002</v>
      </c>
      <c r="F97" s="37">
        <f>SUMIFS(СВЦЭМ!$D$34:$D$777,СВЦЭМ!$A$34:$A$777,$A97,СВЦЭМ!$B$34:$B$777,F$83)+'СЕТ СН'!$H$11+СВЦЭМ!$D$10+'СЕТ СН'!$H$6-'СЕТ СН'!$H$23</f>
        <v>1216.1988534299999</v>
      </c>
      <c r="G97" s="37">
        <f>SUMIFS(СВЦЭМ!$D$34:$D$777,СВЦЭМ!$A$34:$A$777,$A97,СВЦЭМ!$B$34:$B$777,G$83)+'СЕТ СН'!$H$11+СВЦЭМ!$D$10+'СЕТ СН'!$H$6-'СЕТ СН'!$H$23</f>
        <v>1223.7220241</v>
      </c>
      <c r="H97" s="37">
        <f>SUMIFS(СВЦЭМ!$D$34:$D$777,СВЦЭМ!$A$34:$A$777,$A97,СВЦЭМ!$B$34:$B$777,H$83)+'СЕТ СН'!$H$11+СВЦЭМ!$D$10+'СЕТ СН'!$H$6-'СЕТ СН'!$H$23</f>
        <v>1173.97379443</v>
      </c>
      <c r="I97" s="37">
        <f>SUMIFS(СВЦЭМ!$D$34:$D$777,СВЦЭМ!$A$34:$A$777,$A97,СВЦЭМ!$B$34:$B$777,I$83)+'СЕТ СН'!$H$11+СВЦЭМ!$D$10+'СЕТ СН'!$H$6-'СЕТ СН'!$H$23</f>
        <v>1094.53150293</v>
      </c>
      <c r="J97" s="37">
        <f>SUMIFS(СВЦЭМ!$D$34:$D$777,СВЦЭМ!$A$34:$A$777,$A97,СВЦЭМ!$B$34:$B$777,J$83)+'СЕТ СН'!$H$11+СВЦЭМ!$D$10+'СЕТ СН'!$H$6-'СЕТ СН'!$H$23</f>
        <v>1058.90846358</v>
      </c>
      <c r="K97" s="37">
        <f>SUMIFS(СВЦЭМ!$D$34:$D$777,СВЦЭМ!$A$34:$A$777,$A97,СВЦЭМ!$B$34:$B$777,K$83)+'СЕТ СН'!$H$11+СВЦЭМ!$D$10+'СЕТ СН'!$H$6-'СЕТ СН'!$H$23</f>
        <v>1024.4683152499999</v>
      </c>
      <c r="L97" s="37">
        <f>SUMIFS(СВЦЭМ!$D$34:$D$777,СВЦЭМ!$A$34:$A$777,$A97,СВЦЭМ!$B$34:$B$777,L$83)+'СЕТ СН'!$H$11+СВЦЭМ!$D$10+'СЕТ СН'!$H$6-'СЕТ СН'!$H$23</f>
        <v>938.39532245999999</v>
      </c>
      <c r="M97" s="37">
        <f>SUMIFS(СВЦЭМ!$D$34:$D$777,СВЦЭМ!$A$34:$A$777,$A97,СВЦЭМ!$B$34:$B$777,M$83)+'СЕТ СН'!$H$11+СВЦЭМ!$D$10+'СЕТ СН'!$H$6-'СЕТ СН'!$H$23</f>
        <v>906.02528957999994</v>
      </c>
      <c r="N97" s="37">
        <f>SUMIFS(СВЦЭМ!$D$34:$D$777,СВЦЭМ!$A$34:$A$777,$A97,СВЦЭМ!$B$34:$B$777,N$83)+'СЕТ СН'!$H$11+СВЦЭМ!$D$10+'СЕТ СН'!$H$6-'СЕТ СН'!$H$23</f>
        <v>915.85712469000009</v>
      </c>
      <c r="O97" s="37">
        <f>SUMIFS(СВЦЭМ!$D$34:$D$777,СВЦЭМ!$A$34:$A$777,$A97,СВЦЭМ!$B$34:$B$777,O$83)+'СЕТ СН'!$H$11+СВЦЭМ!$D$10+'СЕТ СН'!$H$6-'СЕТ СН'!$H$23</f>
        <v>913.47931144999984</v>
      </c>
      <c r="P97" s="37">
        <f>SUMIFS(СВЦЭМ!$D$34:$D$777,СВЦЭМ!$A$34:$A$777,$A97,СВЦЭМ!$B$34:$B$777,P$83)+'СЕТ СН'!$H$11+СВЦЭМ!$D$10+'СЕТ СН'!$H$6-'СЕТ СН'!$H$23</f>
        <v>910.65928137999981</v>
      </c>
      <c r="Q97" s="37">
        <f>SUMIFS(СВЦЭМ!$D$34:$D$777,СВЦЭМ!$A$34:$A$777,$A97,СВЦЭМ!$B$34:$B$777,Q$83)+'СЕТ СН'!$H$11+СВЦЭМ!$D$10+'СЕТ СН'!$H$6-'СЕТ СН'!$H$23</f>
        <v>914.51130134000005</v>
      </c>
      <c r="R97" s="37">
        <f>SUMIFS(СВЦЭМ!$D$34:$D$777,СВЦЭМ!$A$34:$A$777,$A97,СВЦЭМ!$B$34:$B$777,R$83)+'СЕТ СН'!$H$11+СВЦЭМ!$D$10+'СЕТ СН'!$H$6-'СЕТ СН'!$H$23</f>
        <v>914.30638323999983</v>
      </c>
      <c r="S97" s="37">
        <f>SUMIFS(СВЦЭМ!$D$34:$D$777,СВЦЭМ!$A$34:$A$777,$A97,СВЦЭМ!$B$34:$B$777,S$83)+'СЕТ СН'!$H$11+СВЦЭМ!$D$10+'СЕТ СН'!$H$6-'СЕТ СН'!$H$23</f>
        <v>910.36211752999998</v>
      </c>
      <c r="T97" s="37">
        <f>SUMIFS(СВЦЭМ!$D$34:$D$777,СВЦЭМ!$A$34:$A$777,$A97,СВЦЭМ!$B$34:$B$777,T$83)+'СЕТ СН'!$H$11+СВЦЭМ!$D$10+'СЕТ СН'!$H$6-'СЕТ СН'!$H$23</f>
        <v>907.70314553999992</v>
      </c>
      <c r="U97" s="37">
        <f>SUMIFS(СВЦЭМ!$D$34:$D$777,СВЦЭМ!$A$34:$A$777,$A97,СВЦЭМ!$B$34:$B$777,U$83)+'СЕТ СН'!$H$11+СВЦЭМ!$D$10+'СЕТ СН'!$H$6-'СЕТ СН'!$H$23</f>
        <v>921.77704461999997</v>
      </c>
      <c r="V97" s="37">
        <f>SUMIFS(СВЦЭМ!$D$34:$D$777,СВЦЭМ!$A$34:$A$777,$A97,СВЦЭМ!$B$34:$B$777,V$83)+'СЕТ СН'!$H$11+СВЦЭМ!$D$10+'СЕТ СН'!$H$6-'СЕТ СН'!$H$23</f>
        <v>947.78849912999999</v>
      </c>
      <c r="W97" s="37">
        <f>SUMIFS(СВЦЭМ!$D$34:$D$777,СВЦЭМ!$A$34:$A$777,$A97,СВЦЭМ!$B$34:$B$777,W$83)+'СЕТ СН'!$H$11+СВЦЭМ!$D$10+'СЕТ СН'!$H$6-'СЕТ СН'!$H$23</f>
        <v>1002.0527996000001</v>
      </c>
      <c r="X97" s="37">
        <f>SUMIFS(СВЦЭМ!$D$34:$D$777,СВЦЭМ!$A$34:$A$777,$A97,СВЦЭМ!$B$34:$B$777,X$83)+'СЕТ СН'!$H$11+СВЦЭМ!$D$10+'СЕТ СН'!$H$6-'СЕТ СН'!$H$23</f>
        <v>1052.0239374600001</v>
      </c>
      <c r="Y97" s="37">
        <f>SUMIFS(СВЦЭМ!$D$34:$D$777,СВЦЭМ!$A$34:$A$777,$A97,СВЦЭМ!$B$34:$B$777,Y$83)+'СЕТ СН'!$H$11+СВЦЭМ!$D$10+'СЕТ СН'!$H$6-'СЕТ СН'!$H$23</f>
        <v>1115.4856116999999</v>
      </c>
    </row>
    <row r="98" spans="1:25" ht="15.75" x14ac:dyDescent="0.2">
      <c r="A98" s="36">
        <f t="shared" si="2"/>
        <v>42993</v>
      </c>
      <c r="B98" s="37">
        <f>SUMIFS(СВЦЭМ!$D$34:$D$777,СВЦЭМ!$A$34:$A$777,$A98,СВЦЭМ!$B$34:$B$777,B$83)+'СЕТ СН'!$H$11+СВЦЭМ!$D$10+'СЕТ СН'!$H$6-'СЕТ СН'!$H$23</f>
        <v>1215.15638588</v>
      </c>
      <c r="C98" s="37">
        <f>SUMIFS(СВЦЭМ!$D$34:$D$777,СВЦЭМ!$A$34:$A$777,$A98,СВЦЭМ!$B$34:$B$777,C$83)+'СЕТ СН'!$H$11+СВЦЭМ!$D$10+'СЕТ СН'!$H$6-'СЕТ СН'!$H$23</f>
        <v>1208.8507754299999</v>
      </c>
      <c r="D98" s="37">
        <f>SUMIFS(СВЦЭМ!$D$34:$D$777,СВЦЭМ!$A$34:$A$777,$A98,СВЦЭМ!$B$34:$B$777,D$83)+'СЕТ СН'!$H$11+СВЦЭМ!$D$10+'СЕТ СН'!$H$6-'СЕТ СН'!$H$23</f>
        <v>1189.46919931</v>
      </c>
      <c r="E98" s="37">
        <f>SUMIFS(СВЦЭМ!$D$34:$D$777,СВЦЭМ!$A$34:$A$777,$A98,СВЦЭМ!$B$34:$B$777,E$83)+'СЕТ СН'!$H$11+СВЦЭМ!$D$10+'СЕТ СН'!$H$6-'СЕТ СН'!$H$23</f>
        <v>1182.50258489</v>
      </c>
      <c r="F98" s="37">
        <f>SUMIFS(СВЦЭМ!$D$34:$D$777,СВЦЭМ!$A$34:$A$777,$A98,СВЦЭМ!$B$34:$B$777,F$83)+'СЕТ СН'!$H$11+СВЦЭМ!$D$10+'СЕТ СН'!$H$6-'СЕТ СН'!$H$23</f>
        <v>1182.7211141600001</v>
      </c>
      <c r="G98" s="37">
        <f>SUMIFS(СВЦЭМ!$D$34:$D$777,СВЦЭМ!$A$34:$A$777,$A98,СВЦЭМ!$B$34:$B$777,G$83)+'СЕТ СН'!$H$11+СВЦЭМ!$D$10+'СЕТ СН'!$H$6-'СЕТ СН'!$H$23</f>
        <v>1181.8464100800002</v>
      </c>
      <c r="H98" s="37">
        <f>SUMIFS(СВЦЭМ!$D$34:$D$777,СВЦЭМ!$A$34:$A$777,$A98,СВЦЭМ!$B$34:$B$777,H$83)+'СЕТ СН'!$H$11+СВЦЭМ!$D$10+'СЕТ СН'!$H$6-'СЕТ СН'!$H$23</f>
        <v>1194.0210713699998</v>
      </c>
      <c r="I98" s="37">
        <f>SUMIFS(СВЦЭМ!$D$34:$D$777,СВЦЭМ!$A$34:$A$777,$A98,СВЦЭМ!$B$34:$B$777,I$83)+'СЕТ СН'!$H$11+СВЦЭМ!$D$10+'СЕТ СН'!$H$6-'СЕТ СН'!$H$23</f>
        <v>1125.86645688</v>
      </c>
      <c r="J98" s="37">
        <f>SUMIFS(СВЦЭМ!$D$34:$D$777,СВЦЭМ!$A$34:$A$777,$A98,СВЦЭМ!$B$34:$B$777,J$83)+'СЕТ СН'!$H$11+СВЦЭМ!$D$10+'СЕТ СН'!$H$6-'СЕТ СН'!$H$23</f>
        <v>1105.3824176600001</v>
      </c>
      <c r="K98" s="37">
        <f>SUMIFS(СВЦЭМ!$D$34:$D$777,СВЦЭМ!$A$34:$A$777,$A98,СВЦЭМ!$B$34:$B$777,K$83)+'СЕТ СН'!$H$11+СВЦЭМ!$D$10+'СЕТ СН'!$H$6-'СЕТ СН'!$H$23</f>
        <v>1058.0943275600002</v>
      </c>
      <c r="L98" s="37">
        <f>SUMIFS(СВЦЭМ!$D$34:$D$777,СВЦЭМ!$A$34:$A$777,$A98,СВЦЭМ!$B$34:$B$777,L$83)+'СЕТ СН'!$H$11+СВЦЭМ!$D$10+'СЕТ СН'!$H$6-'СЕТ СН'!$H$23</f>
        <v>972.71588756999995</v>
      </c>
      <c r="M98" s="37">
        <f>SUMIFS(СВЦЭМ!$D$34:$D$777,СВЦЭМ!$A$34:$A$777,$A98,СВЦЭМ!$B$34:$B$777,M$83)+'СЕТ СН'!$H$11+СВЦЭМ!$D$10+'СЕТ СН'!$H$6-'СЕТ СН'!$H$23</f>
        <v>945.77197021999996</v>
      </c>
      <c r="N98" s="37">
        <f>SUMIFS(СВЦЭМ!$D$34:$D$777,СВЦЭМ!$A$34:$A$777,$A98,СВЦЭМ!$B$34:$B$777,N$83)+'СЕТ СН'!$H$11+СВЦЭМ!$D$10+'СЕТ СН'!$H$6-'СЕТ СН'!$H$23</f>
        <v>944.97330321999993</v>
      </c>
      <c r="O98" s="37">
        <f>SUMIFS(СВЦЭМ!$D$34:$D$777,СВЦЭМ!$A$34:$A$777,$A98,СВЦЭМ!$B$34:$B$777,O$83)+'СЕТ СН'!$H$11+СВЦЭМ!$D$10+'СЕТ СН'!$H$6-'СЕТ СН'!$H$23</f>
        <v>941.92315961999998</v>
      </c>
      <c r="P98" s="37">
        <f>SUMIFS(СВЦЭМ!$D$34:$D$777,СВЦЭМ!$A$34:$A$777,$A98,СВЦЭМ!$B$34:$B$777,P$83)+'СЕТ СН'!$H$11+СВЦЭМ!$D$10+'СЕТ СН'!$H$6-'СЕТ СН'!$H$23</f>
        <v>948.43174180999995</v>
      </c>
      <c r="Q98" s="37">
        <f>SUMIFS(СВЦЭМ!$D$34:$D$777,СВЦЭМ!$A$34:$A$777,$A98,СВЦЭМ!$B$34:$B$777,Q$83)+'СЕТ СН'!$H$11+СВЦЭМ!$D$10+'СЕТ СН'!$H$6-'СЕТ СН'!$H$23</f>
        <v>956.55647374</v>
      </c>
      <c r="R98" s="37">
        <f>SUMIFS(СВЦЭМ!$D$34:$D$777,СВЦЭМ!$A$34:$A$777,$A98,СВЦЭМ!$B$34:$B$777,R$83)+'СЕТ СН'!$H$11+СВЦЭМ!$D$10+'СЕТ СН'!$H$6-'СЕТ СН'!$H$23</f>
        <v>957.23084236</v>
      </c>
      <c r="S98" s="37">
        <f>SUMIFS(СВЦЭМ!$D$34:$D$777,СВЦЭМ!$A$34:$A$777,$A98,СВЦЭМ!$B$34:$B$777,S$83)+'СЕТ СН'!$H$11+СВЦЭМ!$D$10+'СЕТ СН'!$H$6-'СЕТ СН'!$H$23</f>
        <v>954.77412107000009</v>
      </c>
      <c r="T98" s="37">
        <f>SUMIFS(СВЦЭМ!$D$34:$D$777,СВЦЭМ!$A$34:$A$777,$A98,СВЦЭМ!$B$34:$B$777,T$83)+'СЕТ СН'!$H$11+СВЦЭМ!$D$10+'СЕТ СН'!$H$6-'СЕТ СН'!$H$23</f>
        <v>955.95673498999986</v>
      </c>
      <c r="U98" s="37">
        <f>SUMIFS(СВЦЭМ!$D$34:$D$777,СВЦЭМ!$A$34:$A$777,$A98,СВЦЭМ!$B$34:$B$777,U$83)+'СЕТ СН'!$H$11+СВЦЭМ!$D$10+'СЕТ СН'!$H$6-'СЕТ СН'!$H$23</f>
        <v>948.86730504000002</v>
      </c>
      <c r="V98" s="37">
        <f>SUMIFS(СВЦЭМ!$D$34:$D$777,СВЦЭМ!$A$34:$A$777,$A98,СВЦЭМ!$B$34:$B$777,V$83)+'СЕТ СН'!$H$11+СВЦЭМ!$D$10+'СЕТ СН'!$H$6-'СЕТ СН'!$H$23</f>
        <v>961.38818117999995</v>
      </c>
      <c r="W98" s="37">
        <f>SUMIFS(СВЦЭМ!$D$34:$D$777,СВЦЭМ!$A$34:$A$777,$A98,СВЦЭМ!$B$34:$B$777,W$83)+'СЕТ СН'!$H$11+СВЦЭМ!$D$10+'СЕТ СН'!$H$6-'СЕТ СН'!$H$23</f>
        <v>1051.46549516</v>
      </c>
      <c r="X98" s="37">
        <f>SUMIFS(СВЦЭМ!$D$34:$D$777,СВЦЭМ!$A$34:$A$777,$A98,СВЦЭМ!$B$34:$B$777,X$83)+'СЕТ СН'!$H$11+СВЦЭМ!$D$10+'СЕТ СН'!$H$6-'СЕТ СН'!$H$23</f>
        <v>1114.6273658700002</v>
      </c>
      <c r="Y98" s="37">
        <f>SUMIFS(СВЦЭМ!$D$34:$D$777,СВЦЭМ!$A$34:$A$777,$A98,СВЦЭМ!$B$34:$B$777,Y$83)+'СЕТ СН'!$H$11+СВЦЭМ!$D$10+'СЕТ СН'!$H$6-'СЕТ СН'!$H$23</f>
        <v>1171.0484703900001</v>
      </c>
    </row>
    <row r="99" spans="1:25" ht="15.75" x14ac:dyDescent="0.2">
      <c r="A99" s="36">
        <f t="shared" si="2"/>
        <v>42994</v>
      </c>
      <c r="B99" s="37">
        <f>SUMIFS(СВЦЭМ!$D$34:$D$777,СВЦЭМ!$A$34:$A$777,$A99,СВЦЭМ!$B$34:$B$777,B$83)+'СЕТ СН'!$H$11+СВЦЭМ!$D$10+'СЕТ СН'!$H$6-'СЕТ СН'!$H$23</f>
        <v>1174.2660849700001</v>
      </c>
      <c r="C99" s="37">
        <f>SUMIFS(СВЦЭМ!$D$34:$D$777,СВЦЭМ!$A$34:$A$777,$A99,СВЦЭМ!$B$34:$B$777,C$83)+'СЕТ СН'!$H$11+СВЦЭМ!$D$10+'СЕТ СН'!$H$6-'СЕТ СН'!$H$23</f>
        <v>1170.7403939300002</v>
      </c>
      <c r="D99" s="37">
        <f>SUMIFS(СВЦЭМ!$D$34:$D$777,СВЦЭМ!$A$34:$A$777,$A99,СВЦЭМ!$B$34:$B$777,D$83)+'СЕТ СН'!$H$11+СВЦЭМ!$D$10+'СЕТ СН'!$H$6-'СЕТ СН'!$H$23</f>
        <v>1183.4174252399998</v>
      </c>
      <c r="E99" s="37">
        <f>SUMIFS(СВЦЭМ!$D$34:$D$777,СВЦЭМ!$A$34:$A$777,$A99,СВЦЭМ!$B$34:$B$777,E$83)+'СЕТ СН'!$H$11+СВЦЭМ!$D$10+'СЕТ СН'!$H$6-'СЕТ СН'!$H$23</f>
        <v>1171.9644857399999</v>
      </c>
      <c r="F99" s="37">
        <f>SUMIFS(СВЦЭМ!$D$34:$D$777,СВЦЭМ!$A$34:$A$777,$A99,СВЦЭМ!$B$34:$B$777,F$83)+'СЕТ СН'!$H$11+СВЦЭМ!$D$10+'СЕТ СН'!$H$6-'СЕТ СН'!$H$23</f>
        <v>1168.7346269499999</v>
      </c>
      <c r="G99" s="37">
        <f>SUMIFS(СВЦЭМ!$D$34:$D$777,СВЦЭМ!$A$34:$A$777,$A99,СВЦЭМ!$B$34:$B$777,G$83)+'СЕТ СН'!$H$11+СВЦЭМ!$D$10+'СЕТ СН'!$H$6-'СЕТ СН'!$H$23</f>
        <v>1173.6589683299999</v>
      </c>
      <c r="H99" s="37">
        <f>SUMIFS(СВЦЭМ!$D$34:$D$777,СВЦЭМ!$A$34:$A$777,$A99,СВЦЭМ!$B$34:$B$777,H$83)+'СЕТ СН'!$H$11+СВЦЭМ!$D$10+'СЕТ СН'!$H$6-'СЕТ СН'!$H$23</f>
        <v>1175.0833904199999</v>
      </c>
      <c r="I99" s="37">
        <f>SUMIFS(СВЦЭМ!$D$34:$D$777,СВЦЭМ!$A$34:$A$777,$A99,СВЦЭМ!$B$34:$B$777,I$83)+'СЕТ СН'!$H$11+СВЦЭМ!$D$10+'СЕТ СН'!$H$6-'СЕТ СН'!$H$23</f>
        <v>1153.6963971700002</v>
      </c>
      <c r="J99" s="37">
        <f>SUMIFS(СВЦЭМ!$D$34:$D$777,СВЦЭМ!$A$34:$A$777,$A99,СВЦЭМ!$B$34:$B$777,J$83)+'СЕТ СН'!$H$11+СВЦЭМ!$D$10+'СЕТ СН'!$H$6-'СЕТ СН'!$H$23</f>
        <v>1103.10172715</v>
      </c>
      <c r="K99" s="37">
        <f>SUMIFS(СВЦЭМ!$D$34:$D$777,СВЦЭМ!$A$34:$A$777,$A99,СВЦЭМ!$B$34:$B$777,K$83)+'СЕТ СН'!$H$11+СВЦЭМ!$D$10+'СЕТ СН'!$H$6-'СЕТ СН'!$H$23</f>
        <v>1062.8737084899999</v>
      </c>
      <c r="L99" s="37">
        <f>SUMIFS(СВЦЭМ!$D$34:$D$777,СВЦЭМ!$A$34:$A$777,$A99,СВЦЭМ!$B$34:$B$777,L$83)+'СЕТ СН'!$H$11+СВЦЭМ!$D$10+'СЕТ СН'!$H$6-'СЕТ СН'!$H$23</f>
        <v>969.39286073999983</v>
      </c>
      <c r="M99" s="37">
        <f>SUMIFS(СВЦЭМ!$D$34:$D$777,СВЦЭМ!$A$34:$A$777,$A99,СВЦЭМ!$B$34:$B$777,M$83)+'СЕТ СН'!$H$11+СВЦЭМ!$D$10+'СЕТ СН'!$H$6-'СЕТ СН'!$H$23</f>
        <v>941.52607317999991</v>
      </c>
      <c r="N99" s="37">
        <f>SUMIFS(СВЦЭМ!$D$34:$D$777,СВЦЭМ!$A$34:$A$777,$A99,СВЦЭМ!$B$34:$B$777,N$83)+'СЕТ СН'!$H$11+СВЦЭМ!$D$10+'СЕТ СН'!$H$6-'СЕТ СН'!$H$23</f>
        <v>948.26049463999993</v>
      </c>
      <c r="O99" s="37">
        <f>SUMIFS(СВЦЭМ!$D$34:$D$777,СВЦЭМ!$A$34:$A$777,$A99,СВЦЭМ!$B$34:$B$777,O$83)+'СЕТ СН'!$H$11+СВЦЭМ!$D$10+'СЕТ СН'!$H$6-'СЕТ СН'!$H$23</f>
        <v>948.13170368999999</v>
      </c>
      <c r="P99" s="37">
        <f>SUMIFS(СВЦЭМ!$D$34:$D$777,СВЦЭМ!$A$34:$A$777,$A99,СВЦЭМ!$B$34:$B$777,P$83)+'СЕТ СН'!$H$11+СВЦЭМ!$D$10+'СЕТ СН'!$H$6-'СЕТ СН'!$H$23</f>
        <v>955.70847193000009</v>
      </c>
      <c r="Q99" s="37">
        <f>SUMIFS(СВЦЭМ!$D$34:$D$777,СВЦЭМ!$A$34:$A$777,$A99,СВЦЭМ!$B$34:$B$777,Q$83)+'СЕТ СН'!$H$11+СВЦЭМ!$D$10+'СЕТ СН'!$H$6-'СЕТ СН'!$H$23</f>
        <v>958.19028204999995</v>
      </c>
      <c r="R99" s="37">
        <f>SUMIFS(СВЦЭМ!$D$34:$D$777,СВЦЭМ!$A$34:$A$777,$A99,СВЦЭМ!$B$34:$B$777,R$83)+'СЕТ СН'!$H$11+СВЦЭМ!$D$10+'СЕТ СН'!$H$6-'СЕТ СН'!$H$23</f>
        <v>955.60062719000007</v>
      </c>
      <c r="S99" s="37">
        <f>SUMIFS(СВЦЭМ!$D$34:$D$777,СВЦЭМ!$A$34:$A$777,$A99,СВЦЭМ!$B$34:$B$777,S$83)+'СЕТ СН'!$H$11+СВЦЭМ!$D$10+'СЕТ СН'!$H$6-'СЕТ СН'!$H$23</f>
        <v>953.0135266100001</v>
      </c>
      <c r="T99" s="37">
        <f>SUMIFS(СВЦЭМ!$D$34:$D$777,СВЦЭМ!$A$34:$A$777,$A99,СВЦЭМ!$B$34:$B$777,T$83)+'СЕТ СН'!$H$11+СВЦЭМ!$D$10+'СЕТ СН'!$H$6-'СЕТ СН'!$H$23</f>
        <v>951.66300812999998</v>
      </c>
      <c r="U99" s="37">
        <f>SUMIFS(СВЦЭМ!$D$34:$D$777,СВЦЭМ!$A$34:$A$777,$A99,СВЦЭМ!$B$34:$B$777,U$83)+'СЕТ СН'!$H$11+СВЦЭМ!$D$10+'СЕТ СН'!$H$6-'СЕТ СН'!$H$23</f>
        <v>943.43970317999992</v>
      </c>
      <c r="V99" s="37">
        <f>SUMIFS(СВЦЭМ!$D$34:$D$777,СВЦЭМ!$A$34:$A$777,$A99,СВЦЭМ!$B$34:$B$777,V$83)+'СЕТ СН'!$H$11+СВЦЭМ!$D$10+'СЕТ СН'!$H$6-'СЕТ СН'!$H$23</f>
        <v>956.18437543999994</v>
      </c>
      <c r="W99" s="37">
        <f>SUMIFS(СВЦЭМ!$D$34:$D$777,СВЦЭМ!$A$34:$A$777,$A99,СВЦЭМ!$B$34:$B$777,W$83)+'СЕТ СН'!$H$11+СВЦЭМ!$D$10+'СЕТ СН'!$H$6-'СЕТ СН'!$H$23</f>
        <v>1030.3385575799998</v>
      </c>
      <c r="X99" s="37">
        <f>SUMIFS(СВЦЭМ!$D$34:$D$777,СВЦЭМ!$A$34:$A$777,$A99,СВЦЭМ!$B$34:$B$777,X$83)+'СЕТ СН'!$H$11+СВЦЭМ!$D$10+'СЕТ СН'!$H$6-'СЕТ СН'!$H$23</f>
        <v>1095.2027504399998</v>
      </c>
      <c r="Y99" s="37">
        <f>SUMIFS(СВЦЭМ!$D$34:$D$777,СВЦЭМ!$A$34:$A$777,$A99,СВЦЭМ!$B$34:$B$777,Y$83)+'СЕТ СН'!$H$11+СВЦЭМ!$D$10+'СЕТ СН'!$H$6-'СЕТ СН'!$H$23</f>
        <v>1135.25222166</v>
      </c>
    </row>
    <row r="100" spans="1:25" ht="15.75" x14ac:dyDescent="0.2">
      <c r="A100" s="36">
        <f t="shared" si="2"/>
        <v>42995</v>
      </c>
      <c r="B100" s="37">
        <f>SUMIFS(СВЦЭМ!$D$34:$D$777,СВЦЭМ!$A$34:$A$777,$A100,СВЦЭМ!$B$34:$B$777,B$83)+'СЕТ СН'!$H$11+СВЦЭМ!$D$10+'СЕТ СН'!$H$6-'СЕТ СН'!$H$23</f>
        <v>1112.22098164</v>
      </c>
      <c r="C100" s="37">
        <f>SUMIFS(СВЦЭМ!$D$34:$D$777,СВЦЭМ!$A$34:$A$777,$A100,СВЦЭМ!$B$34:$B$777,C$83)+'СЕТ СН'!$H$11+СВЦЭМ!$D$10+'СЕТ СН'!$H$6-'СЕТ СН'!$H$23</f>
        <v>1161.6617806099998</v>
      </c>
      <c r="D100" s="37">
        <f>SUMIFS(СВЦЭМ!$D$34:$D$777,СВЦЭМ!$A$34:$A$777,$A100,СВЦЭМ!$B$34:$B$777,D$83)+'СЕТ СН'!$H$11+СВЦЭМ!$D$10+'СЕТ СН'!$H$6-'СЕТ СН'!$H$23</f>
        <v>1180.2222354800001</v>
      </c>
      <c r="E100" s="37">
        <f>SUMIFS(СВЦЭМ!$D$34:$D$777,СВЦЭМ!$A$34:$A$777,$A100,СВЦЭМ!$B$34:$B$777,E$83)+'СЕТ СН'!$H$11+СВЦЭМ!$D$10+'СЕТ СН'!$H$6-'СЕТ СН'!$H$23</f>
        <v>1171.140136</v>
      </c>
      <c r="F100" s="37">
        <f>SUMIFS(СВЦЭМ!$D$34:$D$777,СВЦЭМ!$A$34:$A$777,$A100,СВЦЭМ!$B$34:$B$777,F$83)+'СЕТ СН'!$H$11+СВЦЭМ!$D$10+'СЕТ СН'!$H$6-'СЕТ СН'!$H$23</f>
        <v>1164.97164389</v>
      </c>
      <c r="G100" s="37">
        <f>SUMIFS(СВЦЭМ!$D$34:$D$777,СВЦЭМ!$A$34:$A$777,$A100,СВЦЭМ!$B$34:$B$777,G$83)+'СЕТ СН'!$H$11+СВЦЭМ!$D$10+'СЕТ СН'!$H$6-'СЕТ СН'!$H$23</f>
        <v>1172.49893879</v>
      </c>
      <c r="H100" s="37">
        <f>SUMIFS(СВЦЭМ!$D$34:$D$777,СВЦЭМ!$A$34:$A$777,$A100,СВЦЭМ!$B$34:$B$777,H$83)+'СЕТ СН'!$H$11+СВЦЭМ!$D$10+'СЕТ СН'!$H$6-'СЕТ СН'!$H$23</f>
        <v>1167.0962512999999</v>
      </c>
      <c r="I100" s="37">
        <f>SUMIFS(СВЦЭМ!$D$34:$D$777,СВЦЭМ!$A$34:$A$777,$A100,СВЦЭМ!$B$34:$B$777,I$83)+'СЕТ СН'!$H$11+СВЦЭМ!$D$10+'СЕТ СН'!$H$6-'СЕТ СН'!$H$23</f>
        <v>1148.1626934800001</v>
      </c>
      <c r="J100" s="37">
        <f>SUMIFS(СВЦЭМ!$D$34:$D$777,СВЦЭМ!$A$34:$A$777,$A100,СВЦЭМ!$B$34:$B$777,J$83)+'СЕТ СН'!$H$11+СВЦЭМ!$D$10+'СЕТ СН'!$H$6-'СЕТ СН'!$H$23</f>
        <v>1098.92962257</v>
      </c>
      <c r="K100" s="37">
        <f>SUMIFS(СВЦЭМ!$D$34:$D$777,СВЦЭМ!$A$34:$A$777,$A100,СВЦЭМ!$B$34:$B$777,K$83)+'СЕТ СН'!$H$11+СВЦЭМ!$D$10+'СЕТ СН'!$H$6-'СЕТ СН'!$H$23</f>
        <v>1066.6501645799999</v>
      </c>
      <c r="L100" s="37">
        <f>SUMIFS(СВЦЭМ!$D$34:$D$777,СВЦЭМ!$A$34:$A$777,$A100,СВЦЭМ!$B$34:$B$777,L$83)+'СЕТ СН'!$H$11+СВЦЭМ!$D$10+'СЕТ СН'!$H$6-'СЕТ СН'!$H$23</f>
        <v>975.55743499999994</v>
      </c>
      <c r="M100" s="37">
        <f>SUMIFS(СВЦЭМ!$D$34:$D$777,СВЦЭМ!$A$34:$A$777,$A100,СВЦЭМ!$B$34:$B$777,M$83)+'СЕТ СН'!$H$11+СВЦЭМ!$D$10+'СЕТ СН'!$H$6-'СЕТ СН'!$H$23</f>
        <v>949.11061721999999</v>
      </c>
      <c r="N100" s="37">
        <f>SUMIFS(СВЦЭМ!$D$34:$D$777,СВЦЭМ!$A$34:$A$777,$A100,СВЦЭМ!$B$34:$B$777,N$83)+'СЕТ СН'!$H$11+СВЦЭМ!$D$10+'СЕТ СН'!$H$6-'СЕТ СН'!$H$23</f>
        <v>947.71065261000012</v>
      </c>
      <c r="O100" s="37">
        <f>SUMIFS(СВЦЭМ!$D$34:$D$777,СВЦЭМ!$A$34:$A$777,$A100,СВЦЭМ!$B$34:$B$777,O$83)+'СЕТ СН'!$H$11+СВЦЭМ!$D$10+'СЕТ СН'!$H$6-'СЕТ СН'!$H$23</f>
        <v>946.92141747999995</v>
      </c>
      <c r="P100" s="37">
        <f>SUMIFS(СВЦЭМ!$D$34:$D$777,СВЦЭМ!$A$34:$A$777,$A100,СВЦЭМ!$B$34:$B$777,P$83)+'СЕТ СН'!$H$11+СВЦЭМ!$D$10+'СЕТ СН'!$H$6-'СЕТ СН'!$H$23</f>
        <v>946.55395112999986</v>
      </c>
      <c r="Q100" s="37">
        <f>SUMIFS(СВЦЭМ!$D$34:$D$777,СВЦЭМ!$A$34:$A$777,$A100,СВЦЭМ!$B$34:$B$777,Q$83)+'СЕТ СН'!$H$11+СВЦЭМ!$D$10+'СЕТ СН'!$H$6-'СЕТ СН'!$H$23</f>
        <v>946.18865323</v>
      </c>
      <c r="R100" s="37">
        <f>SUMIFS(СВЦЭМ!$D$34:$D$777,СВЦЭМ!$A$34:$A$777,$A100,СВЦЭМ!$B$34:$B$777,R$83)+'СЕТ СН'!$H$11+СВЦЭМ!$D$10+'СЕТ СН'!$H$6-'СЕТ СН'!$H$23</f>
        <v>943.22831446999999</v>
      </c>
      <c r="S100" s="37">
        <f>SUMIFS(СВЦЭМ!$D$34:$D$777,СВЦЭМ!$A$34:$A$777,$A100,СВЦЭМ!$B$34:$B$777,S$83)+'СЕТ СН'!$H$11+СВЦЭМ!$D$10+'СЕТ СН'!$H$6-'СЕТ СН'!$H$23</f>
        <v>942.68307499000002</v>
      </c>
      <c r="T100" s="37">
        <f>SUMIFS(СВЦЭМ!$D$34:$D$777,СВЦЭМ!$A$34:$A$777,$A100,СВЦЭМ!$B$34:$B$777,T$83)+'СЕТ СН'!$H$11+СВЦЭМ!$D$10+'СЕТ СН'!$H$6-'СЕТ СН'!$H$23</f>
        <v>940.35131356000011</v>
      </c>
      <c r="U100" s="37">
        <f>SUMIFS(СВЦЭМ!$D$34:$D$777,СВЦЭМ!$A$34:$A$777,$A100,СВЦЭМ!$B$34:$B$777,U$83)+'СЕТ СН'!$H$11+СВЦЭМ!$D$10+'СЕТ СН'!$H$6-'СЕТ СН'!$H$23</f>
        <v>937.08416471999999</v>
      </c>
      <c r="V100" s="37">
        <f>SUMIFS(СВЦЭМ!$D$34:$D$777,СВЦЭМ!$A$34:$A$777,$A100,СВЦЭМ!$B$34:$B$777,V$83)+'СЕТ СН'!$H$11+СВЦЭМ!$D$10+'СЕТ СН'!$H$6-'СЕТ СН'!$H$23</f>
        <v>948.28981597999996</v>
      </c>
      <c r="W100" s="37">
        <f>SUMIFS(СВЦЭМ!$D$34:$D$777,СВЦЭМ!$A$34:$A$777,$A100,СВЦЭМ!$B$34:$B$777,W$83)+'СЕТ СН'!$H$11+СВЦЭМ!$D$10+'СЕТ СН'!$H$6-'СЕТ СН'!$H$23</f>
        <v>1021.49817108</v>
      </c>
      <c r="X100" s="37">
        <f>SUMIFS(СВЦЭМ!$D$34:$D$777,СВЦЭМ!$A$34:$A$777,$A100,СВЦЭМ!$B$34:$B$777,X$83)+'СЕТ СН'!$H$11+СВЦЭМ!$D$10+'СЕТ СН'!$H$6-'СЕТ СН'!$H$23</f>
        <v>1076.0455495300002</v>
      </c>
      <c r="Y100" s="37">
        <f>SUMIFS(СВЦЭМ!$D$34:$D$777,СВЦЭМ!$A$34:$A$777,$A100,СВЦЭМ!$B$34:$B$777,Y$83)+'СЕТ СН'!$H$11+СВЦЭМ!$D$10+'СЕТ СН'!$H$6-'СЕТ СН'!$H$23</f>
        <v>1072.9632660900002</v>
      </c>
    </row>
    <row r="101" spans="1:25" ht="15.75" x14ac:dyDescent="0.2">
      <c r="A101" s="36">
        <f t="shared" si="2"/>
        <v>42996</v>
      </c>
      <c r="B101" s="37">
        <f>SUMIFS(СВЦЭМ!$D$34:$D$777,СВЦЭМ!$A$34:$A$777,$A101,СВЦЭМ!$B$34:$B$777,B$83)+'СЕТ СН'!$H$11+СВЦЭМ!$D$10+'СЕТ СН'!$H$6-'СЕТ СН'!$H$23</f>
        <v>1096.51979381</v>
      </c>
      <c r="C101" s="37">
        <f>SUMIFS(СВЦЭМ!$D$34:$D$777,СВЦЭМ!$A$34:$A$777,$A101,СВЦЭМ!$B$34:$B$777,C$83)+'СЕТ СН'!$H$11+СВЦЭМ!$D$10+'СЕТ СН'!$H$6-'СЕТ СН'!$H$23</f>
        <v>1175.2367467700001</v>
      </c>
      <c r="D101" s="37">
        <f>SUMIFS(СВЦЭМ!$D$34:$D$777,СВЦЭМ!$A$34:$A$777,$A101,СВЦЭМ!$B$34:$B$777,D$83)+'СЕТ СН'!$H$11+СВЦЭМ!$D$10+'СЕТ СН'!$H$6-'СЕТ СН'!$H$23</f>
        <v>1209.6451909699999</v>
      </c>
      <c r="E101" s="37">
        <f>SUMIFS(СВЦЭМ!$D$34:$D$777,СВЦЭМ!$A$34:$A$777,$A101,СВЦЭМ!$B$34:$B$777,E$83)+'СЕТ СН'!$H$11+СВЦЭМ!$D$10+'СЕТ СН'!$H$6-'СЕТ СН'!$H$23</f>
        <v>1218.8279077400002</v>
      </c>
      <c r="F101" s="37">
        <f>SUMIFS(СВЦЭМ!$D$34:$D$777,СВЦЭМ!$A$34:$A$777,$A101,СВЦЭМ!$B$34:$B$777,F$83)+'СЕТ СН'!$H$11+СВЦЭМ!$D$10+'СЕТ СН'!$H$6-'СЕТ СН'!$H$23</f>
        <v>1218.82918827</v>
      </c>
      <c r="G101" s="37">
        <f>SUMIFS(СВЦЭМ!$D$34:$D$777,СВЦЭМ!$A$34:$A$777,$A101,СВЦЭМ!$B$34:$B$777,G$83)+'СЕТ СН'!$H$11+СВЦЭМ!$D$10+'СЕТ СН'!$H$6-'СЕТ СН'!$H$23</f>
        <v>1203.1414957100001</v>
      </c>
      <c r="H101" s="37">
        <f>SUMIFS(СВЦЭМ!$D$34:$D$777,СВЦЭМ!$A$34:$A$777,$A101,СВЦЭМ!$B$34:$B$777,H$83)+'СЕТ СН'!$H$11+СВЦЭМ!$D$10+'СЕТ СН'!$H$6-'СЕТ СН'!$H$23</f>
        <v>1157.5259434300001</v>
      </c>
      <c r="I101" s="37">
        <f>SUMIFS(СВЦЭМ!$D$34:$D$777,СВЦЭМ!$A$34:$A$777,$A101,СВЦЭМ!$B$34:$B$777,I$83)+'СЕТ СН'!$H$11+СВЦЭМ!$D$10+'СЕТ СН'!$H$6-'СЕТ СН'!$H$23</f>
        <v>1127.3433079000001</v>
      </c>
      <c r="J101" s="37">
        <f>SUMIFS(СВЦЭМ!$D$34:$D$777,СВЦЭМ!$A$34:$A$777,$A101,СВЦЭМ!$B$34:$B$777,J$83)+'СЕТ СН'!$H$11+СВЦЭМ!$D$10+'СЕТ СН'!$H$6-'СЕТ СН'!$H$23</f>
        <v>1092.1556469500001</v>
      </c>
      <c r="K101" s="37">
        <f>SUMIFS(СВЦЭМ!$D$34:$D$777,СВЦЭМ!$A$34:$A$777,$A101,СВЦЭМ!$B$34:$B$777,K$83)+'СЕТ СН'!$H$11+СВЦЭМ!$D$10+'СЕТ СН'!$H$6-'СЕТ СН'!$H$23</f>
        <v>1027.8625278</v>
      </c>
      <c r="L101" s="37">
        <f>SUMIFS(СВЦЭМ!$D$34:$D$777,СВЦЭМ!$A$34:$A$777,$A101,СВЦЭМ!$B$34:$B$777,L$83)+'СЕТ СН'!$H$11+СВЦЭМ!$D$10+'СЕТ СН'!$H$6-'СЕТ СН'!$H$23</f>
        <v>968.18054789999997</v>
      </c>
      <c r="M101" s="37">
        <f>SUMIFS(СВЦЭМ!$D$34:$D$777,СВЦЭМ!$A$34:$A$777,$A101,СВЦЭМ!$B$34:$B$777,M$83)+'СЕТ СН'!$H$11+СВЦЭМ!$D$10+'СЕТ СН'!$H$6-'СЕТ СН'!$H$23</f>
        <v>947.28726362999987</v>
      </c>
      <c r="N101" s="37">
        <f>SUMIFS(СВЦЭМ!$D$34:$D$777,СВЦЭМ!$A$34:$A$777,$A101,СВЦЭМ!$B$34:$B$777,N$83)+'СЕТ СН'!$H$11+СВЦЭМ!$D$10+'СЕТ СН'!$H$6-'СЕТ СН'!$H$23</f>
        <v>950.39889196000013</v>
      </c>
      <c r="O101" s="37">
        <f>SUMIFS(СВЦЭМ!$D$34:$D$777,СВЦЭМ!$A$34:$A$777,$A101,СВЦЭМ!$B$34:$B$777,O$83)+'СЕТ СН'!$H$11+СВЦЭМ!$D$10+'СЕТ СН'!$H$6-'СЕТ СН'!$H$23</f>
        <v>948.03485929999988</v>
      </c>
      <c r="P101" s="37">
        <f>SUMIFS(СВЦЭМ!$D$34:$D$777,СВЦЭМ!$A$34:$A$777,$A101,СВЦЭМ!$B$34:$B$777,P$83)+'СЕТ СН'!$H$11+СВЦЭМ!$D$10+'СЕТ СН'!$H$6-'СЕТ СН'!$H$23</f>
        <v>949.6818776099999</v>
      </c>
      <c r="Q101" s="37">
        <f>SUMIFS(СВЦЭМ!$D$34:$D$777,СВЦЭМ!$A$34:$A$777,$A101,СВЦЭМ!$B$34:$B$777,Q$83)+'СЕТ СН'!$H$11+СВЦЭМ!$D$10+'СЕТ СН'!$H$6-'СЕТ СН'!$H$23</f>
        <v>947.71943642999986</v>
      </c>
      <c r="R101" s="37">
        <f>SUMIFS(СВЦЭМ!$D$34:$D$777,СВЦЭМ!$A$34:$A$777,$A101,СВЦЭМ!$B$34:$B$777,R$83)+'СЕТ СН'!$H$11+СВЦЭМ!$D$10+'СЕТ СН'!$H$6-'СЕТ СН'!$H$23</f>
        <v>946.07021424999994</v>
      </c>
      <c r="S101" s="37">
        <f>SUMIFS(СВЦЭМ!$D$34:$D$777,СВЦЭМ!$A$34:$A$777,$A101,СВЦЭМ!$B$34:$B$777,S$83)+'СЕТ СН'!$H$11+СВЦЭМ!$D$10+'СЕТ СН'!$H$6-'СЕТ СН'!$H$23</f>
        <v>945.34777153000005</v>
      </c>
      <c r="T101" s="37">
        <f>SUMIFS(СВЦЭМ!$D$34:$D$777,СВЦЭМ!$A$34:$A$777,$A101,СВЦЭМ!$B$34:$B$777,T$83)+'СЕТ СН'!$H$11+СВЦЭМ!$D$10+'СЕТ СН'!$H$6-'СЕТ СН'!$H$23</f>
        <v>940.70575039999994</v>
      </c>
      <c r="U101" s="37">
        <f>SUMIFS(СВЦЭМ!$D$34:$D$777,СВЦЭМ!$A$34:$A$777,$A101,СВЦЭМ!$B$34:$B$777,U$83)+'СЕТ СН'!$H$11+СВЦЭМ!$D$10+'СЕТ СН'!$H$6-'СЕТ СН'!$H$23</f>
        <v>947.47025785000005</v>
      </c>
      <c r="V101" s="37">
        <f>SUMIFS(СВЦЭМ!$D$34:$D$777,СВЦЭМ!$A$34:$A$777,$A101,СВЦЭМ!$B$34:$B$777,V$83)+'СЕТ СН'!$H$11+СВЦЭМ!$D$10+'СЕТ СН'!$H$6-'СЕТ СН'!$H$23</f>
        <v>953.88253768999994</v>
      </c>
      <c r="W101" s="37">
        <f>SUMIFS(СВЦЭМ!$D$34:$D$777,СВЦЭМ!$A$34:$A$777,$A101,СВЦЭМ!$B$34:$B$777,W$83)+'СЕТ СН'!$H$11+СВЦЭМ!$D$10+'СЕТ СН'!$H$6-'СЕТ СН'!$H$23</f>
        <v>1015.3510721399998</v>
      </c>
      <c r="X101" s="37">
        <f>SUMIFS(СВЦЭМ!$D$34:$D$777,СВЦЭМ!$A$34:$A$777,$A101,СВЦЭМ!$B$34:$B$777,X$83)+'СЕТ СН'!$H$11+СВЦЭМ!$D$10+'СЕТ СН'!$H$6-'СЕТ СН'!$H$23</f>
        <v>1079.7257966500001</v>
      </c>
      <c r="Y101" s="37">
        <f>SUMIFS(СВЦЭМ!$D$34:$D$777,СВЦЭМ!$A$34:$A$777,$A101,СВЦЭМ!$B$34:$B$777,Y$83)+'СЕТ СН'!$H$11+СВЦЭМ!$D$10+'СЕТ СН'!$H$6-'СЕТ СН'!$H$23</f>
        <v>1086.3238139599998</v>
      </c>
    </row>
    <row r="102" spans="1:25" ht="15.75" x14ac:dyDescent="0.2">
      <c r="A102" s="36">
        <f t="shared" si="2"/>
        <v>42997</v>
      </c>
      <c r="B102" s="37">
        <f>SUMIFS(СВЦЭМ!$D$34:$D$777,СВЦЭМ!$A$34:$A$777,$A102,СВЦЭМ!$B$34:$B$777,B$83)+'СЕТ СН'!$H$11+СВЦЭМ!$D$10+'СЕТ СН'!$H$6-'СЕТ СН'!$H$23</f>
        <v>1176.9886113799998</v>
      </c>
      <c r="C102" s="37">
        <f>SUMIFS(СВЦЭМ!$D$34:$D$777,СВЦЭМ!$A$34:$A$777,$A102,СВЦЭМ!$B$34:$B$777,C$83)+'СЕТ СН'!$H$11+СВЦЭМ!$D$10+'СЕТ СН'!$H$6-'СЕТ СН'!$H$23</f>
        <v>1244.6014858100002</v>
      </c>
      <c r="D102" s="37">
        <f>SUMIFS(СВЦЭМ!$D$34:$D$777,СВЦЭМ!$A$34:$A$777,$A102,СВЦЭМ!$B$34:$B$777,D$83)+'СЕТ СН'!$H$11+СВЦЭМ!$D$10+'СЕТ СН'!$H$6-'СЕТ СН'!$H$23</f>
        <v>1257.5643501700001</v>
      </c>
      <c r="E102" s="37">
        <f>SUMIFS(СВЦЭМ!$D$34:$D$777,СВЦЭМ!$A$34:$A$777,$A102,СВЦЭМ!$B$34:$B$777,E$83)+'СЕТ СН'!$H$11+СВЦЭМ!$D$10+'СЕТ СН'!$H$6-'СЕТ СН'!$H$23</f>
        <v>1255.21464367</v>
      </c>
      <c r="F102" s="37">
        <f>SUMIFS(СВЦЭМ!$D$34:$D$777,СВЦЭМ!$A$34:$A$777,$A102,СВЦЭМ!$B$34:$B$777,F$83)+'СЕТ СН'!$H$11+СВЦЭМ!$D$10+'СЕТ СН'!$H$6-'СЕТ СН'!$H$23</f>
        <v>1255.03074014</v>
      </c>
      <c r="G102" s="37">
        <f>SUMIFS(СВЦЭМ!$D$34:$D$777,СВЦЭМ!$A$34:$A$777,$A102,СВЦЭМ!$B$34:$B$777,G$83)+'СЕТ СН'!$H$11+СВЦЭМ!$D$10+'СЕТ СН'!$H$6-'СЕТ СН'!$H$23</f>
        <v>1255.2527893000001</v>
      </c>
      <c r="H102" s="37">
        <f>SUMIFS(СВЦЭМ!$D$34:$D$777,СВЦЭМ!$A$34:$A$777,$A102,СВЦЭМ!$B$34:$B$777,H$83)+'СЕТ СН'!$H$11+СВЦЭМ!$D$10+'СЕТ СН'!$H$6-'СЕТ СН'!$H$23</f>
        <v>1216.1973531399999</v>
      </c>
      <c r="I102" s="37">
        <f>SUMIFS(СВЦЭМ!$D$34:$D$777,СВЦЭМ!$A$34:$A$777,$A102,СВЦЭМ!$B$34:$B$777,I$83)+'СЕТ СН'!$H$11+СВЦЭМ!$D$10+'СЕТ СН'!$H$6-'СЕТ СН'!$H$23</f>
        <v>1120.07339503</v>
      </c>
      <c r="J102" s="37">
        <f>SUMIFS(СВЦЭМ!$D$34:$D$777,СВЦЭМ!$A$34:$A$777,$A102,СВЦЭМ!$B$34:$B$777,J$83)+'СЕТ СН'!$H$11+СВЦЭМ!$D$10+'СЕТ СН'!$H$6-'СЕТ СН'!$H$23</f>
        <v>1083.8065353400002</v>
      </c>
      <c r="K102" s="37">
        <f>SUMIFS(СВЦЭМ!$D$34:$D$777,СВЦЭМ!$A$34:$A$777,$A102,СВЦЭМ!$B$34:$B$777,K$83)+'СЕТ СН'!$H$11+СВЦЭМ!$D$10+'СЕТ СН'!$H$6-'СЕТ СН'!$H$23</f>
        <v>1034.60018765</v>
      </c>
      <c r="L102" s="37">
        <f>SUMIFS(СВЦЭМ!$D$34:$D$777,СВЦЭМ!$A$34:$A$777,$A102,СВЦЭМ!$B$34:$B$777,L$83)+'СЕТ СН'!$H$11+СВЦЭМ!$D$10+'СЕТ СН'!$H$6-'СЕТ СН'!$H$23</f>
        <v>953.21270125000001</v>
      </c>
      <c r="M102" s="37">
        <f>SUMIFS(СВЦЭМ!$D$34:$D$777,СВЦЭМ!$A$34:$A$777,$A102,СВЦЭМ!$B$34:$B$777,M$83)+'СЕТ СН'!$H$11+СВЦЭМ!$D$10+'СЕТ СН'!$H$6-'СЕТ СН'!$H$23</f>
        <v>930.70996462999983</v>
      </c>
      <c r="N102" s="37">
        <f>SUMIFS(СВЦЭМ!$D$34:$D$777,СВЦЭМ!$A$34:$A$777,$A102,СВЦЭМ!$B$34:$B$777,N$83)+'СЕТ СН'!$H$11+СВЦЭМ!$D$10+'СЕТ СН'!$H$6-'СЕТ СН'!$H$23</f>
        <v>940.4047951</v>
      </c>
      <c r="O102" s="37">
        <f>SUMIFS(СВЦЭМ!$D$34:$D$777,СВЦЭМ!$A$34:$A$777,$A102,СВЦЭМ!$B$34:$B$777,O$83)+'СЕТ СН'!$H$11+СВЦЭМ!$D$10+'СЕТ СН'!$H$6-'СЕТ СН'!$H$23</f>
        <v>938.18516182999997</v>
      </c>
      <c r="P102" s="37">
        <f>SUMIFS(СВЦЭМ!$D$34:$D$777,СВЦЭМ!$A$34:$A$777,$A102,СВЦЭМ!$B$34:$B$777,P$83)+'СЕТ СН'!$H$11+СВЦЭМ!$D$10+'СЕТ СН'!$H$6-'СЕТ СН'!$H$23</f>
        <v>941.09700543000008</v>
      </c>
      <c r="Q102" s="37">
        <f>SUMIFS(СВЦЭМ!$D$34:$D$777,СВЦЭМ!$A$34:$A$777,$A102,СВЦЭМ!$B$34:$B$777,Q$83)+'СЕТ СН'!$H$11+СВЦЭМ!$D$10+'СЕТ СН'!$H$6-'СЕТ СН'!$H$23</f>
        <v>964.74606357999983</v>
      </c>
      <c r="R102" s="37">
        <f>SUMIFS(СВЦЭМ!$D$34:$D$777,СВЦЭМ!$A$34:$A$777,$A102,СВЦЭМ!$B$34:$B$777,R$83)+'СЕТ СН'!$H$11+СВЦЭМ!$D$10+'СЕТ СН'!$H$6-'СЕТ СН'!$H$23</f>
        <v>989.62065240999982</v>
      </c>
      <c r="S102" s="37">
        <f>SUMIFS(СВЦЭМ!$D$34:$D$777,СВЦЭМ!$A$34:$A$777,$A102,СВЦЭМ!$B$34:$B$777,S$83)+'СЕТ СН'!$H$11+СВЦЭМ!$D$10+'СЕТ СН'!$H$6-'СЕТ СН'!$H$23</f>
        <v>993.83304752999993</v>
      </c>
      <c r="T102" s="37">
        <f>SUMIFS(СВЦЭМ!$D$34:$D$777,СВЦЭМ!$A$34:$A$777,$A102,СВЦЭМ!$B$34:$B$777,T$83)+'СЕТ СН'!$H$11+СВЦЭМ!$D$10+'СЕТ СН'!$H$6-'СЕТ СН'!$H$23</f>
        <v>954.51780878999989</v>
      </c>
      <c r="U102" s="37">
        <f>SUMIFS(СВЦЭМ!$D$34:$D$777,СВЦЭМ!$A$34:$A$777,$A102,СВЦЭМ!$B$34:$B$777,U$83)+'СЕТ СН'!$H$11+СВЦЭМ!$D$10+'СЕТ СН'!$H$6-'СЕТ СН'!$H$23</f>
        <v>948.50914007999995</v>
      </c>
      <c r="V102" s="37">
        <f>SUMIFS(СВЦЭМ!$D$34:$D$777,СВЦЭМ!$A$34:$A$777,$A102,СВЦЭМ!$B$34:$B$777,V$83)+'СЕТ СН'!$H$11+СВЦЭМ!$D$10+'СЕТ СН'!$H$6-'СЕТ СН'!$H$23</f>
        <v>977.06880961000002</v>
      </c>
      <c r="W102" s="37">
        <f>SUMIFS(СВЦЭМ!$D$34:$D$777,СВЦЭМ!$A$34:$A$777,$A102,СВЦЭМ!$B$34:$B$777,W$83)+'СЕТ СН'!$H$11+СВЦЭМ!$D$10+'СЕТ СН'!$H$6-'СЕТ СН'!$H$23</f>
        <v>1071.7803221899999</v>
      </c>
      <c r="X102" s="37">
        <f>SUMIFS(СВЦЭМ!$D$34:$D$777,СВЦЭМ!$A$34:$A$777,$A102,СВЦЭМ!$B$34:$B$777,X$83)+'СЕТ СН'!$H$11+СВЦЭМ!$D$10+'СЕТ СН'!$H$6-'СЕТ СН'!$H$23</f>
        <v>1074.6553394600001</v>
      </c>
      <c r="Y102" s="37">
        <f>SUMIFS(СВЦЭМ!$D$34:$D$777,СВЦЭМ!$A$34:$A$777,$A102,СВЦЭМ!$B$34:$B$777,Y$83)+'СЕТ СН'!$H$11+СВЦЭМ!$D$10+'СЕТ СН'!$H$6-'СЕТ СН'!$H$23</f>
        <v>1093.2918319099999</v>
      </c>
    </row>
    <row r="103" spans="1:25" ht="15.75" x14ac:dyDescent="0.2">
      <c r="A103" s="36">
        <f t="shared" si="2"/>
        <v>42998</v>
      </c>
      <c r="B103" s="37">
        <f>SUMIFS(СВЦЭМ!$D$34:$D$777,СВЦЭМ!$A$34:$A$777,$A103,СВЦЭМ!$B$34:$B$777,B$83)+'СЕТ СН'!$H$11+СВЦЭМ!$D$10+'СЕТ СН'!$H$6-'СЕТ СН'!$H$23</f>
        <v>1201.7339295500001</v>
      </c>
      <c r="C103" s="37">
        <f>SUMIFS(СВЦЭМ!$D$34:$D$777,СВЦЭМ!$A$34:$A$777,$A103,СВЦЭМ!$B$34:$B$777,C$83)+'СЕТ СН'!$H$11+СВЦЭМ!$D$10+'СЕТ СН'!$H$6-'СЕТ СН'!$H$23</f>
        <v>1249.5962098499999</v>
      </c>
      <c r="D103" s="37">
        <f>SUMIFS(СВЦЭМ!$D$34:$D$777,СВЦЭМ!$A$34:$A$777,$A103,СВЦЭМ!$B$34:$B$777,D$83)+'СЕТ СН'!$H$11+СВЦЭМ!$D$10+'СЕТ СН'!$H$6-'СЕТ СН'!$H$23</f>
        <v>1275.1019508499999</v>
      </c>
      <c r="E103" s="37">
        <f>SUMIFS(СВЦЭМ!$D$34:$D$777,СВЦЭМ!$A$34:$A$777,$A103,СВЦЭМ!$B$34:$B$777,E$83)+'СЕТ СН'!$H$11+СВЦЭМ!$D$10+'СЕТ СН'!$H$6-'СЕТ СН'!$H$23</f>
        <v>1272.2962720400001</v>
      </c>
      <c r="F103" s="37">
        <f>SUMIFS(СВЦЭМ!$D$34:$D$777,СВЦЭМ!$A$34:$A$777,$A103,СВЦЭМ!$B$34:$B$777,F$83)+'СЕТ СН'!$H$11+СВЦЭМ!$D$10+'СЕТ СН'!$H$6-'СЕТ СН'!$H$23</f>
        <v>1272.2293492200001</v>
      </c>
      <c r="G103" s="37">
        <f>SUMIFS(СВЦЭМ!$D$34:$D$777,СВЦЭМ!$A$34:$A$777,$A103,СВЦЭМ!$B$34:$B$777,G$83)+'СЕТ СН'!$H$11+СВЦЭМ!$D$10+'СЕТ СН'!$H$6-'СЕТ СН'!$H$23</f>
        <v>1278.3933906500001</v>
      </c>
      <c r="H103" s="37">
        <f>SUMIFS(СВЦЭМ!$D$34:$D$777,СВЦЭМ!$A$34:$A$777,$A103,СВЦЭМ!$B$34:$B$777,H$83)+'СЕТ СН'!$H$11+СВЦЭМ!$D$10+'СЕТ СН'!$H$6-'СЕТ СН'!$H$23</f>
        <v>1211.6780677500001</v>
      </c>
      <c r="I103" s="37">
        <f>SUMIFS(СВЦЭМ!$D$34:$D$777,СВЦЭМ!$A$34:$A$777,$A103,СВЦЭМ!$B$34:$B$777,I$83)+'СЕТ СН'!$H$11+СВЦЭМ!$D$10+'СЕТ СН'!$H$6-'СЕТ СН'!$H$23</f>
        <v>1148.1873076400002</v>
      </c>
      <c r="J103" s="37">
        <f>SUMIFS(СВЦЭМ!$D$34:$D$777,СВЦЭМ!$A$34:$A$777,$A103,СВЦЭМ!$B$34:$B$777,J$83)+'СЕТ СН'!$H$11+СВЦЭМ!$D$10+'СЕТ СН'!$H$6-'СЕТ СН'!$H$23</f>
        <v>1098.4994646300001</v>
      </c>
      <c r="K103" s="37">
        <f>SUMIFS(СВЦЭМ!$D$34:$D$777,СВЦЭМ!$A$34:$A$777,$A103,СВЦЭМ!$B$34:$B$777,K$83)+'СЕТ СН'!$H$11+СВЦЭМ!$D$10+'СЕТ СН'!$H$6-'СЕТ СН'!$H$23</f>
        <v>1055.8816415300003</v>
      </c>
      <c r="L103" s="37">
        <f>SUMIFS(СВЦЭМ!$D$34:$D$777,СВЦЭМ!$A$34:$A$777,$A103,СВЦЭМ!$B$34:$B$777,L$83)+'СЕТ СН'!$H$11+СВЦЭМ!$D$10+'СЕТ СН'!$H$6-'СЕТ СН'!$H$23</f>
        <v>970.60261055000001</v>
      </c>
      <c r="M103" s="37">
        <f>SUMIFS(СВЦЭМ!$D$34:$D$777,СВЦЭМ!$A$34:$A$777,$A103,СВЦЭМ!$B$34:$B$777,M$83)+'СЕТ СН'!$H$11+СВЦЭМ!$D$10+'СЕТ СН'!$H$6-'СЕТ СН'!$H$23</f>
        <v>949.44510868999987</v>
      </c>
      <c r="N103" s="37">
        <f>SUMIFS(СВЦЭМ!$D$34:$D$777,СВЦЭМ!$A$34:$A$777,$A103,СВЦЭМ!$B$34:$B$777,N$83)+'СЕТ СН'!$H$11+СВЦЭМ!$D$10+'СЕТ СН'!$H$6-'СЕТ СН'!$H$23</f>
        <v>955.55873967000002</v>
      </c>
      <c r="O103" s="37">
        <f>SUMIFS(СВЦЭМ!$D$34:$D$777,СВЦЭМ!$A$34:$A$777,$A103,СВЦЭМ!$B$34:$B$777,O$83)+'СЕТ СН'!$H$11+СВЦЭМ!$D$10+'СЕТ СН'!$H$6-'СЕТ СН'!$H$23</f>
        <v>946.41272212000013</v>
      </c>
      <c r="P103" s="37">
        <f>SUMIFS(СВЦЭМ!$D$34:$D$777,СВЦЭМ!$A$34:$A$777,$A103,СВЦЭМ!$B$34:$B$777,P$83)+'СЕТ СН'!$H$11+СВЦЭМ!$D$10+'СЕТ СН'!$H$6-'СЕТ СН'!$H$23</f>
        <v>952.50009853999995</v>
      </c>
      <c r="Q103" s="37">
        <f>SUMIFS(СВЦЭМ!$D$34:$D$777,СВЦЭМ!$A$34:$A$777,$A103,СВЦЭМ!$B$34:$B$777,Q$83)+'СЕТ СН'!$H$11+СВЦЭМ!$D$10+'СЕТ СН'!$H$6-'СЕТ СН'!$H$23</f>
        <v>956.87103432000004</v>
      </c>
      <c r="R103" s="37">
        <f>SUMIFS(СВЦЭМ!$D$34:$D$777,СВЦЭМ!$A$34:$A$777,$A103,СВЦЭМ!$B$34:$B$777,R$83)+'СЕТ СН'!$H$11+СВЦЭМ!$D$10+'СЕТ СН'!$H$6-'СЕТ СН'!$H$23</f>
        <v>977.67732236999996</v>
      </c>
      <c r="S103" s="37">
        <f>SUMIFS(СВЦЭМ!$D$34:$D$777,СВЦЭМ!$A$34:$A$777,$A103,СВЦЭМ!$B$34:$B$777,S$83)+'СЕТ СН'!$H$11+СВЦЭМ!$D$10+'СЕТ СН'!$H$6-'СЕТ СН'!$H$23</f>
        <v>970.64232371999992</v>
      </c>
      <c r="T103" s="37">
        <f>SUMIFS(СВЦЭМ!$D$34:$D$777,СВЦЭМ!$A$34:$A$777,$A103,СВЦЭМ!$B$34:$B$777,T$83)+'СЕТ СН'!$H$11+СВЦЭМ!$D$10+'СЕТ СН'!$H$6-'СЕТ СН'!$H$23</f>
        <v>953.67316901999993</v>
      </c>
      <c r="U103" s="37">
        <f>SUMIFS(СВЦЭМ!$D$34:$D$777,СВЦЭМ!$A$34:$A$777,$A103,СВЦЭМ!$B$34:$B$777,U$83)+'СЕТ СН'!$H$11+СВЦЭМ!$D$10+'СЕТ СН'!$H$6-'СЕТ СН'!$H$23</f>
        <v>952.99067818000003</v>
      </c>
      <c r="V103" s="37">
        <f>SUMIFS(СВЦЭМ!$D$34:$D$777,СВЦЭМ!$A$34:$A$777,$A103,СВЦЭМ!$B$34:$B$777,V$83)+'СЕТ СН'!$H$11+СВЦЭМ!$D$10+'СЕТ СН'!$H$6-'СЕТ СН'!$H$23</f>
        <v>966.37869891999981</v>
      </c>
      <c r="W103" s="37">
        <f>SUMIFS(СВЦЭМ!$D$34:$D$777,СВЦЭМ!$A$34:$A$777,$A103,СВЦЭМ!$B$34:$B$777,W$83)+'СЕТ СН'!$H$11+СВЦЭМ!$D$10+'СЕТ СН'!$H$6-'СЕТ СН'!$H$23</f>
        <v>1028.2267603099999</v>
      </c>
      <c r="X103" s="37">
        <f>SUMIFS(СВЦЭМ!$D$34:$D$777,СВЦЭМ!$A$34:$A$777,$A103,СВЦЭМ!$B$34:$B$777,X$83)+'СЕТ СН'!$H$11+СВЦЭМ!$D$10+'СЕТ СН'!$H$6-'СЕТ СН'!$H$23</f>
        <v>1078.4005915299999</v>
      </c>
      <c r="Y103" s="37">
        <f>SUMIFS(СВЦЭМ!$D$34:$D$777,СВЦЭМ!$A$34:$A$777,$A103,СВЦЭМ!$B$34:$B$777,Y$83)+'СЕТ СН'!$H$11+СВЦЭМ!$D$10+'СЕТ СН'!$H$6-'СЕТ СН'!$H$23</f>
        <v>1135.10984663</v>
      </c>
    </row>
    <row r="104" spans="1:25" ht="15.75" x14ac:dyDescent="0.2">
      <c r="A104" s="36">
        <f t="shared" si="2"/>
        <v>42999</v>
      </c>
      <c r="B104" s="37">
        <f>SUMIFS(СВЦЭМ!$D$34:$D$777,СВЦЭМ!$A$34:$A$777,$A104,СВЦЭМ!$B$34:$B$777,B$83)+'СЕТ СН'!$H$11+СВЦЭМ!$D$10+'СЕТ СН'!$H$6-'СЕТ СН'!$H$23</f>
        <v>1204.90740009</v>
      </c>
      <c r="C104" s="37">
        <f>SUMIFS(СВЦЭМ!$D$34:$D$777,СВЦЭМ!$A$34:$A$777,$A104,СВЦЭМ!$B$34:$B$777,C$83)+'СЕТ СН'!$H$11+СВЦЭМ!$D$10+'СЕТ СН'!$H$6-'СЕТ СН'!$H$23</f>
        <v>1239.8473677699999</v>
      </c>
      <c r="D104" s="37">
        <f>SUMIFS(СВЦЭМ!$D$34:$D$777,СВЦЭМ!$A$34:$A$777,$A104,СВЦЭМ!$B$34:$B$777,D$83)+'СЕТ СН'!$H$11+СВЦЭМ!$D$10+'СЕТ СН'!$H$6-'СЕТ СН'!$H$23</f>
        <v>1276.6795964799999</v>
      </c>
      <c r="E104" s="37">
        <f>SUMIFS(СВЦЭМ!$D$34:$D$777,СВЦЭМ!$A$34:$A$777,$A104,СВЦЭМ!$B$34:$B$777,E$83)+'СЕТ СН'!$H$11+СВЦЭМ!$D$10+'СЕТ СН'!$H$6-'СЕТ СН'!$H$23</f>
        <v>1283.4510258999999</v>
      </c>
      <c r="F104" s="37">
        <f>SUMIFS(СВЦЭМ!$D$34:$D$777,СВЦЭМ!$A$34:$A$777,$A104,СВЦЭМ!$B$34:$B$777,F$83)+'СЕТ СН'!$H$11+СВЦЭМ!$D$10+'СЕТ СН'!$H$6-'СЕТ СН'!$H$23</f>
        <v>1286.9743587299999</v>
      </c>
      <c r="G104" s="37">
        <f>SUMIFS(СВЦЭМ!$D$34:$D$777,СВЦЭМ!$A$34:$A$777,$A104,СВЦЭМ!$B$34:$B$777,G$83)+'СЕТ СН'!$H$11+СВЦЭМ!$D$10+'СЕТ СН'!$H$6-'СЕТ СН'!$H$23</f>
        <v>1276.7519540899998</v>
      </c>
      <c r="H104" s="37">
        <f>SUMIFS(СВЦЭМ!$D$34:$D$777,СВЦЭМ!$A$34:$A$777,$A104,СВЦЭМ!$B$34:$B$777,H$83)+'СЕТ СН'!$H$11+СВЦЭМ!$D$10+'СЕТ СН'!$H$6-'СЕТ СН'!$H$23</f>
        <v>1210.5704544499999</v>
      </c>
      <c r="I104" s="37">
        <f>SUMIFS(СВЦЭМ!$D$34:$D$777,СВЦЭМ!$A$34:$A$777,$A104,СВЦЭМ!$B$34:$B$777,I$83)+'СЕТ СН'!$H$11+СВЦЭМ!$D$10+'СЕТ СН'!$H$6-'СЕТ СН'!$H$23</f>
        <v>1145.7234468000001</v>
      </c>
      <c r="J104" s="37">
        <f>SUMIFS(СВЦЭМ!$D$34:$D$777,СВЦЭМ!$A$34:$A$777,$A104,СВЦЭМ!$B$34:$B$777,J$83)+'СЕТ СН'!$H$11+СВЦЭМ!$D$10+'СЕТ СН'!$H$6-'СЕТ СН'!$H$23</f>
        <v>1105.91907154</v>
      </c>
      <c r="K104" s="37">
        <f>SUMIFS(СВЦЭМ!$D$34:$D$777,СВЦЭМ!$A$34:$A$777,$A104,СВЦЭМ!$B$34:$B$777,K$83)+'СЕТ СН'!$H$11+СВЦЭМ!$D$10+'СЕТ СН'!$H$6-'СЕТ СН'!$H$23</f>
        <v>1065.7105116600001</v>
      </c>
      <c r="L104" s="37">
        <f>SUMIFS(СВЦЭМ!$D$34:$D$777,СВЦЭМ!$A$34:$A$777,$A104,СВЦЭМ!$B$34:$B$777,L$83)+'СЕТ СН'!$H$11+СВЦЭМ!$D$10+'СЕТ СН'!$H$6-'СЕТ СН'!$H$23</f>
        <v>984.75109660999988</v>
      </c>
      <c r="M104" s="37">
        <f>SUMIFS(СВЦЭМ!$D$34:$D$777,СВЦЭМ!$A$34:$A$777,$A104,СВЦЭМ!$B$34:$B$777,M$83)+'СЕТ СН'!$H$11+СВЦЭМ!$D$10+'СЕТ СН'!$H$6-'СЕТ СН'!$H$23</f>
        <v>955.35112070000014</v>
      </c>
      <c r="N104" s="37">
        <f>SUMIFS(СВЦЭМ!$D$34:$D$777,СВЦЭМ!$A$34:$A$777,$A104,СВЦЭМ!$B$34:$B$777,N$83)+'СЕТ СН'!$H$11+СВЦЭМ!$D$10+'СЕТ СН'!$H$6-'СЕТ СН'!$H$23</f>
        <v>965.20129734000011</v>
      </c>
      <c r="O104" s="37">
        <f>SUMIFS(СВЦЭМ!$D$34:$D$777,СВЦЭМ!$A$34:$A$777,$A104,СВЦЭМ!$B$34:$B$777,O$83)+'СЕТ СН'!$H$11+СВЦЭМ!$D$10+'СЕТ СН'!$H$6-'СЕТ СН'!$H$23</f>
        <v>951.88286643999982</v>
      </c>
      <c r="P104" s="37">
        <f>SUMIFS(СВЦЭМ!$D$34:$D$777,СВЦЭМ!$A$34:$A$777,$A104,СВЦЭМ!$B$34:$B$777,P$83)+'СЕТ СН'!$H$11+СВЦЭМ!$D$10+'СЕТ СН'!$H$6-'СЕТ СН'!$H$23</f>
        <v>954.50454274999993</v>
      </c>
      <c r="Q104" s="37">
        <f>SUMIFS(СВЦЭМ!$D$34:$D$777,СВЦЭМ!$A$34:$A$777,$A104,СВЦЭМ!$B$34:$B$777,Q$83)+'СЕТ СН'!$H$11+СВЦЭМ!$D$10+'СЕТ СН'!$H$6-'СЕТ СН'!$H$23</f>
        <v>956.30937125999981</v>
      </c>
      <c r="R104" s="37">
        <f>SUMIFS(СВЦЭМ!$D$34:$D$777,СВЦЭМ!$A$34:$A$777,$A104,СВЦЭМ!$B$34:$B$777,R$83)+'СЕТ СН'!$H$11+СВЦЭМ!$D$10+'СЕТ СН'!$H$6-'СЕТ СН'!$H$23</f>
        <v>977.19549293</v>
      </c>
      <c r="S104" s="37">
        <f>SUMIFS(СВЦЭМ!$D$34:$D$777,СВЦЭМ!$A$34:$A$777,$A104,СВЦЭМ!$B$34:$B$777,S$83)+'СЕТ СН'!$H$11+СВЦЭМ!$D$10+'СЕТ СН'!$H$6-'СЕТ СН'!$H$23</f>
        <v>974.55347883000013</v>
      </c>
      <c r="T104" s="37">
        <f>SUMIFS(СВЦЭМ!$D$34:$D$777,СВЦЭМ!$A$34:$A$777,$A104,СВЦЭМ!$B$34:$B$777,T$83)+'СЕТ СН'!$H$11+СВЦЭМ!$D$10+'СЕТ СН'!$H$6-'СЕТ СН'!$H$23</f>
        <v>955.28882630999988</v>
      </c>
      <c r="U104" s="37">
        <f>SUMIFS(СВЦЭМ!$D$34:$D$777,СВЦЭМ!$A$34:$A$777,$A104,СВЦЭМ!$B$34:$B$777,U$83)+'СЕТ СН'!$H$11+СВЦЭМ!$D$10+'СЕТ СН'!$H$6-'СЕТ СН'!$H$23</f>
        <v>943.60657055000001</v>
      </c>
      <c r="V104" s="37">
        <f>SUMIFS(СВЦЭМ!$D$34:$D$777,СВЦЭМ!$A$34:$A$777,$A104,СВЦЭМ!$B$34:$B$777,V$83)+'СЕТ СН'!$H$11+СВЦЭМ!$D$10+'СЕТ СН'!$H$6-'СЕТ СН'!$H$23</f>
        <v>961.88456094000003</v>
      </c>
      <c r="W104" s="37">
        <f>SUMIFS(СВЦЭМ!$D$34:$D$777,СВЦЭМ!$A$34:$A$777,$A104,СВЦЭМ!$B$34:$B$777,W$83)+'СЕТ СН'!$H$11+СВЦЭМ!$D$10+'СЕТ СН'!$H$6-'СЕТ СН'!$H$23</f>
        <v>1028.3845480300001</v>
      </c>
      <c r="X104" s="37">
        <f>SUMIFS(СВЦЭМ!$D$34:$D$777,СВЦЭМ!$A$34:$A$777,$A104,СВЦЭМ!$B$34:$B$777,X$83)+'СЕТ СН'!$H$11+СВЦЭМ!$D$10+'СЕТ СН'!$H$6-'СЕТ СН'!$H$23</f>
        <v>1089.9912794500001</v>
      </c>
      <c r="Y104" s="37">
        <f>SUMIFS(СВЦЭМ!$D$34:$D$777,СВЦЭМ!$A$34:$A$777,$A104,СВЦЭМ!$B$34:$B$777,Y$83)+'СЕТ СН'!$H$11+СВЦЭМ!$D$10+'СЕТ СН'!$H$6-'СЕТ СН'!$H$23</f>
        <v>1141.49638921</v>
      </c>
    </row>
    <row r="105" spans="1:25" ht="15.75" x14ac:dyDescent="0.2">
      <c r="A105" s="36">
        <f t="shared" si="2"/>
        <v>43000</v>
      </c>
      <c r="B105" s="37">
        <f>SUMIFS(СВЦЭМ!$D$34:$D$777,СВЦЭМ!$A$34:$A$777,$A105,СВЦЭМ!$B$34:$B$777,B$83)+'СЕТ СН'!$H$11+СВЦЭМ!$D$10+'СЕТ СН'!$H$6-'СЕТ СН'!$H$23</f>
        <v>1193.2299029599999</v>
      </c>
      <c r="C105" s="37">
        <f>SUMIFS(СВЦЭМ!$D$34:$D$777,СВЦЭМ!$A$34:$A$777,$A105,СВЦЭМ!$B$34:$B$777,C$83)+'СЕТ СН'!$H$11+СВЦЭМ!$D$10+'СЕТ СН'!$H$6-'СЕТ СН'!$H$23</f>
        <v>1240.9567928800002</v>
      </c>
      <c r="D105" s="37">
        <f>SUMIFS(СВЦЭМ!$D$34:$D$777,СВЦЭМ!$A$34:$A$777,$A105,СВЦЭМ!$B$34:$B$777,D$83)+'СЕТ СН'!$H$11+СВЦЭМ!$D$10+'СЕТ СН'!$H$6-'СЕТ СН'!$H$23</f>
        <v>1267.4451422400002</v>
      </c>
      <c r="E105" s="37">
        <f>SUMIFS(СВЦЭМ!$D$34:$D$777,СВЦЭМ!$A$34:$A$777,$A105,СВЦЭМ!$B$34:$B$777,E$83)+'СЕТ СН'!$H$11+СВЦЭМ!$D$10+'СЕТ СН'!$H$6-'СЕТ СН'!$H$23</f>
        <v>1269.70017319</v>
      </c>
      <c r="F105" s="37">
        <f>SUMIFS(СВЦЭМ!$D$34:$D$777,СВЦЭМ!$A$34:$A$777,$A105,СВЦЭМ!$B$34:$B$777,F$83)+'СЕТ СН'!$H$11+СВЦЭМ!$D$10+'СЕТ СН'!$H$6-'СЕТ СН'!$H$23</f>
        <v>1268.0492529500002</v>
      </c>
      <c r="G105" s="37">
        <f>SUMIFS(СВЦЭМ!$D$34:$D$777,СВЦЭМ!$A$34:$A$777,$A105,СВЦЭМ!$B$34:$B$777,G$83)+'СЕТ СН'!$H$11+СВЦЭМ!$D$10+'СЕТ СН'!$H$6-'СЕТ СН'!$H$23</f>
        <v>1265.6241917000002</v>
      </c>
      <c r="H105" s="37">
        <f>SUMIFS(СВЦЭМ!$D$34:$D$777,СВЦЭМ!$A$34:$A$777,$A105,СВЦЭМ!$B$34:$B$777,H$83)+'СЕТ СН'!$H$11+СВЦЭМ!$D$10+'СЕТ СН'!$H$6-'СЕТ СН'!$H$23</f>
        <v>1205.2050883100001</v>
      </c>
      <c r="I105" s="37">
        <f>SUMIFS(СВЦЭМ!$D$34:$D$777,СВЦЭМ!$A$34:$A$777,$A105,СВЦЭМ!$B$34:$B$777,I$83)+'СЕТ СН'!$H$11+СВЦЭМ!$D$10+'СЕТ СН'!$H$6-'СЕТ СН'!$H$23</f>
        <v>1139.1906997900001</v>
      </c>
      <c r="J105" s="37">
        <f>SUMIFS(СВЦЭМ!$D$34:$D$777,СВЦЭМ!$A$34:$A$777,$A105,СВЦЭМ!$B$34:$B$777,J$83)+'СЕТ СН'!$H$11+СВЦЭМ!$D$10+'СЕТ СН'!$H$6-'СЕТ СН'!$H$23</f>
        <v>1098.0217198400001</v>
      </c>
      <c r="K105" s="37">
        <f>SUMIFS(СВЦЭМ!$D$34:$D$777,СВЦЭМ!$A$34:$A$777,$A105,СВЦЭМ!$B$34:$B$777,K$83)+'СЕТ СН'!$H$11+СВЦЭМ!$D$10+'СЕТ СН'!$H$6-'СЕТ СН'!$H$23</f>
        <v>1062.27260527</v>
      </c>
      <c r="L105" s="37">
        <f>SUMIFS(СВЦЭМ!$D$34:$D$777,СВЦЭМ!$A$34:$A$777,$A105,СВЦЭМ!$B$34:$B$777,L$83)+'СЕТ СН'!$H$11+СВЦЭМ!$D$10+'СЕТ СН'!$H$6-'СЕТ СН'!$H$23</f>
        <v>981.84310964999986</v>
      </c>
      <c r="M105" s="37">
        <f>SUMIFS(СВЦЭМ!$D$34:$D$777,СВЦЭМ!$A$34:$A$777,$A105,СВЦЭМ!$B$34:$B$777,M$83)+'СЕТ СН'!$H$11+СВЦЭМ!$D$10+'СЕТ СН'!$H$6-'СЕТ СН'!$H$23</f>
        <v>952.34135040000001</v>
      </c>
      <c r="N105" s="37">
        <f>SUMIFS(СВЦЭМ!$D$34:$D$777,СВЦЭМ!$A$34:$A$777,$A105,СВЦЭМ!$B$34:$B$777,N$83)+'СЕТ СН'!$H$11+СВЦЭМ!$D$10+'СЕТ СН'!$H$6-'СЕТ СН'!$H$23</f>
        <v>961.14333518000012</v>
      </c>
      <c r="O105" s="37">
        <f>SUMIFS(СВЦЭМ!$D$34:$D$777,СВЦЭМ!$A$34:$A$777,$A105,СВЦЭМ!$B$34:$B$777,O$83)+'СЕТ СН'!$H$11+СВЦЭМ!$D$10+'СЕТ СН'!$H$6-'СЕТ СН'!$H$23</f>
        <v>947.97287452</v>
      </c>
      <c r="P105" s="37">
        <f>SUMIFS(СВЦЭМ!$D$34:$D$777,СВЦЭМ!$A$34:$A$777,$A105,СВЦЭМ!$B$34:$B$777,P$83)+'СЕТ СН'!$H$11+СВЦЭМ!$D$10+'СЕТ СН'!$H$6-'СЕТ СН'!$H$23</f>
        <v>952.38062416000002</v>
      </c>
      <c r="Q105" s="37">
        <f>SUMIFS(СВЦЭМ!$D$34:$D$777,СВЦЭМ!$A$34:$A$777,$A105,СВЦЭМ!$B$34:$B$777,Q$83)+'СЕТ СН'!$H$11+СВЦЭМ!$D$10+'СЕТ СН'!$H$6-'СЕТ СН'!$H$23</f>
        <v>960.42731435999985</v>
      </c>
      <c r="R105" s="37">
        <f>SUMIFS(СВЦЭМ!$D$34:$D$777,СВЦЭМ!$A$34:$A$777,$A105,СВЦЭМ!$B$34:$B$777,R$83)+'СЕТ СН'!$H$11+СВЦЭМ!$D$10+'СЕТ СН'!$H$6-'СЕТ СН'!$H$23</f>
        <v>970.80593693999981</v>
      </c>
      <c r="S105" s="37">
        <f>SUMIFS(СВЦЭМ!$D$34:$D$777,СВЦЭМ!$A$34:$A$777,$A105,СВЦЭМ!$B$34:$B$777,S$83)+'СЕТ СН'!$H$11+СВЦЭМ!$D$10+'СЕТ СН'!$H$6-'СЕТ СН'!$H$23</f>
        <v>969.09022929000002</v>
      </c>
      <c r="T105" s="37">
        <f>SUMIFS(СВЦЭМ!$D$34:$D$777,СВЦЭМ!$A$34:$A$777,$A105,СВЦЭМ!$B$34:$B$777,T$83)+'СЕТ СН'!$H$11+СВЦЭМ!$D$10+'СЕТ СН'!$H$6-'СЕТ СН'!$H$23</f>
        <v>959.28374872999984</v>
      </c>
      <c r="U105" s="37">
        <f>SUMIFS(СВЦЭМ!$D$34:$D$777,СВЦЭМ!$A$34:$A$777,$A105,СВЦЭМ!$B$34:$B$777,U$83)+'СЕТ СН'!$H$11+СВЦЭМ!$D$10+'СЕТ СН'!$H$6-'СЕТ СН'!$H$23</f>
        <v>940.18254178000007</v>
      </c>
      <c r="V105" s="37">
        <f>SUMIFS(СВЦЭМ!$D$34:$D$777,СВЦЭМ!$A$34:$A$777,$A105,СВЦЭМ!$B$34:$B$777,V$83)+'СЕТ СН'!$H$11+СВЦЭМ!$D$10+'СЕТ СН'!$H$6-'СЕТ СН'!$H$23</f>
        <v>952.37797655999998</v>
      </c>
      <c r="W105" s="37">
        <f>SUMIFS(СВЦЭМ!$D$34:$D$777,СВЦЭМ!$A$34:$A$777,$A105,СВЦЭМ!$B$34:$B$777,W$83)+'СЕТ СН'!$H$11+СВЦЭМ!$D$10+'СЕТ СН'!$H$6-'СЕТ СН'!$H$23</f>
        <v>1036.4755949800001</v>
      </c>
      <c r="X105" s="37">
        <f>SUMIFS(СВЦЭМ!$D$34:$D$777,СВЦЭМ!$A$34:$A$777,$A105,СВЦЭМ!$B$34:$B$777,X$83)+'СЕТ СН'!$H$11+СВЦЭМ!$D$10+'СЕТ СН'!$H$6-'СЕТ СН'!$H$23</f>
        <v>1093.2665702700001</v>
      </c>
      <c r="Y105" s="37">
        <f>SUMIFS(СВЦЭМ!$D$34:$D$777,СВЦЭМ!$A$34:$A$777,$A105,СВЦЭМ!$B$34:$B$777,Y$83)+'СЕТ СН'!$H$11+СВЦЭМ!$D$10+'СЕТ СН'!$H$6-'СЕТ СН'!$H$23</f>
        <v>1139.18576549</v>
      </c>
    </row>
    <row r="106" spans="1:25" ht="15.75" x14ac:dyDescent="0.2">
      <c r="A106" s="36">
        <f t="shared" si="2"/>
        <v>43001</v>
      </c>
      <c r="B106" s="37">
        <f>SUMIFS(СВЦЭМ!$D$34:$D$777,СВЦЭМ!$A$34:$A$777,$A106,СВЦЭМ!$B$34:$B$777,B$83)+'СЕТ СН'!$H$11+СВЦЭМ!$D$10+'СЕТ СН'!$H$6-'СЕТ СН'!$H$23</f>
        <v>1142.5489860000002</v>
      </c>
      <c r="C106" s="37">
        <f>SUMIFS(СВЦЭМ!$D$34:$D$777,СВЦЭМ!$A$34:$A$777,$A106,СВЦЭМ!$B$34:$B$777,C$83)+'СЕТ СН'!$H$11+СВЦЭМ!$D$10+'СЕТ СН'!$H$6-'СЕТ СН'!$H$23</f>
        <v>1140.7576180000001</v>
      </c>
      <c r="D106" s="37">
        <f>SUMIFS(СВЦЭМ!$D$34:$D$777,СВЦЭМ!$A$34:$A$777,$A106,СВЦЭМ!$B$34:$B$777,D$83)+'СЕТ СН'!$H$11+СВЦЭМ!$D$10+'СЕТ СН'!$H$6-'СЕТ СН'!$H$23</f>
        <v>1151.0701017400002</v>
      </c>
      <c r="E106" s="37">
        <f>SUMIFS(СВЦЭМ!$D$34:$D$777,СВЦЭМ!$A$34:$A$777,$A106,СВЦЭМ!$B$34:$B$777,E$83)+'СЕТ СН'!$H$11+СВЦЭМ!$D$10+'СЕТ СН'!$H$6-'СЕТ СН'!$H$23</f>
        <v>1171.88190889</v>
      </c>
      <c r="F106" s="37">
        <f>SUMIFS(СВЦЭМ!$D$34:$D$777,СВЦЭМ!$A$34:$A$777,$A106,СВЦЭМ!$B$34:$B$777,F$83)+'СЕТ СН'!$H$11+СВЦЭМ!$D$10+'СЕТ СН'!$H$6-'СЕТ СН'!$H$23</f>
        <v>1175.1294536700002</v>
      </c>
      <c r="G106" s="37">
        <f>SUMIFS(СВЦЭМ!$D$34:$D$777,СВЦЭМ!$A$34:$A$777,$A106,СВЦЭМ!$B$34:$B$777,G$83)+'СЕТ СН'!$H$11+СВЦЭМ!$D$10+'СЕТ СН'!$H$6-'СЕТ СН'!$H$23</f>
        <v>1167.4668070799999</v>
      </c>
      <c r="H106" s="37">
        <f>SUMIFS(СВЦЭМ!$D$34:$D$777,СВЦЭМ!$A$34:$A$777,$A106,СВЦЭМ!$B$34:$B$777,H$83)+'СЕТ СН'!$H$11+СВЦЭМ!$D$10+'СЕТ СН'!$H$6-'СЕТ СН'!$H$23</f>
        <v>1157.6997491500001</v>
      </c>
      <c r="I106" s="37">
        <f>SUMIFS(СВЦЭМ!$D$34:$D$777,СВЦЭМ!$A$34:$A$777,$A106,СВЦЭМ!$B$34:$B$777,I$83)+'СЕТ СН'!$H$11+СВЦЭМ!$D$10+'СЕТ СН'!$H$6-'СЕТ СН'!$H$23</f>
        <v>1156.4604927400001</v>
      </c>
      <c r="J106" s="37">
        <f>SUMIFS(СВЦЭМ!$D$34:$D$777,СВЦЭМ!$A$34:$A$777,$A106,СВЦЭМ!$B$34:$B$777,J$83)+'СЕТ СН'!$H$11+СВЦЭМ!$D$10+'СЕТ СН'!$H$6-'СЕТ СН'!$H$23</f>
        <v>1118.7149992899999</v>
      </c>
      <c r="K106" s="37">
        <f>SUMIFS(СВЦЭМ!$D$34:$D$777,СВЦЭМ!$A$34:$A$777,$A106,СВЦЭМ!$B$34:$B$777,K$83)+'СЕТ СН'!$H$11+СВЦЭМ!$D$10+'СЕТ СН'!$H$6-'СЕТ СН'!$H$23</f>
        <v>1054.42242416</v>
      </c>
      <c r="L106" s="37">
        <f>SUMIFS(СВЦЭМ!$D$34:$D$777,СВЦЭМ!$A$34:$A$777,$A106,СВЦЭМ!$B$34:$B$777,L$83)+'СЕТ СН'!$H$11+СВЦЭМ!$D$10+'СЕТ СН'!$H$6-'СЕТ СН'!$H$23</f>
        <v>963.00436288999981</v>
      </c>
      <c r="M106" s="37">
        <f>SUMIFS(СВЦЭМ!$D$34:$D$777,СВЦЭМ!$A$34:$A$777,$A106,СВЦЭМ!$B$34:$B$777,M$83)+'СЕТ СН'!$H$11+СВЦЭМ!$D$10+'СЕТ СН'!$H$6-'СЕТ СН'!$H$23</f>
        <v>934.40151908000007</v>
      </c>
      <c r="N106" s="37">
        <f>SUMIFS(СВЦЭМ!$D$34:$D$777,СВЦЭМ!$A$34:$A$777,$A106,СВЦЭМ!$B$34:$B$777,N$83)+'СЕТ СН'!$H$11+СВЦЭМ!$D$10+'СЕТ СН'!$H$6-'СЕТ СН'!$H$23</f>
        <v>943.71343746999992</v>
      </c>
      <c r="O106" s="37">
        <f>SUMIFS(СВЦЭМ!$D$34:$D$777,СВЦЭМ!$A$34:$A$777,$A106,СВЦЭМ!$B$34:$B$777,O$83)+'СЕТ СН'!$H$11+СВЦЭМ!$D$10+'СЕТ СН'!$H$6-'СЕТ СН'!$H$23</f>
        <v>930.26941068999986</v>
      </c>
      <c r="P106" s="37">
        <f>SUMIFS(СВЦЭМ!$D$34:$D$777,СВЦЭМ!$A$34:$A$777,$A106,СВЦЭМ!$B$34:$B$777,P$83)+'СЕТ СН'!$H$11+СВЦЭМ!$D$10+'СЕТ СН'!$H$6-'СЕТ СН'!$H$23</f>
        <v>938.23613169000009</v>
      </c>
      <c r="Q106" s="37">
        <f>SUMIFS(СВЦЭМ!$D$34:$D$777,СВЦЭМ!$A$34:$A$777,$A106,СВЦЭМ!$B$34:$B$777,Q$83)+'СЕТ СН'!$H$11+СВЦЭМ!$D$10+'СЕТ СН'!$H$6-'СЕТ СН'!$H$23</f>
        <v>944.19111415999987</v>
      </c>
      <c r="R106" s="37">
        <f>SUMIFS(СВЦЭМ!$D$34:$D$777,СВЦЭМ!$A$34:$A$777,$A106,СВЦЭМ!$B$34:$B$777,R$83)+'СЕТ СН'!$H$11+СВЦЭМ!$D$10+'СЕТ СН'!$H$6-'СЕТ СН'!$H$23</f>
        <v>959.22328317999995</v>
      </c>
      <c r="S106" s="37">
        <f>SUMIFS(СВЦЭМ!$D$34:$D$777,СВЦЭМ!$A$34:$A$777,$A106,СВЦЭМ!$B$34:$B$777,S$83)+'СЕТ СН'!$H$11+СВЦЭМ!$D$10+'СЕТ СН'!$H$6-'СЕТ СН'!$H$23</f>
        <v>951.44016643999998</v>
      </c>
      <c r="T106" s="37">
        <f>SUMIFS(СВЦЭМ!$D$34:$D$777,СВЦЭМ!$A$34:$A$777,$A106,СВЦЭМ!$B$34:$B$777,T$83)+'СЕТ СН'!$H$11+СВЦЭМ!$D$10+'СЕТ СН'!$H$6-'СЕТ СН'!$H$23</f>
        <v>934.14956656000004</v>
      </c>
      <c r="U106" s="37">
        <f>SUMIFS(СВЦЭМ!$D$34:$D$777,СВЦЭМ!$A$34:$A$777,$A106,СВЦЭМ!$B$34:$B$777,U$83)+'СЕТ СН'!$H$11+СВЦЭМ!$D$10+'СЕТ СН'!$H$6-'СЕТ СН'!$H$23</f>
        <v>919.55891827000005</v>
      </c>
      <c r="V106" s="37">
        <f>SUMIFS(СВЦЭМ!$D$34:$D$777,СВЦЭМ!$A$34:$A$777,$A106,СВЦЭМ!$B$34:$B$777,V$83)+'СЕТ СН'!$H$11+СВЦЭМ!$D$10+'СЕТ СН'!$H$6-'СЕТ СН'!$H$23</f>
        <v>927.71631265999986</v>
      </c>
      <c r="W106" s="37">
        <f>SUMIFS(СВЦЭМ!$D$34:$D$777,СВЦЭМ!$A$34:$A$777,$A106,СВЦЭМ!$B$34:$B$777,W$83)+'СЕТ СН'!$H$11+СВЦЭМ!$D$10+'СЕТ СН'!$H$6-'СЕТ СН'!$H$23</f>
        <v>1008.0115363099999</v>
      </c>
      <c r="X106" s="37">
        <f>SUMIFS(СВЦЭМ!$D$34:$D$777,СВЦЭМ!$A$34:$A$777,$A106,СВЦЭМ!$B$34:$B$777,X$83)+'СЕТ СН'!$H$11+СВЦЭМ!$D$10+'СЕТ СН'!$H$6-'СЕТ СН'!$H$23</f>
        <v>1068.12438045</v>
      </c>
      <c r="Y106" s="37">
        <f>SUMIFS(СВЦЭМ!$D$34:$D$777,СВЦЭМ!$A$34:$A$777,$A106,СВЦЭМ!$B$34:$B$777,Y$83)+'СЕТ СН'!$H$11+СВЦЭМ!$D$10+'СЕТ СН'!$H$6-'СЕТ СН'!$H$23</f>
        <v>1094.0631579000001</v>
      </c>
    </row>
    <row r="107" spans="1:25" ht="15.75" x14ac:dyDescent="0.2">
      <c r="A107" s="36">
        <f t="shared" si="2"/>
        <v>43002</v>
      </c>
      <c r="B107" s="37">
        <f>SUMIFS(СВЦЭМ!$D$34:$D$777,СВЦЭМ!$A$34:$A$777,$A107,СВЦЭМ!$B$34:$B$777,B$83)+'СЕТ СН'!$H$11+СВЦЭМ!$D$10+'СЕТ СН'!$H$6-'СЕТ СН'!$H$23</f>
        <v>1112.6722602300001</v>
      </c>
      <c r="C107" s="37">
        <f>SUMIFS(СВЦЭМ!$D$34:$D$777,СВЦЭМ!$A$34:$A$777,$A107,СВЦЭМ!$B$34:$B$777,C$83)+'СЕТ СН'!$H$11+СВЦЭМ!$D$10+'СЕТ СН'!$H$6-'СЕТ СН'!$H$23</f>
        <v>1133.9135902799999</v>
      </c>
      <c r="D107" s="37">
        <f>SUMIFS(СВЦЭМ!$D$34:$D$777,СВЦЭМ!$A$34:$A$777,$A107,СВЦЭМ!$B$34:$B$777,D$83)+'СЕТ СН'!$H$11+СВЦЭМ!$D$10+'СЕТ СН'!$H$6-'СЕТ СН'!$H$23</f>
        <v>1139.93060023</v>
      </c>
      <c r="E107" s="37">
        <f>SUMIFS(СВЦЭМ!$D$34:$D$777,СВЦЭМ!$A$34:$A$777,$A107,СВЦЭМ!$B$34:$B$777,E$83)+'СЕТ СН'!$H$11+СВЦЭМ!$D$10+'СЕТ СН'!$H$6-'СЕТ СН'!$H$23</f>
        <v>1151.08202205</v>
      </c>
      <c r="F107" s="37">
        <f>SUMIFS(СВЦЭМ!$D$34:$D$777,СВЦЭМ!$A$34:$A$777,$A107,СВЦЭМ!$B$34:$B$777,F$83)+'СЕТ СН'!$H$11+СВЦЭМ!$D$10+'СЕТ СН'!$H$6-'СЕТ СН'!$H$23</f>
        <v>1153.22012081</v>
      </c>
      <c r="G107" s="37">
        <f>SUMIFS(СВЦЭМ!$D$34:$D$777,СВЦЭМ!$A$34:$A$777,$A107,СВЦЭМ!$B$34:$B$777,G$83)+'СЕТ СН'!$H$11+СВЦЭМ!$D$10+'СЕТ СН'!$H$6-'СЕТ СН'!$H$23</f>
        <v>1145.3079615199999</v>
      </c>
      <c r="H107" s="37">
        <f>SUMIFS(СВЦЭМ!$D$34:$D$777,СВЦЭМ!$A$34:$A$777,$A107,СВЦЭМ!$B$34:$B$777,H$83)+'СЕТ СН'!$H$11+СВЦЭМ!$D$10+'СЕТ СН'!$H$6-'СЕТ СН'!$H$23</f>
        <v>1071.2943930199999</v>
      </c>
      <c r="I107" s="37">
        <f>SUMIFS(СВЦЭМ!$D$34:$D$777,СВЦЭМ!$A$34:$A$777,$A107,СВЦЭМ!$B$34:$B$777,I$83)+'СЕТ СН'!$H$11+СВЦЭМ!$D$10+'СЕТ СН'!$H$6-'СЕТ СН'!$H$23</f>
        <v>1074.9873536</v>
      </c>
      <c r="J107" s="37">
        <f>SUMIFS(СВЦЭМ!$D$34:$D$777,СВЦЭМ!$A$34:$A$777,$A107,СВЦЭМ!$B$34:$B$777,J$83)+'СЕТ СН'!$H$11+СВЦЭМ!$D$10+'СЕТ СН'!$H$6-'СЕТ СН'!$H$23</f>
        <v>1104.6445692500001</v>
      </c>
      <c r="K107" s="37">
        <f>SUMIFS(СВЦЭМ!$D$34:$D$777,СВЦЭМ!$A$34:$A$777,$A107,СВЦЭМ!$B$34:$B$777,K$83)+'СЕТ СН'!$H$11+СВЦЭМ!$D$10+'СЕТ СН'!$H$6-'СЕТ СН'!$H$23</f>
        <v>1048.4449834400002</v>
      </c>
      <c r="L107" s="37">
        <f>SUMIFS(СВЦЭМ!$D$34:$D$777,СВЦЭМ!$A$34:$A$777,$A107,СВЦЭМ!$B$34:$B$777,L$83)+'СЕТ СН'!$H$11+СВЦЭМ!$D$10+'СЕТ СН'!$H$6-'СЕТ СН'!$H$23</f>
        <v>968.16228675999992</v>
      </c>
      <c r="M107" s="37">
        <f>SUMIFS(СВЦЭМ!$D$34:$D$777,СВЦЭМ!$A$34:$A$777,$A107,СВЦЭМ!$B$34:$B$777,M$83)+'СЕТ СН'!$H$11+СВЦЭМ!$D$10+'СЕТ СН'!$H$6-'СЕТ СН'!$H$23</f>
        <v>952.79779125999994</v>
      </c>
      <c r="N107" s="37">
        <f>SUMIFS(СВЦЭМ!$D$34:$D$777,СВЦЭМ!$A$34:$A$777,$A107,СВЦЭМ!$B$34:$B$777,N$83)+'СЕТ СН'!$H$11+СВЦЭМ!$D$10+'СЕТ СН'!$H$6-'СЕТ СН'!$H$23</f>
        <v>982.98799258999998</v>
      </c>
      <c r="O107" s="37">
        <f>SUMIFS(СВЦЭМ!$D$34:$D$777,СВЦЭМ!$A$34:$A$777,$A107,СВЦЭМ!$B$34:$B$777,O$83)+'СЕТ СН'!$H$11+СВЦЭМ!$D$10+'СЕТ СН'!$H$6-'СЕТ СН'!$H$23</f>
        <v>987.20887594999999</v>
      </c>
      <c r="P107" s="37">
        <f>SUMIFS(СВЦЭМ!$D$34:$D$777,СВЦЭМ!$A$34:$A$777,$A107,СВЦЭМ!$B$34:$B$777,P$83)+'СЕТ СН'!$H$11+СВЦЭМ!$D$10+'СЕТ СН'!$H$6-'СЕТ СН'!$H$23</f>
        <v>985.42271647000007</v>
      </c>
      <c r="Q107" s="37">
        <f>SUMIFS(СВЦЭМ!$D$34:$D$777,СВЦЭМ!$A$34:$A$777,$A107,СВЦЭМ!$B$34:$B$777,Q$83)+'СЕТ СН'!$H$11+СВЦЭМ!$D$10+'СЕТ СН'!$H$6-'СЕТ СН'!$H$23</f>
        <v>972.61275142</v>
      </c>
      <c r="R107" s="37">
        <f>SUMIFS(СВЦЭМ!$D$34:$D$777,СВЦЭМ!$A$34:$A$777,$A107,СВЦЭМ!$B$34:$B$777,R$83)+'СЕТ СН'!$H$11+СВЦЭМ!$D$10+'СЕТ СН'!$H$6-'СЕТ СН'!$H$23</f>
        <v>975.66644443999985</v>
      </c>
      <c r="S107" s="37">
        <f>SUMIFS(СВЦЭМ!$D$34:$D$777,СВЦЭМ!$A$34:$A$777,$A107,СВЦЭМ!$B$34:$B$777,S$83)+'СЕТ СН'!$H$11+СВЦЭМ!$D$10+'СЕТ СН'!$H$6-'СЕТ СН'!$H$23</f>
        <v>965.03882219999991</v>
      </c>
      <c r="T107" s="37">
        <f>SUMIFS(СВЦЭМ!$D$34:$D$777,СВЦЭМ!$A$34:$A$777,$A107,СВЦЭМ!$B$34:$B$777,T$83)+'СЕТ СН'!$H$11+СВЦЭМ!$D$10+'СЕТ СН'!$H$6-'СЕТ СН'!$H$23</f>
        <v>943.14381069000001</v>
      </c>
      <c r="U107" s="37">
        <f>SUMIFS(СВЦЭМ!$D$34:$D$777,СВЦЭМ!$A$34:$A$777,$A107,СВЦЭМ!$B$34:$B$777,U$83)+'СЕТ СН'!$H$11+СВЦЭМ!$D$10+'СЕТ СН'!$H$6-'СЕТ СН'!$H$23</f>
        <v>932.97171295999988</v>
      </c>
      <c r="V107" s="37">
        <f>SUMIFS(СВЦЭМ!$D$34:$D$777,СВЦЭМ!$A$34:$A$777,$A107,СВЦЭМ!$B$34:$B$777,V$83)+'СЕТ СН'!$H$11+СВЦЭМ!$D$10+'СЕТ СН'!$H$6-'СЕТ СН'!$H$23</f>
        <v>944.26458494000008</v>
      </c>
      <c r="W107" s="37">
        <f>SUMIFS(СВЦЭМ!$D$34:$D$777,СВЦЭМ!$A$34:$A$777,$A107,СВЦЭМ!$B$34:$B$777,W$83)+'СЕТ СН'!$H$11+СВЦЭМ!$D$10+'СЕТ СН'!$H$6-'СЕТ СН'!$H$23</f>
        <v>1020.1560845700001</v>
      </c>
      <c r="X107" s="37">
        <f>SUMIFS(СВЦЭМ!$D$34:$D$777,СВЦЭМ!$A$34:$A$777,$A107,СВЦЭМ!$B$34:$B$777,X$83)+'СЕТ СН'!$H$11+СВЦЭМ!$D$10+'СЕТ СН'!$H$6-'СЕТ СН'!$H$23</f>
        <v>1082.89781524</v>
      </c>
      <c r="Y107" s="37">
        <f>SUMIFS(СВЦЭМ!$D$34:$D$777,СВЦЭМ!$A$34:$A$777,$A107,СВЦЭМ!$B$34:$B$777,Y$83)+'СЕТ СН'!$H$11+СВЦЭМ!$D$10+'СЕТ СН'!$H$6-'СЕТ СН'!$H$23</f>
        <v>1125.8326285200001</v>
      </c>
    </row>
    <row r="108" spans="1:25" ht="15.75" x14ac:dyDescent="0.2">
      <c r="A108" s="36">
        <f t="shared" si="2"/>
        <v>43003</v>
      </c>
      <c r="B108" s="37">
        <f>SUMIFS(СВЦЭМ!$D$34:$D$777,СВЦЭМ!$A$34:$A$777,$A108,СВЦЭМ!$B$34:$B$777,B$83)+'СЕТ СН'!$H$11+СВЦЭМ!$D$10+'СЕТ СН'!$H$6-'СЕТ СН'!$H$23</f>
        <v>1217.3174618799999</v>
      </c>
      <c r="C108" s="37">
        <f>SUMIFS(СВЦЭМ!$D$34:$D$777,СВЦЭМ!$A$34:$A$777,$A108,СВЦЭМ!$B$34:$B$777,C$83)+'СЕТ СН'!$H$11+СВЦЭМ!$D$10+'СЕТ СН'!$H$6-'СЕТ СН'!$H$23</f>
        <v>1217.54426461</v>
      </c>
      <c r="D108" s="37">
        <f>SUMIFS(СВЦЭМ!$D$34:$D$777,СВЦЭМ!$A$34:$A$777,$A108,СВЦЭМ!$B$34:$B$777,D$83)+'СЕТ СН'!$H$11+СВЦЭМ!$D$10+'СЕТ СН'!$H$6-'СЕТ СН'!$H$23</f>
        <v>1239.7481568399999</v>
      </c>
      <c r="E108" s="37">
        <f>SUMIFS(СВЦЭМ!$D$34:$D$777,СВЦЭМ!$A$34:$A$777,$A108,СВЦЭМ!$B$34:$B$777,E$83)+'СЕТ СН'!$H$11+СВЦЭМ!$D$10+'СЕТ СН'!$H$6-'СЕТ СН'!$H$23</f>
        <v>1253.37594786</v>
      </c>
      <c r="F108" s="37">
        <f>SUMIFS(СВЦЭМ!$D$34:$D$777,СВЦЭМ!$A$34:$A$777,$A108,СВЦЭМ!$B$34:$B$777,F$83)+'СЕТ СН'!$H$11+СВЦЭМ!$D$10+'СЕТ СН'!$H$6-'СЕТ СН'!$H$23</f>
        <v>1252.9979662599999</v>
      </c>
      <c r="G108" s="37">
        <f>SUMIFS(СВЦЭМ!$D$34:$D$777,СВЦЭМ!$A$34:$A$777,$A108,СВЦЭМ!$B$34:$B$777,G$83)+'СЕТ СН'!$H$11+СВЦЭМ!$D$10+'СЕТ СН'!$H$6-'СЕТ СН'!$H$23</f>
        <v>1217.4224875</v>
      </c>
      <c r="H108" s="37">
        <f>SUMIFS(СВЦЭМ!$D$34:$D$777,СВЦЭМ!$A$34:$A$777,$A108,СВЦЭМ!$B$34:$B$777,H$83)+'СЕТ СН'!$H$11+СВЦЭМ!$D$10+'СЕТ СН'!$H$6-'СЕТ СН'!$H$23</f>
        <v>1176.9095287599998</v>
      </c>
      <c r="I108" s="37">
        <f>SUMIFS(СВЦЭМ!$D$34:$D$777,СВЦЭМ!$A$34:$A$777,$A108,СВЦЭМ!$B$34:$B$777,I$83)+'СЕТ СН'!$H$11+СВЦЭМ!$D$10+'СЕТ СН'!$H$6-'СЕТ СН'!$H$23</f>
        <v>1116.5835609300002</v>
      </c>
      <c r="J108" s="37">
        <f>SUMIFS(СВЦЭМ!$D$34:$D$777,СВЦЭМ!$A$34:$A$777,$A108,СВЦЭМ!$B$34:$B$777,J$83)+'СЕТ СН'!$H$11+СВЦЭМ!$D$10+'СЕТ СН'!$H$6-'СЕТ СН'!$H$23</f>
        <v>1086.4109568700001</v>
      </c>
      <c r="K108" s="37">
        <f>SUMIFS(СВЦЭМ!$D$34:$D$777,СВЦЭМ!$A$34:$A$777,$A108,СВЦЭМ!$B$34:$B$777,K$83)+'СЕТ СН'!$H$11+СВЦЭМ!$D$10+'СЕТ СН'!$H$6-'СЕТ СН'!$H$23</f>
        <v>1042.46784946</v>
      </c>
      <c r="L108" s="37">
        <f>SUMIFS(СВЦЭМ!$D$34:$D$777,СВЦЭМ!$A$34:$A$777,$A108,СВЦЭМ!$B$34:$B$777,L$83)+'СЕТ СН'!$H$11+СВЦЭМ!$D$10+'СЕТ СН'!$H$6-'СЕТ СН'!$H$23</f>
        <v>963.32226923000007</v>
      </c>
      <c r="M108" s="37">
        <f>SUMIFS(СВЦЭМ!$D$34:$D$777,СВЦЭМ!$A$34:$A$777,$A108,СВЦЭМ!$B$34:$B$777,M$83)+'СЕТ СН'!$H$11+СВЦЭМ!$D$10+'СЕТ СН'!$H$6-'СЕТ СН'!$H$23</f>
        <v>942.3537363800001</v>
      </c>
      <c r="N108" s="37">
        <f>SUMIFS(СВЦЭМ!$D$34:$D$777,СВЦЭМ!$A$34:$A$777,$A108,СВЦЭМ!$B$34:$B$777,N$83)+'СЕТ СН'!$H$11+СВЦЭМ!$D$10+'СЕТ СН'!$H$6-'СЕТ СН'!$H$23</f>
        <v>947.52937695999981</v>
      </c>
      <c r="O108" s="37">
        <f>SUMIFS(СВЦЭМ!$D$34:$D$777,СВЦЭМ!$A$34:$A$777,$A108,СВЦЭМ!$B$34:$B$777,O$83)+'СЕТ СН'!$H$11+СВЦЭМ!$D$10+'СЕТ СН'!$H$6-'СЕТ СН'!$H$23</f>
        <v>946.33952090000002</v>
      </c>
      <c r="P108" s="37">
        <f>SUMIFS(СВЦЭМ!$D$34:$D$777,СВЦЭМ!$A$34:$A$777,$A108,СВЦЭМ!$B$34:$B$777,P$83)+'СЕТ СН'!$H$11+СВЦЭМ!$D$10+'СЕТ СН'!$H$6-'СЕТ СН'!$H$23</f>
        <v>951.81379629000003</v>
      </c>
      <c r="Q108" s="37">
        <f>SUMIFS(СВЦЭМ!$D$34:$D$777,СВЦЭМ!$A$34:$A$777,$A108,СВЦЭМ!$B$34:$B$777,Q$83)+'СЕТ СН'!$H$11+СВЦЭМ!$D$10+'СЕТ СН'!$H$6-'СЕТ СН'!$H$23</f>
        <v>957.84810958999992</v>
      </c>
      <c r="R108" s="37">
        <f>SUMIFS(СВЦЭМ!$D$34:$D$777,СВЦЭМ!$A$34:$A$777,$A108,СВЦЭМ!$B$34:$B$777,R$83)+'СЕТ СН'!$H$11+СВЦЭМ!$D$10+'СЕТ СН'!$H$6-'СЕТ СН'!$H$23</f>
        <v>964.28526091999993</v>
      </c>
      <c r="S108" s="37">
        <f>SUMIFS(СВЦЭМ!$D$34:$D$777,СВЦЭМ!$A$34:$A$777,$A108,СВЦЭМ!$B$34:$B$777,S$83)+'СЕТ СН'!$H$11+СВЦЭМ!$D$10+'СЕТ СН'!$H$6-'СЕТ СН'!$H$23</f>
        <v>954.78088522000007</v>
      </c>
      <c r="T108" s="37">
        <f>SUMIFS(СВЦЭМ!$D$34:$D$777,СВЦЭМ!$A$34:$A$777,$A108,СВЦЭМ!$B$34:$B$777,T$83)+'СЕТ СН'!$H$11+СВЦЭМ!$D$10+'СЕТ СН'!$H$6-'СЕТ СН'!$H$23</f>
        <v>945.91316684000003</v>
      </c>
      <c r="U108" s="37">
        <f>SUMIFS(СВЦЭМ!$D$34:$D$777,СВЦЭМ!$A$34:$A$777,$A108,СВЦЭМ!$B$34:$B$777,U$83)+'СЕТ СН'!$H$11+СВЦЭМ!$D$10+'СЕТ СН'!$H$6-'СЕТ СН'!$H$23</f>
        <v>942.93178157000011</v>
      </c>
      <c r="V108" s="37">
        <f>SUMIFS(СВЦЭМ!$D$34:$D$777,СВЦЭМ!$A$34:$A$777,$A108,СВЦЭМ!$B$34:$B$777,V$83)+'СЕТ СН'!$H$11+СВЦЭМ!$D$10+'СЕТ СН'!$H$6-'СЕТ СН'!$H$23</f>
        <v>943.72403553000004</v>
      </c>
      <c r="W108" s="37">
        <f>SUMIFS(СВЦЭМ!$D$34:$D$777,СВЦЭМ!$A$34:$A$777,$A108,СВЦЭМ!$B$34:$B$777,W$83)+'СЕТ СН'!$H$11+СВЦЭМ!$D$10+'СЕТ СН'!$H$6-'СЕТ СН'!$H$23</f>
        <v>1009.5929392200001</v>
      </c>
      <c r="X108" s="37">
        <f>SUMIFS(СВЦЭМ!$D$34:$D$777,СВЦЭМ!$A$34:$A$777,$A108,СВЦЭМ!$B$34:$B$777,X$83)+'СЕТ СН'!$H$11+СВЦЭМ!$D$10+'СЕТ СН'!$H$6-'СЕТ СН'!$H$23</f>
        <v>1074.1879707100002</v>
      </c>
      <c r="Y108" s="37">
        <f>SUMIFS(СВЦЭМ!$D$34:$D$777,СВЦЭМ!$A$34:$A$777,$A108,СВЦЭМ!$B$34:$B$777,Y$83)+'СЕТ СН'!$H$11+СВЦЭМ!$D$10+'СЕТ СН'!$H$6-'СЕТ СН'!$H$23</f>
        <v>1124.7898852200001</v>
      </c>
    </row>
    <row r="109" spans="1:25" ht="15.75" x14ac:dyDescent="0.2">
      <c r="A109" s="36">
        <f t="shared" si="2"/>
        <v>43004</v>
      </c>
      <c r="B109" s="37">
        <f>SUMIFS(СВЦЭМ!$D$34:$D$777,СВЦЭМ!$A$34:$A$777,$A109,СВЦЭМ!$B$34:$B$777,B$83)+'СЕТ СН'!$H$11+СВЦЭМ!$D$10+'СЕТ СН'!$H$6-'СЕТ СН'!$H$23</f>
        <v>1190.3877633000002</v>
      </c>
      <c r="C109" s="37">
        <f>SUMIFS(СВЦЭМ!$D$34:$D$777,СВЦЭМ!$A$34:$A$777,$A109,СВЦЭМ!$B$34:$B$777,C$83)+'СЕТ СН'!$H$11+СВЦЭМ!$D$10+'СЕТ СН'!$H$6-'СЕТ СН'!$H$23</f>
        <v>1213.4539938200001</v>
      </c>
      <c r="D109" s="37">
        <f>SUMIFS(СВЦЭМ!$D$34:$D$777,СВЦЭМ!$A$34:$A$777,$A109,СВЦЭМ!$B$34:$B$777,D$83)+'СЕТ СН'!$H$11+СВЦЭМ!$D$10+'СЕТ СН'!$H$6-'СЕТ СН'!$H$23</f>
        <v>1224.59178582</v>
      </c>
      <c r="E109" s="37">
        <f>SUMIFS(СВЦЭМ!$D$34:$D$777,СВЦЭМ!$A$34:$A$777,$A109,СВЦЭМ!$B$34:$B$777,E$83)+'СЕТ СН'!$H$11+СВЦЭМ!$D$10+'СЕТ СН'!$H$6-'СЕТ СН'!$H$23</f>
        <v>1237.9274938799999</v>
      </c>
      <c r="F109" s="37">
        <f>SUMIFS(СВЦЭМ!$D$34:$D$777,СВЦЭМ!$A$34:$A$777,$A109,СВЦЭМ!$B$34:$B$777,F$83)+'СЕТ СН'!$H$11+СВЦЭМ!$D$10+'СЕТ СН'!$H$6-'СЕТ СН'!$H$23</f>
        <v>1241.8232559200001</v>
      </c>
      <c r="G109" s="37">
        <f>SUMIFS(СВЦЭМ!$D$34:$D$777,СВЦЭМ!$A$34:$A$777,$A109,СВЦЭМ!$B$34:$B$777,G$83)+'СЕТ СН'!$H$11+СВЦЭМ!$D$10+'СЕТ СН'!$H$6-'СЕТ СН'!$H$23</f>
        <v>1224.0602227700001</v>
      </c>
      <c r="H109" s="37">
        <f>SUMIFS(СВЦЭМ!$D$34:$D$777,СВЦЭМ!$A$34:$A$777,$A109,СВЦЭМ!$B$34:$B$777,H$83)+'СЕТ СН'!$H$11+СВЦЭМ!$D$10+'СЕТ СН'!$H$6-'СЕТ СН'!$H$23</f>
        <v>1188.5687362799999</v>
      </c>
      <c r="I109" s="37">
        <f>SUMIFS(СВЦЭМ!$D$34:$D$777,СВЦЭМ!$A$34:$A$777,$A109,СВЦЭМ!$B$34:$B$777,I$83)+'СЕТ СН'!$H$11+СВЦЭМ!$D$10+'СЕТ СН'!$H$6-'СЕТ СН'!$H$23</f>
        <v>1125.3662963400002</v>
      </c>
      <c r="J109" s="37">
        <f>SUMIFS(СВЦЭМ!$D$34:$D$777,СВЦЭМ!$A$34:$A$777,$A109,СВЦЭМ!$B$34:$B$777,J$83)+'СЕТ СН'!$H$11+СВЦЭМ!$D$10+'СЕТ СН'!$H$6-'СЕТ СН'!$H$23</f>
        <v>1090.1484326999998</v>
      </c>
      <c r="K109" s="37">
        <f>SUMIFS(СВЦЭМ!$D$34:$D$777,СВЦЭМ!$A$34:$A$777,$A109,СВЦЭМ!$B$34:$B$777,K$83)+'СЕТ СН'!$H$11+СВЦЭМ!$D$10+'СЕТ СН'!$H$6-'СЕТ СН'!$H$23</f>
        <v>1046.67594102</v>
      </c>
      <c r="L109" s="37">
        <f>SUMIFS(СВЦЭМ!$D$34:$D$777,СВЦЭМ!$A$34:$A$777,$A109,СВЦЭМ!$B$34:$B$777,L$83)+'СЕТ СН'!$H$11+СВЦЭМ!$D$10+'СЕТ СН'!$H$6-'СЕТ СН'!$H$23</f>
        <v>970.88744935</v>
      </c>
      <c r="M109" s="37">
        <f>SUMIFS(СВЦЭМ!$D$34:$D$777,СВЦЭМ!$A$34:$A$777,$A109,СВЦЭМ!$B$34:$B$777,M$83)+'СЕТ СН'!$H$11+СВЦЭМ!$D$10+'СЕТ СН'!$H$6-'СЕТ СН'!$H$23</f>
        <v>945.75788186</v>
      </c>
      <c r="N109" s="37">
        <f>SUMIFS(СВЦЭМ!$D$34:$D$777,СВЦЭМ!$A$34:$A$777,$A109,СВЦЭМ!$B$34:$B$777,N$83)+'СЕТ СН'!$H$11+СВЦЭМ!$D$10+'СЕТ СН'!$H$6-'СЕТ СН'!$H$23</f>
        <v>955.08781380999994</v>
      </c>
      <c r="O109" s="37">
        <f>SUMIFS(СВЦЭМ!$D$34:$D$777,СВЦЭМ!$A$34:$A$777,$A109,СВЦЭМ!$B$34:$B$777,O$83)+'СЕТ СН'!$H$11+СВЦЭМ!$D$10+'СЕТ СН'!$H$6-'СЕТ СН'!$H$23</f>
        <v>954.64610903999983</v>
      </c>
      <c r="P109" s="37">
        <f>SUMIFS(СВЦЭМ!$D$34:$D$777,СВЦЭМ!$A$34:$A$777,$A109,СВЦЭМ!$B$34:$B$777,P$83)+'СЕТ СН'!$H$11+СВЦЭМ!$D$10+'СЕТ СН'!$H$6-'СЕТ СН'!$H$23</f>
        <v>960.85939824999991</v>
      </c>
      <c r="Q109" s="37">
        <f>SUMIFS(СВЦЭМ!$D$34:$D$777,СВЦЭМ!$A$34:$A$777,$A109,СВЦЭМ!$B$34:$B$777,Q$83)+'СЕТ СН'!$H$11+СВЦЭМ!$D$10+'СЕТ СН'!$H$6-'СЕТ СН'!$H$23</f>
        <v>964.27913446000002</v>
      </c>
      <c r="R109" s="37">
        <f>SUMIFS(СВЦЭМ!$D$34:$D$777,СВЦЭМ!$A$34:$A$777,$A109,СВЦЭМ!$B$34:$B$777,R$83)+'СЕТ СН'!$H$11+СВЦЭМ!$D$10+'СЕТ СН'!$H$6-'СЕТ СН'!$H$23</f>
        <v>965.48502206000012</v>
      </c>
      <c r="S109" s="37">
        <f>SUMIFS(СВЦЭМ!$D$34:$D$777,СВЦЭМ!$A$34:$A$777,$A109,СВЦЭМ!$B$34:$B$777,S$83)+'СЕТ СН'!$H$11+СВЦЭМ!$D$10+'СЕТ СН'!$H$6-'СЕТ СН'!$H$23</f>
        <v>958.50095792999991</v>
      </c>
      <c r="T109" s="37">
        <f>SUMIFS(СВЦЭМ!$D$34:$D$777,СВЦЭМ!$A$34:$A$777,$A109,СВЦЭМ!$B$34:$B$777,T$83)+'СЕТ СН'!$H$11+СВЦЭМ!$D$10+'СЕТ СН'!$H$6-'СЕТ СН'!$H$23</f>
        <v>955.7235475399998</v>
      </c>
      <c r="U109" s="37">
        <f>SUMIFS(СВЦЭМ!$D$34:$D$777,СВЦЭМ!$A$34:$A$777,$A109,СВЦЭМ!$B$34:$B$777,U$83)+'СЕТ СН'!$H$11+СВЦЭМ!$D$10+'СЕТ СН'!$H$6-'СЕТ СН'!$H$23</f>
        <v>937.86558893999995</v>
      </c>
      <c r="V109" s="37">
        <f>SUMIFS(СВЦЭМ!$D$34:$D$777,СВЦЭМ!$A$34:$A$777,$A109,СВЦЭМ!$B$34:$B$777,V$83)+'СЕТ СН'!$H$11+СВЦЭМ!$D$10+'СЕТ СН'!$H$6-'СЕТ СН'!$H$23</f>
        <v>952.88758794</v>
      </c>
      <c r="W109" s="37">
        <f>SUMIFS(СВЦЭМ!$D$34:$D$777,СВЦЭМ!$A$34:$A$777,$A109,СВЦЭМ!$B$34:$B$777,W$83)+'СЕТ СН'!$H$11+СВЦЭМ!$D$10+'СЕТ СН'!$H$6-'СЕТ СН'!$H$23</f>
        <v>1032.5873717300001</v>
      </c>
      <c r="X109" s="37">
        <f>SUMIFS(СВЦЭМ!$D$34:$D$777,СВЦЭМ!$A$34:$A$777,$A109,СВЦЭМ!$B$34:$B$777,X$83)+'СЕТ СН'!$H$11+СВЦЭМ!$D$10+'СЕТ СН'!$H$6-'СЕТ СН'!$H$23</f>
        <v>1091.4445592500001</v>
      </c>
      <c r="Y109" s="37">
        <f>SUMIFS(СВЦЭМ!$D$34:$D$777,СВЦЭМ!$A$34:$A$777,$A109,СВЦЭМ!$B$34:$B$777,Y$83)+'СЕТ СН'!$H$11+СВЦЭМ!$D$10+'СЕТ СН'!$H$6-'СЕТ СН'!$H$23</f>
        <v>1147.1583553400001</v>
      </c>
    </row>
    <row r="110" spans="1:25" ht="15.75" x14ac:dyDescent="0.2">
      <c r="A110" s="36">
        <f t="shared" si="2"/>
        <v>43005</v>
      </c>
      <c r="B110" s="37">
        <f>SUMIFS(СВЦЭМ!$D$34:$D$777,СВЦЭМ!$A$34:$A$777,$A110,СВЦЭМ!$B$34:$B$777,B$83)+'СЕТ СН'!$H$11+СВЦЭМ!$D$10+'СЕТ СН'!$H$6-'СЕТ СН'!$H$23</f>
        <v>1186.4902120299998</v>
      </c>
      <c r="C110" s="37">
        <f>SUMIFS(СВЦЭМ!$D$34:$D$777,СВЦЭМ!$A$34:$A$777,$A110,СВЦЭМ!$B$34:$B$777,C$83)+'СЕТ СН'!$H$11+СВЦЭМ!$D$10+'СЕТ СН'!$H$6-'СЕТ СН'!$H$23</f>
        <v>1225.9082525100002</v>
      </c>
      <c r="D110" s="37">
        <f>SUMIFS(СВЦЭМ!$D$34:$D$777,СВЦЭМ!$A$34:$A$777,$A110,СВЦЭМ!$B$34:$B$777,D$83)+'СЕТ СН'!$H$11+СВЦЭМ!$D$10+'СЕТ СН'!$H$6-'СЕТ СН'!$H$23</f>
        <v>1220.4931374900002</v>
      </c>
      <c r="E110" s="37">
        <f>SUMIFS(СВЦЭМ!$D$34:$D$777,СВЦЭМ!$A$34:$A$777,$A110,СВЦЭМ!$B$34:$B$777,E$83)+'СЕТ СН'!$H$11+СВЦЭМ!$D$10+'СЕТ СН'!$H$6-'СЕТ СН'!$H$23</f>
        <v>1210.0376614800002</v>
      </c>
      <c r="F110" s="37">
        <f>SUMIFS(СВЦЭМ!$D$34:$D$777,СВЦЭМ!$A$34:$A$777,$A110,СВЦЭМ!$B$34:$B$777,F$83)+'СЕТ СН'!$H$11+СВЦЭМ!$D$10+'СЕТ СН'!$H$6-'СЕТ СН'!$H$23</f>
        <v>1208.2077259900002</v>
      </c>
      <c r="G110" s="37">
        <f>SUMIFS(СВЦЭМ!$D$34:$D$777,СВЦЭМ!$A$34:$A$777,$A110,СВЦЭМ!$B$34:$B$777,G$83)+'СЕТ СН'!$H$11+СВЦЭМ!$D$10+'СЕТ СН'!$H$6-'СЕТ СН'!$H$23</f>
        <v>1218.1047644700002</v>
      </c>
      <c r="H110" s="37">
        <f>SUMIFS(СВЦЭМ!$D$34:$D$777,СВЦЭМ!$A$34:$A$777,$A110,СВЦЭМ!$B$34:$B$777,H$83)+'СЕТ СН'!$H$11+СВЦЭМ!$D$10+'СЕТ СН'!$H$6-'СЕТ СН'!$H$23</f>
        <v>1192.8806689799999</v>
      </c>
      <c r="I110" s="37">
        <f>SUMIFS(СВЦЭМ!$D$34:$D$777,СВЦЭМ!$A$34:$A$777,$A110,СВЦЭМ!$B$34:$B$777,I$83)+'СЕТ СН'!$H$11+СВЦЭМ!$D$10+'СЕТ СН'!$H$6-'СЕТ СН'!$H$23</f>
        <v>1129.7126186400001</v>
      </c>
      <c r="J110" s="37">
        <f>SUMIFS(СВЦЭМ!$D$34:$D$777,СВЦЭМ!$A$34:$A$777,$A110,СВЦЭМ!$B$34:$B$777,J$83)+'СЕТ СН'!$H$11+СВЦЭМ!$D$10+'СЕТ СН'!$H$6-'СЕТ СН'!$H$23</f>
        <v>1097.77838092</v>
      </c>
      <c r="K110" s="37">
        <f>SUMIFS(СВЦЭМ!$D$34:$D$777,СВЦЭМ!$A$34:$A$777,$A110,СВЦЭМ!$B$34:$B$777,K$83)+'СЕТ СН'!$H$11+СВЦЭМ!$D$10+'СЕТ СН'!$H$6-'СЕТ СН'!$H$23</f>
        <v>1053.8163561800002</v>
      </c>
      <c r="L110" s="37">
        <f>SUMIFS(СВЦЭМ!$D$34:$D$777,СВЦЭМ!$A$34:$A$777,$A110,СВЦЭМ!$B$34:$B$777,L$83)+'СЕТ СН'!$H$11+СВЦЭМ!$D$10+'СЕТ СН'!$H$6-'СЕТ СН'!$H$23</f>
        <v>975.42278905000012</v>
      </c>
      <c r="M110" s="37">
        <f>SUMIFS(СВЦЭМ!$D$34:$D$777,СВЦЭМ!$A$34:$A$777,$A110,СВЦЭМ!$B$34:$B$777,M$83)+'СЕТ СН'!$H$11+СВЦЭМ!$D$10+'СЕТ СН'!$H$6-'СЕТ СН'!$H$23</f>
        <v>950.41950874999998</v>
      </c>
      <c r="N110" s="37">
        <f>SUMIFS(СВЦЭМ!$D$34:$D$777,СВЦЭМ!$A$34:$A$777,$A110,СВЦЭМ!$B$34:$B$777,N$83)+'СЕТ СН'!$H$11+СВЦЭМ!$D$10+'СЕТ СН'!$H$6-'СЕТ СН'!$H$23</f>
        <v>962.10481886999992</v>
      </c>
      <c r="O110" s="37">
        <f>SUMIFS(СВЦЭМ!$D$34:$D$777,СВЦЭМ!$A$34:$A$777,$A110,СВЦЭМ!$B$34:$B$777,O$83)+'СЕТ СН'!$H$11+СВЦЭМ!$D$10+'СЕТ СН'!$H$6-'СЕТ СН'!$H$23</f>
        <v>967.87821106999991</v>
      </c>
      <c r="P110" s="37">
        <f>SUMIFS(СВЦЭМ!$D$34:$D$777,СВЦЭМ!$A$34:$A$777,$A110,СВЦЭМ!$B$34:$B$777,P$83)+'СЕТ СН'!$H$11+СВЦЭМ!$D$10+'СЕТ СН'!$H$6-'СЕТ СН'!$H$23</f>
        <v>971.79772509999998</v>
      </c>
      <c r="Q110" s="37">
        <f>SUMIFS(СВЦЭМ!$D$34:$D$777,СВЦЭМ!$A$34:$A$777,$A110,СВЦЭМ!$B$34:$B$777,Q$83)+'СЕТ СН'!$H$11+СВЦЭМ!$D$10+'СЕТ СН'!$H$6-'СЕТ СН'!$H$23</f>
        <v>977.80060749999984</v>
      </c>
      <c r="R110" s="37">
        <f>SUMIFS(СВЦЭМ!$D$34:$D$777,СВЦЭМ!$A$34:$A$777,$A110,СВЦЭМ!$B$34:$B$777,R$83)+'СЕТ СН'!$H$11+СВЦЭМ!$D$10+'СЕТ СН'!$H$6-'СЕТ СН'!$H$23</f>
        <v>978.58025962000011</v>
      </c>
      <c r="S110" s="37">
        <f>SUMIFS(СВЦЭМ!$D$34:$D$777,СВЦЭМ!$A$34:$A$777,$A110,СВЦЭМ!$B$34:$B$777,S$83)+'СЕТ СН'!$H$11+СВЦЭМ!$D$10+'СЕТ СН'!$H$6-'СЕТ СН'!$H$23</f>
        <v>973.04513333</v>
      </c>
      <c r="T110" s="37">
        <f>SUMIFS(СВЦЭМ!$D$34:$D$777,СВЦЭМ!$A$34:$A$777,$A110,СВЦЭМ!$B$34:$B$777,T$83)+'СЕТ СН'!$H$11+СВЦЭМ!$D$10+'СЕТ СН'!$H$6-'СЕТ СН'!$H$23</f>
        <v>966.38964755999996</v>
      </c>
      <c r="U110" s="37">
        <f>SUMIFS(СВЦЭМ!$D$34:$D$777,СВЦЭМ!$A$34:$A$777,$A110,СВЦЭМ!$B$34:$B$777,U$83)+'СЕТ СН'!$H$11+СВЦЭМ!$D$10+'СЕТ СН'!$H$6-'СЕТ СН'!$H$23</f>
        <v>952.56448245000001</v>
      </c>
      <c r="V110" s="37">
        <f>SUMIFS(СВЦЭМ!$D$34:$D$777,СВЦЭМ!$A$34:$A$777,$A110,СВЦЭМ!$B$34:$B$777,V$83)+'СЕТ СН'!$H$11+СВЦЭМ!$D$10+'СЕТ СН'!$H$6-'СЕТ СН'!$H$23</f>
        <v>963.14892357999997</v>
      </c>
      <c r="W110" s="37">
        <f>SUMIFS(СВЦЭМ!$D$34:$D$777,СВЦЭМ!$A$34:$A$777,$A110,СВЦЭМ!$B$34:$B$777,W$83)+'СЕТ СН'!$H$11+СВЦЭМ!$D$10+'СЕТ СН'!$H$6-'СЕТ СН'!$H$23</f>
        <v>1032.85809139</v>
      </c>
      <c r="X110" s="37">
        <f>SUMIFS(СВЦЭМ!$D$34:$D$777,СВЦЭМ!$A$34:$A$777,$A110,СВЦЭМ!$B$34:$B$777,X$83)+'СЕТ СН'!$H$11+СВЦЭМ!$D$10+'СЕТ СН'!$H$6-'СЕТ СН'!$H$23</f>
        <v>1091.0829541100002</v>
      </c>
      <c r="Y110" s="37">
        <f>SUMIFS(СВЦЭМ!$D$34:$D$777,СВЦЭМ!$A$34:$A$777,$A110,СВЦЭМ!$B$34:$B$777,Y$83)+'СЕТ СН'!$H$11+СВЦЭМ!$D$10+'СЕТ СН'!$H$6-'СЕТ СН'!$H$23</f>
        <v>1138.2855274500002</v>
      </c>
    </row>
    <row r="111" spans="1:25" ht="15.75" x14ac:dyDescent="0.2">
      <c r="A111" s="36">
        <f t="shared" si="2"/>
        <v>43006</v>
      </c>
      <c r="B111" s="37">
        <f>SUMIFS(СВЦЭМ!$D$34:$D$777,СВЦЭМ!$A$34:$A$777,$A111,СВЦЭМ!$B$34:$B$777,B$83)+'СЕТ СН'!$H$11+СВЦЭМ!$D$10+'СЕТ СН'!$H$6-'СЕТ СН'!$H$23</f>
        <v>1083.45782534</v>
      </c>
      <c r="C111" s="37">
        <f>SUMIFS(СВЦЭМ!$D$34:$D$777,СВЦЭМ!$A$34:$A$777,$A111,СВЦЭМ!$B$34:$B$777,C$83)+'СЕТ СН'!$H$11+СВЦЭМ!$D$10+'СЕТ СН'!$H$6-'СЕТ СН'!$H$23</f>
        <v>1145.9007064400002</v>
      </c>
      <c r="D111" s="37">
        <f>SUMIFS(СВЦЭМ!$D$34:$D$777,СВЦЭМ!$A$34:$A$777,$A111,СВЦЭМ!$B$34:$B$777,D$83)+'СЕТ СН'!$H$11+СВЦЭМ!$D$10+'СЕТ СН'!$H$6-'СЕТ СН'!$H$23</f>
        <v>1184.4559653299998</v>
      </c>
      <c r="E111" s="37">
        <f>SUMIFS(СВЦЭМ!$D$34:$D$777,СВЦЭМ!$A$34:$A$777,$A111,СВЦЭМ!$B$34:$B$777,E$83)+'СЕТ СН'!$H$11+СВЦЭМ!$D$10+'СЕТ СН'!$H$6-'СЕТ СН'!$H$23</f>
        <v>1209.4491371399999</v>
      </c>
      <c r="F111" s="37">
        <f>SUMIFS(СВЦЭМ!$D$34:$D$777,СВЦЭМ!$A$34:$A$777,$A111,СВЦЭМ!$B$34:$B$777,F$83)+'СЕТ СН'!$H$11+СВЦЭМ!$D$10+'СЕТ СН'!$H$6-'СЕТ СН'!$H$23</f>
        <v>1211.4786985800001</v>
      </c>
      <c r="G111" s="37">
        <f>SUMIFS(СВЦЭМ!$D$34:$D$777,СВЦЭМ!$A$34:$A$777,$A111,СВЦЭМ!$B$34:$B$777,G$83)+'СЕТ СН'!$H$11+СВЦЭМ!$D$10+'СЕТ СН'!$H$6-'СЕТ СН'!$H$23</f>
        <v>1212.90321498</v>
      </c>
      <c r="H111" s="37">
        <f>SUMIFS(СВЦЭМ!$D$34:$D$777,СВЦЭМ!$A$34:$A$777,$A111,СВЦЭМ!$B$34:$B$777,H$83)+'СЕТ СН'!$H$11+СВЦЭМ!$D$10+'СЕТ СН'!$H$6-'СЕТ СН'!$H$23</f>
        <v>1173.6349949999999</v>
      </c>
      <c r="I111" s="37">
        <f>SUMIFS(СВЦЭМ!$D$34:$D$777,СВЦЭМ!$A$34:$A$777,$A111,СВЦЭМ!$B$34:$B$777,I$83)+'СЕТ СН'!$H$11+СВЦЭМ!$D$10+'СЕТ СН'!$H$6-'СЕТ СН'!$H$23</f>
        <v>1107.2556932100001</v>
      </c>
      <c r="J111" s="37">
        <f>SUMIFS(СВЦЭМ!$D$34:$D$777,СВЦЭМ!$A$34:$A$777,$A111,СВЦЭМ!$B$34:$B$777,J$83)+'СЕТ СН'!$H$11+СВЦЭМ!$D$10+'СЕТ СН'!$H$6-'СЕТ СН'!$H$23</f>
        <v>1063.0301026799998</v>
      </c>
      <c r="K111" s="37">
        <f>SUMIFS(СВЦЭМ!$D$34:$D$777,СВЦЭМ!$A$34:$A$777,$A111,СВЦЭМ!$B$34:$B$777,K$83)+'СЕТ СН'!$H$11+СВЦЭМ!$D$10+'СЕТ СН'!$H$6-'СЕТ СН'!$H$23</f>
        <v>1027.7682093200001</v>
      </c>
      <c r="L111" s="37">
        <f>SUMIFS(СВЦЭМ!$D$34:$D$777,СВЦЭМ!$A$34:$A$777,$A111,СВЦЭМ!$B$34:$B$777,L$83)+'СЕТ СН'!$H$11+СВЦЭМ!$D$10+'СЕТ СН'!$H$6-'СЕТ СН'!$H$23</f>
        <v>947.38745814000004</v>
      </c>
      <c r="M111" s="37">
        <f>SUMIFS(СВЦЭМ!$D$34:$D$777,СВЦЭМ!$A$34:$A$777,$A111,СВЦЭМ!$B$34:$B$777,M$83)+'СЕТ СН'!$H$11+СВЦЭМ!$D$10+'СЕТ СН'!$H$6-'СЕТ СН'!$H$23</f>
        <v>918.64973400000008</v>
      </c>
      <c r="N111" s="37">
        <f>SUMIFS(СВЦЭМ!$D$34:$D$777,СВЦЭМ!$A$34:$A$777,$A111,СВЦЭМ!$B$34:$B$777,N$83)+'СЕТ СН'!$H$11+СВЦЭМ!$D$10+'СЕТ СН'!$H$6-'СЕТ СН'!$H$23</f>
        <v>923.69321401999991</v>
      </c>
      <c r="O111" s="37">
        <f>SUMIFS(СВЦЭМ!$D$34:$D$777,СВЦЭМ!$A$34:$A$777,$A111,СВЦЭМ!$B$34:$B$777,O$83)+'СЕТ СН'!$H$11+СВЦЭМ!$D$10+'СЕТ СН'!$H$6-'СЕТ СН'!$H$23</f>
        <v>923.66087943000002</v>
      </c>
      <c r="P111" s="37">
        <f>SUMIFS(СВЦЭМ!$D$34:$D$777,СВЦЭМ!$A$34:$A$777,$A111,СВЦЭМ!$B$34:$B$777,P$83)+'СЕТ СН'!$H$11+СВЦЭМ!$D$10+'СЕТ СН'!$H$6-'СЕТ СН'!$H$23</f>
        <v>925.56426318000013</v>
      </c>
      <c r="Q111" s="37">
        <f>SUMIFS(СВЦЭМ!$D$34:$D$777,СВЦЭМ!$A$34:$A$777,$A111,СВЦЭМ!$B$34:$B$777,Q$83)+'СЕТ СН'!$H$11+СВЦЭМ!$D$10+'СЕТ СН'!$H$6-'СЕТ СН'!$H$23</f>
        <v>931.51343352999993</v>
      </c>
      <c r="R111" s="37">
        <f>SUMIFS(СВЦЭМ!$D$34:$D$777,СВЦЭМ!$A$34:$A$777,$A111,СВЦЭМ!$B$34:$B$777,R$83)+'СЕТ СН'!$H$11+СВЦЭМ!$D$10+'СЕТ СН'!$H$6-'СЕТ СН'!$H$23</f>
        <v>937.32856937999986</v>
      </c>
      <c r="S111" s="37">
        <f>SUMIFS(СВЦЭМ!$D$34:$D$777,СВЦЭМ!$A$34:$A$777,$A111,СВЦЭМ!$B$34:$B$777,S$83)+'СЕТ СН'!$H$11+СВЦЭМ!$D$10+'СЕТ СН'!$H$6-'СЕТ СН'!$H$23</f>
        <v>934.70903019999992</v>
      </c>
      <c r="T111" s="37">
        <f>SUMIFS(СВЦЭМ!$D$34:$D$777,СВЦЭМ!$A$34:$A$777,$A111,СВЦЭМ!$B$34:$B$777,T$83)+'СЕТ СН'!$H$11+СВЦЭМ!$D$10+'СЕТ СН'!$H$6-'СЕТ СН'!$H$23</f>
        <v>926.95166977999997</v>
      </c>
      <c r="U111" s="37">
        <f>SUMIFS(СВЦЭМ!$D$34:$D$777,СВЦЭМ!$A$34:$A$777,$A111,СВЦЭМ!$B$34:$B$777,U$83)+'СЕТ СН'!$H$11+СВЦЭМ!$D$10+'СЕТ СН'!$H$6-'СЕТ СН'!$H$23</f>
        <v>911.55461962999993</v>
      </c>
      <c r="V111" s="37">
        <f>SUMIFS(СВЦЭМ!$D$34:$D$777,СВЦЭМ!$A$34:$A$777,$A111,СВЦЭМ!$B$34:$B$777,V$83)+'СЕТ СН'!$H$11+СВЦЭМ!$D$10+'СЕТ СН'!$H$6-'СЕТ СН'!$H$23</f>
        <v>924.30553762</v>
      </c>
      <c r="W111" s="37">
        <f>SUMIFS(СВЦЭМ!$D$34:$D$777,СВЦЭМ!$A$34:$A$777,$A111,СВЦЭМ!$B$34:$B$777,W$83)+'СЕТ СН'!$H$11+СВЦЭМ!$D$10+'СЕТ СН'!$H$6-'СЕТ СН'!$H$23</f>
        <v>1003.5319642099998</v>
      </c>
      <c r="X111" s="37">
        <f>SUMIFS(СВЦЭМ!$D$34:$D$777,СВЦЭМ!$A$34:$A$777,$A111,СВЦЭМ!$B$34:$B$777,X$83)+'СЕТ СН'!$H$11+СВЦЭМ!$D$10+'СЕТ СН'!$H$6-'СЕТ СН'!$H$23</f>
        <v>1067.1232934099999</v>
      </c>
      <c r="Y111" s="37">
        <f>SUMIFS(СВЦЭМ!$D$34:$D$777,СВЦЭМ!$A$34:$A$777,$A111,СВЦЭМ!$B$34:$B$777,Y$83)+'СЕТ СН'!$H$11+СВЦЭМ!$D$10+'СЕТ СН'!$H$6-'СЕТ СН'!$H$23</f>
        <v>1117.31794442</v>
      </c>
    </row>
    <row r="112" spans="1:25" ht="15.75" x14ac:dyDescent="0.2">
      <c r="A112" s="36">
        <f t="shared" si="2"/>
        <v>43007</v>
      </c>
      <c r="B112" s="37">
        <f>SUMIFS(СВЦЭМ!$D$34:$D$777,СВЦЭМ!$A$34:$A$777,$A112,СВЦЭМ!$B$34:$B$777,B$83)+'СЕТ СН'!$H$11+СВЦЭМ!$D$10+'СЕТ СН'!$H$6-'СЕТ СН'!$H$23</f>
        <v>1105.5218332200002</v>
      </c>
      <c r="C112" s="37">
        <f>SUMIFS(СВЦЭМ!$D$34:$D$777,СВЦЭМ!$A$34:$A$777,$A112,СВЦЭМ!$B$34:$B$777,C$83)+'СЕТ СН'!$H$11+СВЦЭМ!$D$10+'СЕТ СН'!$H$6-'СЕТ СН'!$H$23</f>
        <v>1208.1521395999998</v>
      </c>
      <c r="D112" s="37">
        <f>SUMIFS(СВЦЭМ!$D$34:$D$777,СВЦЭМ!$A$34:$A$777,$A112,СВЦЭМ!$B$34:$B$777,D$83)+'СЕТ СН'!$H$11+СВЦЭМ!$D$10+'СЕТ СН'!$H$6-'СЕТ СН'!$H$23</f>
        <v>1208.8362231199999</v>
      </c>
      <c r="E112" s="37">
        <f>SUMIFS(СВЦЭМ!$D$34:$D$777,СВЦЭМ!$A$34:$A$777,$A112,СВЦЭМ!$B$34:$B$777,E$83)+'СЕТ СН'!$H$11+СВЦЭМ!$D$10+'СЕТ СН'!$H$6-'СЕТ СН'!$H$23</f>
        <v>1209.98083404</v>
      </c>
      <c r="F112" s="37">
        <f>SUMIFS(СВЦЭМ!$D$34:$D$777,СВЦЭМ!$A$34:$A$777,$A112,СВЦЭМ!$B$34:$B$777,F$83)+'СЕТ СН'!$H$11+СВЦЭМ!$D$10+'СЕТ СН'!$H$6-'СЕТ СН'!$H$23</f>
        <v>1210.45424065</v>
      </c>
      <c r="G112" s="37">
        <f>SUMIFS(СВЦЭМ!$D$34:$D$777,СВЦЭМ!$A$34:$A$777,$A112,СВЦЭМ!$B$34:$B$777,G$83)+'СЕТ СН'!$H$11+СВЦЭМ!$D$10+'СЕТ СН'!$H$6-'СЕТ СН'!$H$23</f>
        <v>1202.5091396799999</v>
      </c>
      <c r="H112" s="37">
        <f>SUMIFS(СВЦЭМ!$D$34:$D$777,СВЦЭМ!$A$34:$A$777,$A112,СВЦЭМ!$B$34:$B$777,H$83)+'СЕТ СН'!$H$11+СВЦЭМ!$D$10+'СЕТ СН'!$H$6-'СЕТ СН'!$H$23</f>
        <v>1123.4284215900002</v>
      </c>
      <c r="I112" s="37">
        <f>SUMIFS(СВЦЭМ!$D$34:$D$777,СВЦЭМ!$A$34:$A$777,$A112,СВЦЭМ!$B$34:$B$777,I$83)+'СЕТ СН'!$H$11+СВЦЭМ!$D$10+'СЕТ СН'!$H$6-'СЕТ СН'!$H$23</f>
        <v>1079.9051892000002</v>
      </c>
      <c r="J112" s="37">
        <f>SUMIFS(СВЦЭМ!$D$34:$D$777,СВЦЭМ!$A$34:$A$777,$A112,СВЦЭМ!$B$34:$B$777,J$83)+'СЕТ СН'!$H$11+СВЦЭМ!$D$10+'СЕТ СН'!$H$6-'СЕТ СН'!$H$23</f>
        <v>1032.1052612799999</v>
      </c>
      <c r="K112" s="37">
        <f>SUMIFS(СВЦЭМ!$D$34:$D$777,СВЦЭМ!$A$34:$A$777,$A112,СВЦЭМ!$B$34:$B$777,K$83)+'СЕТ СН'!$H$11+СВЦЭМ!$D$10+'СЕТ СН'!$H$6-'СЕТ СН'!$H$23</f>
        <v>1027.3087909799999</v>
      </c>
      <c r="L112" s="37">
        <f>SUMIFS(СВЦЭМ!$D$34:$D$777,СВЦЭМ!$A$34:$A$777,$A112,СВЦЭМ!$B$34:$B$777,L$83)+'СЕТ СН'!$H$11+СВЦЭМ!$D$10+'СЕТ СН'!$H$6-'СЕТ СН'!$H$23</f>
        <v>981.82310772999995</v>
      </c>
      <c r="M112" s="37">
        <f>SUMIFS(СВЦЭМ!$D$34:$D$777,СВЦЭМ!$A$34:$A$777,$A112,СВЦЭМ!$B$34:$B$777,M$83)+'СЕТ СН'!$H$11+СВЦЭМ!$D$10+'СЕТ СН'!$H$6-'СЕТ СН'!$H$23</f>
        <v>963.49566957999991</v>
      </c>
      <c r="N112" s="37">
        <f>SUMIFS(СВЦЭМ!$D$34:$D$777,СВЦЭМ!$A$34:$A$777,$A112,СВЦЭМ!$B$34:$B$777,N$83)+'СЕТ СН'!$H$11+СВЦЭМ!$D$10+'СЕТ СН'!$H$6-'СЕТ СН'!$H$23</f>
        <v>972.16936149000003</v>
      </c>
      <c r="O112" s="37">
        <f>SUMIFS(СВЦЭМ!$D$34:$D$777,СВЦЭМ!$A$34:$A$777,$A112,СВЦЭМ!$B$34:$B$777,O$83)+'СЕТ СН'!$H$11+СВЦЭМ!$D$10+'СЕТ СН'!$H$6-'СЕТ СН'!$H$23</f>
        <v>981.98246169999993</v>
      </c>
      <c r="P112" s="37">
        <f>SUMIFS(СВЦЭМ!$D$34:$D$777,СВЦЭМ!$A$34:$A$777,$A112,СВЦЭМ!$B$34:$B$777,P$83)+'СЕТ СН'!$H$11+СВЦЭМ!$D$10+'СЕТ СН'!$H$6-'СЕТ СН'!$H$23</f>
        <v>978.08512655000004</v>
      </c>
      <c r="Q112" s="37">
        <f>SUMIFS(СВЦЭМ!$D$34:$D$777,СВЦЭМ!$A$34:$A$777,$A112,СВЦЭМ!$B$34:$B$777,Q$83)+'СЕТ СН'!$H$11+СВЦЭМ!$D$10+'СЕТ СН'!$H$6-'СЕТ СН'!$H$23</f>
        <v>971.1311677499998</v>
      </c>
      <c r="R112" s="37">
        <f>SUMIFS(СВЦЭМ!$D$34:$D$777,СВЦЭМ!$A$34:$A$777,$A112,СВЦЭМ!$B$34:$B$777,R$83)+'СЕТ СН'!$H$11+СВЦЭМ!$D$10+'СЕТ СН'!$H$6-'СЕТ СН'!$H$23</f>
        <v>977.87410801999999</v>
      </c>
      <c r="S112" s="37">
        <f>SUMIFS(СВЦЭМ!$D$34:$D$777,СВЦЭМ!$A$34:$A$777,$A112,СВЦЭМ!$B$34:$B$777,S$83)+'СЕТ СН'!$H$11+СВЦЭМ!$D$10+'СЕТ СН'!$H$6-'СЕТ СН'!$H$23</f>
        <v>970.31879110999989</v>
      </c>
      <c r="T112" s="37">
        <f>SUMIFS(СВЦЭМ!$D$34:$D$777,СВЦЭМ!$A$34:$A$777,$A112,СВЦЭМ!$B$34:$B$777,T$83)+'СЕТ СН'!$H$11+СВЦЭМ!$D$10+'СЕТ СН'!$H$6-'СЕТ СН'!$H$23</f>
        <v>949.20559942</v>
      </c>
      <c r="U112" s="37">
        <f>SUMIFS(СВЦЭМ!$D$34:$D$777,СВЦЭМ!$A$34:$A$777,$A112,СВЦЭМ!$B$34:$B$777,U$83)+'СЕТ СН'!$H$11+СВЦЭМ!$D$10+'СЕТ СН'!$H$6-'СЕТ СН'!$H$23</f>
        <v>912.26750657000002</v>
      </c>
      <c r="V112" s="37">
        <f>SUMIFS(СВЦЭМ!$D$34:$D$777,СВЦЭМ!$A$34:$A$777,$A112,СВЦЭМ!$B$34:$B$777,V$83)+'СЕТ СН'!$H$11+СВЦЭМ!$D$10+'СЕТ СН'!$H$6-'СЕТ СН'!$H$23</f>
        <v>933.61484014999996</v>
      </c>
      <c r="W112" s="37">
        <f>SUMIFS(СВЦЭМ!$D$34:$D$777,СВЦЭМ!$A$34:$A$777,$A112,СВЦЭМ!$B$34:$B$777,W$83)+'СЕТ СН'!$H$11+СВЦЭМ!$D$10+'СЕТ СН'!$H$6-'СЕТ СН'!$H$23</f>
        <v>982.86082931999999</v>
      </c>
      <c r="X112" s="37">
        <f>SUMIFS(СВЦЭМ!$D$34:$D$777,СВЦЭМ!$A$34:$A$777,$A112,СВЦЭМ!$B$34:$B$777,X$83)+'СЕТ СН'!$H$11+СВЦЭМ!$D$10+'СЕТ СН'!$H$6-'СЕТ СН'!$H$23</f>
        <v>1047.50585845</v>
      </c>
      <c r="Y112" s="37">
        <f>SUMIFS(СВЦЭМ!$D$34:$D$777,СВЦЭМ!$A$34:$A$777,$A112,СВЦЭМ!$B$34:$B$777,Y$83)+'СЕТ СН'!$H$11+СВЦЭМ!$D$10+'СЕТ СН'!$H$6-'СЕТ СН'!$H$23</f>
        <v>1077.0481755800001</v>
      </c>
    </row>
    <row r="113" spans="1:27" ht="15.75" x14ac:dyDescent="0.2">
      <c r="A113" s="36">
        <f t="shared" si="2"/>
        <v>43008</v>
      </c>
      <c r="B113" s="37">
        <f>SUMIFS(СВЦЭМ!$D$34:$D$777,СВЦЭМ!$A$34:$A$777,$A113,СВЦЭМ!$B$34:$B$777,B$83)+'СЕТ СН'!$H$11+СВЦЭМ!$D$10+'СЕТ СН'!$H$6-'СЕТ СН'!$H$23</f>
        <v>1104.7606109600001</v>
      </c>
      <c r="C113" s="37">
        <f>SUMIFS(СВЦЭМ!$D$34:$D$777,СВЦЭМ!$A$34:$A$777,$A113,СВЦЭМ!$B$34:$B$777,C$83)+'СЕТ СН'!$H$11+СВЦЭМ!$D$10+'СЕТ СН'!$H$6-'СЕТ СН'!$H$23</f>
        <v>1083.5117323899999</v>
      </c>
      <c r="D113" s="37">
        <f>SUMIFS(СВЦЭМ!$D$34:$D$777,СВЦЭМ!$A$34:$A$777,$A113,СВЦЭМ!$B$34:$B$777,D$83)+'СЕТ СН'!$H$11+СВЦЭМ!$D$10+'СЕТ СН'!$H$6-'СЕТ СН'!$H$23</f>
        <v>1176.5916523199999</v>
      </c>
      <c r="E113" s="37">
        <f>SUMIFS(СВЦЭМ!$D$34:$D$777,СВЦЭМ!$A$34:$A$777,$A113,СВЦЭМ!$B$34:$B$777,E$83)+'СЕТ СН'!$H$11+СВЦЭМ!$D$10+'СЕТ СН'!$H$6-'СЕТ СН'!$H$23</f>
        <v>1186.0297781200002</v>
      </c>
      <c r="F113" s="37">
        <f>SUMIFS(СВЦЭМ!$D$34:$D$777,СВЦЭМ!$A$34:$A$777,$A113,СВЦЭМ!$B$34:$B$777,F$83)+'СЕТ СН'!$H$11+СВЦЭМ!$D$10+'СЕТ СН'!$H$6-'СЕТ СН'!$H$23</f>
        <v>1185.40705441</v>
      </c>
      <c r="G113" s="37">
        <f>SUMIFS(СВЦЭМ!$D$34:$D$777,СВЦЭМ!$A$34:$A$777,$A113,СВЦЭМ!$B$34:$B$777,G$83)+'СЕТ СН'!$H$11+СВЦЭМ!$D$10+'СЕТ СН'!$H$6-'СЕТ СН'!$H$23</f>
        <v>1186.8286190399999</v>
      </c>
      <c r="H113" s="37">
        <f>SUMIFS(СВЦЭМ!$D$34:$D$777,СВЦЭМ!$A$34:$A$777,$A113,СВЦЭМ!$B$34:$B$777,H$83)+'СЕТ СН'!$H$11+СВЦЭМ!$D$10+'СЕТ СН'!$H$6-'СЕТ СН'!$H$23</f>
        <v>1173.7809122100002</v>
      </c>
      <c r="I113" s="37">
        <f>SUMIFS(СВЦЭМ!$D$34:$D$777,СВЦЭМ!$A$34:$A$777,$A113,СВЦЭМ!$B$34:$B$777,I$83)+'СЕТ СН'!$H$11+СВЦЭМ!$D$10+'СЕТ СН'!$H$6-'СЕТ СН'!$H$23</f>
        <v>1133.7609164599999</v>
      </c>
      <c r="J113" s="37">
        <f>SUMIFS(СВЦЭМ!$D$34:$D$777,СВЦЭМ!$A$34:$A$777,$A113,СВЦЭМ!$B$34:$B$777,J$83)+'СЕТ СН'!$H$11+СВЦЭМ!$D$10+'СЕТ СН'!$H$6-'СЕТ СН'!$H$23</f>
        <v>1089.1786631599998</v>
      </c>
      <c r="K113" s="37">
        <f>SUMIFS(СВЦЭМ!$D$34:$D$777,СВЦЭМ!$A$34:$A$777,$A113,СВЦЭМ!$B$34:$B$777,K$83)+'СЕТ СН'!$H$11+СВЦЭМ!$D$10+'СЕТ СН'!$H$6-'СЕТ СН'!$H$23</f>
        <v>1018.38580886</v>
      </c>
      <c r="L113" s="37">
        <f>SUMIFS(СВЦЭМ!$D$34:$D$777,СВЦЭМ!$A$34:$A$777,$A113,СВЦЭМ!$B$34:$B$777,L$83)+'СЕТ СН'!$H$11+СВЦЭМ!$D$10+'СЕТ СН'!$H$6-'СЕТ СН'!$H$23</f>
        <v>954.86515447000011</v>
      </c>
      <c r="M113" s="37">
        <f>SUMIFS(СВЦЭМ!$D$34:$D$777,СВЦЭМ!$A$34:$A$777,$A113,СВЦЭМ!$B$34:$B$777,M$83)+'СЕТ СН'!$H$11+СВЦЭМ!$D$10+'СЕТ СН'!$H$6-'СЕТ СН'!$H$23</f>
        <v>930.83807847999992</v>
      </c>
      <c r="N113" s="37">
        <f>SUMIFS(СВЦЭМ!$D$34:$D$777,СВЦЭМ!$A$34:$A$777,$A113,СВЦЭМ!$B$34:$B$777,N$83)+'СЕТ СН'!$H$11+СВЦЭМ!$D$10+'СЕТ СН'!$H$6-'СЕТ СН'!$H$23</f>
        <v>946.22051367999984</v>
      </c>
      <c r="O113" s="37">
        <f>SUMIFS(СВЦЭМ!$D$34:$D$777,СВЦЭМ!$A$34:$A$777,$A113,СВЦЭМ!$B$34:$B$777,O$83)+'СЕТ СН'!$H$11+СВЦЭМ!$D$10+'СЕТ СН'!$H$6-'СЕТ СН'!$H$23</f>
        <v>955.26183680999998</v>
      </c>
      <c r="P113" s="37">
        <f>SUMIFS(СВЦЭМ!$D$34:$D$777,СВЦЭМ!$A$34:$A$777,$A113,СВЦЭМ!$B$34:$B$777,P$83)+'СЕТ СН'!$H$11+СВЦЭМ!$D$10+'СЕТ СН'!$H$6-'СЕТ СН'!$H$23</f>
        <v>960.05346521999991</v>
      </c>
      <c r="Q113" s="37">
        <f>SUMIFS(СВЦЭМ!$D$34:$D$777,СВЦЭМ!$A$34:$A$777,$A113,СВЦЭМ!$B$34:$B$777,Q$83)+'СЕТ СН'!$H$11+СВЦЭМ!$D$10+'СЕТ СН'!$H$6-'СЕТ СН'!$H$23</f>
        <v>965.77443162999998</v>
      </c>
      <c r="R113" s="37">
        <f>SUMIFS(СВЦЭМ!$D$34:$D$777,СВЦЭМ!$A$34:$A$777,$A113,СВЦЭМ!$B$34:$B$777,R$83)+'СЕТ СН'!$H$11+СВЦЭМ!$D$10+'СЕТ СН'!$H$6-'СЕТ СН'!$H$23</f>
        <v>960.11978664999992</v>
      </c>
      <c r="S113" s="37">
        <f>SUMIFS(СВЦЭМ!$D$34:$D$777,СВЦЭМ!$A$34:$A$777,$A113,СВЦЭМ!$B$34:$B$777,S$83)+'СЕТ СН'!$H$11+СВЦЭМ!$D$10+'СЕТ СН'!$H$6-'СЕТ СН'!$H$23</f>
        <v>956.07814120000012</v>
      </c>
      <c r="T113" s="37">
        <f>SUMIFS(СВЦЭМ!$D$34:$D$777,СВЦЭМ!$A$34:$A$777,$A113,СВЦЭМ!$B$34:$B$777,T$83)+'СЕТ СН'!$H$11+СВЦЭМ!$D$10+'СЕТ СН'!$H$6-'СЕТ СН'!$H$23</f>
        <v>941.77199915999995</v>
      </c>
      <c r="U113" s="37">
        <f>SUMIFS(СВЦЭМ!$D$34:$D$777,СВЦЭМ!$A$34:$A$777,$A113,СВЦЭМ!$B$34:$B$777,U$83)+'СЕТ СН'!$H$11+СВЦЭМ!$D$10+'СЕТ СН'!$H$6-'СЕТ СН'!$H$23</f>
        <v>921.50807528999985</v>
      </c>
      <c r="V113" s="37">
        <f>SUMIFS(СВЦЭМ!$D$34:$D$777,СВЦЭМ!$A$34:$A$777,$A113,СВЦЭМ!$B$34:$B$777,V$83)+'СЕТ СН'!$H$11+СВЦЭМ!$D$10+'СЕТ СН'!$H$6-'СЕТ СН'!$H$23</f>
        <v>922.61906833000012</v>
      </c>
      <c r="W113" s="37">
        <f>SUMIFS(СВЦЭМ!$D$34:$D$777,СВЦЭМ!$A$34:$A$777,$A113,СВЦЭМ!$B$34:$B$777,W$83)+'СЕТ СН'!$H$11+СВЦЭМ!$D$10+'СЕТ СН'!$H$6-'СЕТ СН'!$H$23</f>
        <v>998.30943561999993</v>
      </c>
      <c r="X113" s="37">
        <f>SUMIFS(СВЦЭМ!$D$34:$D$777,СВЦЭМ!$A$34:$A$777,$A113,СВЦЭМ!$B$34:$B$777,X$83)+'СЕТ СН'!$H$11+СВЦЭМ!$D$10+'СЕТ СН'!$H$6-'СЕТ СН'!$H$23</f>
        <v>1072.4880299299998</v>
      </c>
      <c r="Y113" s="37">
        <f>SUMIFS(СВЦЭМ!$D$34:$D$777,СВЦЭМ!$A$34:$A$777,$A113,СВЦЭМ!$B$34:$B$777,Y$83)+'СЕТ СН'!$H$11+СВЦЭМ!$D$10+'СЕТ СН'!$H$6-'СЕТ СН'!$H$23</f>
        <v>1115.03009092</v>
      </c>
    </row>
    <row r="114" spans="1:27" ht="15.75" hidden="1" x14ac:dyDescent="0.2">
      <c r="A114" s="36">
        <f t="shared" si="2"/>
        <v>43009</v>
      </c>
      <c r="B114" s="37">
        <f>SUMIFS(СВЦЭМ!$D$34:$D$777,СВЦЭМ!$A$34:$A$777,$A114,СВЦЭМ!$B$34:$B$777,B$83)+'СЕТ СН'!$H$11+СВЦЭМ!$D$10+'СЕТ СН'!$H$6-'СЕТ СН'!$H$23</f>
        <v>303.11746089999997</v>
      </c>
      <c r="C114" s="37">
        <f>SUMIFS(СВЦЭМ!$D$34:$D$777,СВЦЭМ!$A$34:$A$777,$A114,СВЦЭМ!$B$34:$B$777,C$83)+'СЕТ СН'!$H$11+СВЦЭМ!$D$10+'СЕТ СН'!$H$6-'СЕТ СН'!$H$23</f>
        <v>303.11746089999997</v>
      </c>
      <c r="D114" s="37">
        <f>SUMIFS(СВЦЭМ!$D$34:$D$777,СВЦЭМ!$A$34:$A$777,$A114,СВЦЭМ!$B$34:$B$777,D$83)+'СЕТ СН'!$H$11+СВЦЭМ!$D$10+'СЕТ СН'!$H$6-'СЕТ СН'!$H$23</f>
        <v>303.11746089999997</v>
      </c>
      <c r="E114" s="37">
        <f>SUMIFS(СВЦЭМ!$D$34:$D$777,СВЦЭМ!$A$34:$A$777,$A114,СВЦЭМ!$B$34:$B$777,E$83)+'СЕТ СН'!$H$11+СВЦЭМ!$D$10+'СЕТ СН'!$H$6-'СЕТ СН'!$H$23</f>
        <v>303.11746089999997</v>
      </c>
      <c r="F114" s="37">
        <f>SUMIFS(СВЦЭМ!$D$34:$D$777,СВЦЭМ!$A$34:$A$777,$A114,СВЦЭМ!$B$34:$B$777,F$83)+'СЕТ СН'!$H$11+СВЦЭМ!$D$10+'СЕТ СН'!$H$6-'СЕТ СН'!$H$23</f>
        <v>303.11746089999997</v>
      </c>
      <c r="G114" s="37">
        <f>SUMIFS(СВЦЭМ!$D$34:$D$777,СВЦЭМ!$A$34:$A$777,$A114,СВЦЭМ!$B$34:$B$777,G$83)+'СЕТ СН'!$H$11+СВЦЭМ!$D$10+'СЕТ СН'!$H$6-'СЕТ СН'!$H$23</f>
        <v>303.11746089999997</v>
      </c>
      <c r="H114" s="37">
        <f>SUMIFS(СВЦЭМ!$D$34:$D$777,СВЦЭМ!$A$34:$A$777,$A114,СВЦЭМ!$B$34:$B$777,H$83)+'СЕТ СН'!$H$11+СВЦЭМ!$D$10+'СЕТ СН'!$H$6-'СЕТ СН'!$H$23</f>
        <v>303.11746089999997</v>
      </c>
      <c r="I114" s="37">
        <f>SUMIFS(СВЦЭМ!$D$34:$D$777,СВЦЭМ!$A$34:$A$777,$A114,СВЦЭМ!$B$34:$B$777,I$83)+'СЕТ СН'!$H$11+СВЦЭМ!$D$10+'СЕТ СН'!$H$6-'СЕТ СН'!$H$23</f>
        <v>303.11746089999997</v>
      </c>
      <c r="J114" s="37">
        <f>SUMIFS(СВЦЭМ!$D$34:$D$777,СВЦЭМ!$A$34:$A$777,$A114,СВЦЭМ!$B$34:$B$777,J$83)+'СЕТ СН'!$H$11+СВЦЭМ!$D$10+'СЕТ СН'!$H$6-'СЕТ СН'!$H$23</f>
        <v>303.11746089999997</v>
      </c>
      <c r="K114" s="37">
        <f>SUMIFS(СВЦЭМ!$D$34:$D$777,СВЦЭМ!$A$34:$A$777,$A114,СВЦЭМ!$B$34:$B$777,K$83)+'СЕТ СН'!$H$11+СВЦЭМ!$D$10+'СЕТ СН'!$H$6-'СЕТ СН'!$H$23</f>
        <v>303.11746089999997</v>
      </c>
      <c r="L114" s="37">
        <f>SUMIFS(СВЦЭМ!$D$34:$D$777,СВЦЭМ!$A$34:$A$777,$A114,СВЦЭМ!$B$34:$B$777,L$83)+'СЕТ СН'!$H$11+СВЦЭМ!$D$10+'СЕТ СН'!$H$6-'СЕТ СН'!$H$23</f>
        <v>303.11746089999997</v>
      </c>
      <c r="M114" s="37">
        <f>SUMIFS(СВЦЭМ!$D$34:$D$777,СВЦЭМ!$A$34:$A$777,$A114,СВЦЭМ!$B$34:$B$777,M$83)+'СЕТ СН'!$H$11+СВЦЭМ!$D$10+'СЕТ СН'!$H$6-'СЕТ СН'!$H$23</f>
        <v>303.11746089999997</v>
      </c>
      <c r="N114" s="37">
        <f>SUMIFS(СВЦЭМ!$D$34:$D$777,СВЦЭМ!$A$34:$A$777,$A114,СВЦЭМ!$B$34:$B$777,N$83)+'СЕТ СН'!$H$11+СВЦЭМ!$D$10+'СЕТ СН'!$H$6-'СЕТ СН'!$H$23</f>
        <v>303.11746089999997</v>
      </c>
      <c r="O114" s="37">
        <f>SUMIFS(СВЦЭМ!$D$34:$D$777,СВЦЭМ!$A$34:$A$777,$A114,СВЦЭМ!$B$34:$B$777,O$83)+'СЕТ СН'!$H$11+СВЦЭМ!$D$10+'СЕТ СН'!$H$6-'СЕТ СН'!$H$23</f>
        <v>303.11746089999997</v>
      </c>
      <c r="P114" s="37">
        <f>SUMIFS(СВЦЭМ!$D$34:$D$777,СВЦЭМ!$A$34:$A$777,$A114,СВЦЭМ!$B$34:$B$777,P$83)+'СЕТ СН'!$H$11+СВЦЭМ!$D$10+'СЕТ СН'!$H$6-'СЕТ СН'!$H$23</f>
        <v>303.11746089999997</v>
      </c>
      <c r="Q114" s="37">
        <f>SUMIFS(СВЦЭМ!$D$34:$D$777,СВЦЭМ!$A$34:$A$777,$A114,СВЦЭМ!$B$34:$B$777,Q$83)+'СЕТ СН'!$H$11+СВЦЭМ!$D$10+'СЕТ СН'!$H$6-'СЕТ СН'!$H$23</f>
        <v>303.11746089999997</v>
      </c>
      <c r="R114" s="37">
        <f>SUMIFS(СВЦЭМ!$D$34:$D$777,СВЦЭМ!$A$34:$A$777,$A114,СВЦЭМ!$B$34:$B$777,R$83)+'СЕТ СН'!$H$11+СВЦЭМ!$D$10+'СЕТ СН'!$H$6-'СЕТ СН'!$H$23</f>
        <v>303.11746089999997</v>
      </c>
      <c r="S114" s="37">
        <f>SUMIFS(СВЦЭМ!$D$34:$D$777,СВЦЭМ!$A$34:$A$777,$A114,СВЦЭМ!$B$34:$B$777,S$83)+'СЕТ СН'!$H$11+СВЦЭМ!$D$10+'СЕТ СН'!$H$6-'СЕТ СН'!$H$23</f>
        <v>303.11746089999997</v>
      </c>
      <c r="T114" s="37">
        <f>SUMIFS(СВЦЭМ!$D$34:$D$777,СВЦЭМ!$A$34:$A$777,$A114,СВЦЭМ!$B$34:$B$777,T$83)+'СЕТ СН'!$H$11+СВЦЭМ!$D$10+'СЕТ СН'!$H$6-'СЕТ СН'!$H$23</f>
        <v>303.11746089999997</v>
      </c>
      <c r="U114" s="37">
        <f>SUMIFS(СВЦЭМ!$D$34:$D$777,СВЦЭМ!$A$34:$A$777,$A114,СВЦЭМ!$B$34:$B$777,U$83)+'СЕТ СН'!$H$11+СВЦЭМ!$D$10+'СЕТ СН'!$H$6-'СЕТ СН'!$H$23</f>
        <v>303.11746089999997</v>
      </c>
      <c r="V114" s="37">
        <f>SUMIFS(СВЦЭМ!$D$34:$D$777,СВЦЭМ!$A$34:$A$777,$A114,СВЦЭМ!$B$34:$B$777,V$83)+'СЕТ СН'!$H$11+СВЦЭМ!$D$10+'СЕТ СН'!$H$6-'СЕТ СН'!$H$23</f>
        <v>303.11746089999997</v>
      </c>
      <c r="W114" s="37">
        <f>SUMIFS(СВЦЭМ!$D$34:$D$777,СВЦЭМ!$A$34:$A$777,$A114,СВЦЭМ!$B$34:$B$777,W$83)+'СЕТ СН'!$H$11+СВЦЭМ!$D$10+'СЕТ СН'!$H$6-'СЕТ СН'!$H$23</f>
        <v>303.11746089999997</v>
      </c>
      <c r="X114" s="37">
        <f>SUMIFS(СВЦЭМ!$D$34:$D$777,СВЦЭМ!$A$34:$A$777,$A114,СВЦЭМ!$B$34:$B$777,X$83)+'СЕТ СН'!$H$11+СВЦЭМ!$D$10+'СЕТ СН'!$H$6-'СЕТ СН'!$H$23</f>
        <v>303.11746089999997</v>
      </c>
      <c r="Y114" s="37">
        <f>SUMIFS(СВЦЭМ!$D$34:$D$777,СВЦЭМ!$A$34:$A$777,$A114,СВЦЭМ!$B$34:$B$777,Y$83)+'СЕТ СН'!$H$11+СВЦЭМ!$D$10+'СЕТ СН'!$H$6-'СЕТ СН'!$H$23</f>
        <v>303.11746089999997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01.09.2017</v>
      </c>
      <c r="B120" s="37">
        <f>SUMIFS(СВЦЭМ!$D$34:$D$777,СВЦЭМ!$A$34:$A$777,$A120,СВЦЭМ!$B$34:$B$777,B$119)+'СЕТ СН'!$I$11+СВЦЭМ!$D$10+'СЕТ СН'!$I$6-'СЕТ СН'!$I$23</f>
        <v>1625.8556086500002</v>
      </c>
      <c r="C120" s="37">
        <f>SUMIFS(СВЦЭМ!$D$34:$D$777,СВЦЭМ!$A$34:$A$777,$A120,СВЦЭМ!$B$34:$B$777,C$119)+'СЕТ СН'!$I$11+СВЦЭМ!$D$10+'СЕТ СН'!$I$6-'СЕТ СН'!$I$23</f>
        <v>1667.6125571900002</v>
      </c>
      <c r="D120" s="37">
        <f>SUMIFS(СВЦЭМ!$D$34:$D$777,СВЦЭМ!$A$34:$A$777,$A120,СВЦЭМ!$B$34:$B$777,D$119)+'СЕТ СН'!$I$11+СВЦЭМ!$D$10+'СЕТ СН'!$I$6-'СЕТ СН'!$I$23</f>
        <v>1692.38128491</v>
      </c>
      <c r="E120" s="37">
        <f>SUMIFS(СВЦЭМ!$D$34:$D$777,СВЦЭМ!$A$34:$A$777,$A120,СВЦЭМ!$B$34:$B$777,E$119)+'СЕТ СН'!$I$11+СВЦЭМ!$D$10+'СЕТ СН'!$I$6-'СЕТ СН'!$I$23</f>
        <v>1697.4234239400002</v>
      </c>
      <c r="F120" s="37">
        <f>SUMIFS(СВЦЭМ!$D$34:$D$777,СВЦЭМ!$A$34:$A$777,$A120,СВЦЭМ!$B$34:$B$777,F$119)+'СЕТ СН'!$I$11+СВЦЭМ!$D$10+'СЕТ СН'!$I$6-'СЕТ СН'!$I$23</f>
        <v>1694.0857166799997</v>
      </c>
      <c r="G120" s="37">
        <f>SUMIFS(СВЦЭМ!$D$34:$D$777,СВЦЭМ!$A$34:$A$777,$A120,СВЦЭМ!$B$34:$B$777,G$119)+'СЕТ СН'!$I$11+СВЦЭМ!$D$10+'СЕТ СН'!$I$6-'СЕТ СН'!$I$23</f>
        <v>1676.39306459</v>
      </c>
      <c r="H120" s="37">
        <f>SUMIFS(СВЦЭМ!$D$34:$D$777,СВЦЭМ!$A$34:$A$777,$A120,СВЦЭМ!$B$34:$B$777,H$119)+'СЕТ СН'!$I$11+СВЦЭМ!$D$10+'СЕТ СН'!$I$6-'СЕТ СН'!$I$23</f>
        <v>1662.8611413999997</v>
      </c>
      <c r="I120" s="37">
        <f>SUMIFS(СВЦЭМ!$D$34:$D$777,СВЦЭМ!$A$34:$A$777,$A120,СВЦЭМ!$B$34:$B$777,I$119)+'СЕТ СН'!$I$11+СВЦЭМ!$D$10+'СЕТ СН'!$I$6-'СЕТ СН'!$I$23</f>
        <v>1612.0016340900002</v>
      </c>
      <c r="J120" s="37">
        <f>SUMIFS(СВЦЭМ!$D$34:$D$777,СВЦЭМ!$A$34:$A$777,$A120,СВЦЭМ!$B$34:$B$777,J$119)+'СЕТ СН'!$I$11+СВЦЭМ!$D$10+'СЕТ СН'!$I$6-'СЕТ СН'!$I$23</f>
        <v>1557.9334059399998</v>
      </c>
      <c r="K120" s="37">
        <f>SUMIFS(СВЦЭМ!$D$34:$D$777,СВЦЭМ!$A$34:$A$777,$A120,СВЦЭМ!$B$34:$B$777,K$119)+'СЕТ СН'!$I$11+СВЦЭМ!$D$10+'СЕТ СН'!$I$6-'СЕТ СН'!$I$23</f>
        <v>1505.1247956399998</v>
      </c>
      <c r="L120" s="37">
        <f>SUMIFS(СВЦЭМ!$D$34:$D$777,СВЦЭМ!$A$34:$A$777,$A120,СВЦЭМ!$B$34:$B$777,L$119)+'СЕТ СН'!$I$11+СВЦЭМ!$D$10+'СЕТ СН'!$I$6-'СЕТ СН'!$I$23</f>
        <v>1439.1500081499998</v>
      </c>
      <c r="M120" s="37">
        <f>SUMIFS(СВЦЭМ!$D$34:$D$777,СВЦЭМ!$A$34:$A$777,$A120,СВЦЭМ!$B$34:$B$777,M$119)+'СЕТ СН'!$I$11+СВЦЭМ!$D$10+'СЕТ СН'!$I$6-'СЕТ СН'!$I$23</f>
        <v>1436.2990807399999</v>
      </c>
      <c r="N120" s="37">
        <f>SUMIFS(СВЦЭМ!$D$34:$D$777,СВЦЭМ!$A$34:$A$777,$A120,СВЦЭМ!$B$34:$B$777,N$119)+'СЕТ СН'!$I$11+СВЦЭМ!$D$10+'СЕТ СН'!$I$6-'СЕТ СН'!$I$23</f>
        <v>1437.3006550699999</v>
      </c>
      <c r="O120" s="37">
        <f>SUMIFS(СВЦЭМ!$D$34:$D$777,СВЦЭМ!$A$34:$A$777,$A120,СВЦЭМ!$B$34:$B$777,O$119)+'СЕТ СН'!$I$11+СВЦЭМ!$D$10+'СЕТ СН'!$I$6-'СЕТ СН'!$I$23</f>
        <v>1445.3912594599999</v>
      </c>
      <c r="P120" s="37">
        <f>SUMIFS(СВЦЭМ!$D$34:$D$777,СВЦЭМ!$A$34:$A$777,$A120,СВЦЭМ!$B$34:$B$777,P$119)+'СЕТ СН'!$I$11+СВЦЭМ!$D$10+'СЕТ СН'!$I$6-'СЕТ СН'!$I$23</f>
        <v>1452.5672007999999</v>
      </c>
      <c r="Q120" s="37">
        <f>SUMIFS(СВЦЭМ!$D$34:$D$777,СВЦЭМ!$A$34:$A$777,$A120,СВЦЭМ!$B$34:$B$777,Q$119)+'СЕТ СН'!$I$11+СВЦЭМ!$D$10+'СЕТ СН'!$I$6-'СЕТ СН'!$I$23</f>
        <v>1479.0955584499998</v>
      </c>
      <c r="R120" s="37">
        <f>SUMIFS(СВЦЭМ!$D$34:$D$777,СВЦЭМ!$A$34:$A$777,$A120,СВЦЭМ!$B$34:$B$777,R$119)+'СЕТ СН'!$I$11+СВЦЭМ!$D$10+'СЕТ СН'!$I$6-'СЕТ СН'!$I$23</f>
        <v>1492.2495271799999</v>
      </c>
      <c r="S120" s="37">
        <f>SUMIFS(СВЦЭМ!$D$34:$D$777,СВЦЭМ!$A$34:$A$777,$A120,СВЦЭМ!$B$34:$B$777,S$119)+'СЕТ СН'!$I$11+СВЦЭМ!$D$10+'СЕТ СН'!$I$6-'СЕТ СН'!$I$23</f>
        <v>1475.15771348</v>
      </c>
      <c r="T120" s="37">
        <f>SUMIFS(СВЦЭМ!$D$34:$D$777,СВЦЭМ!$A$34:$A$777,$A120,СВЦЭМ!$B$34:$B$777,T$119)+'СЕТ СН'!$I$11+СВЦЭМ!$D$10+'СЕТ СН'!$I$6-'СЕТ СН'!$I$23</f>
        <v>1454.1380563299999</v>
      </c>
      <c r="U120" s="37">
        <f>SUMIFS(СВЦЭМ!$D$34:$D$777,СВЦЭМ!$A$34:$A$777,$A120,СВЦЭМ!$B$34:$B$777,U$119)+'СЕТ СН'!$I$11+СВЦЭМ!$D$10+'СЕТ СН'!$I$6-'СЕТ СН'!$I$23</f>
        <v>1449.80102158</v>
      </c>
      <c r="V120" s="37">
        <f>SUMIFS(СВЦЭМ!$D$34:$D$777,СВЦЭМ!$A$34:$A$777,$A120,СВЦЭМ!$B$34:$B$777,V$119)+'СЕТ СН'!$I$11+СВЦЭМ!$D$10+'СЕТ СН'!$I$6-'СЕТ СН'!$I$23</f>
        <v>1465.5318702</v>
      </c>
      <c r="W120" s="37">
        <f>SUMIFS(СВЦЭМ!$D$34:$D$777,СВЦЭМ!$A$34:$A$777,$A120,СВЦЭМ!$B$34:$B$777,W$119)+'СЕТ СН'!$I$11+СВЦЭМ!$D$10+'СЕТ СН'!$I$6-'СЕТ СН'!$I$23</f>
        <v>1540.5750423300001</v>
      </c>
      <c r="X120" s="37">
        <f>SUMIFS(СВЦЭМ!$D$34:$D$777,СВЦЭМ!$A$34:$A$777,$A120,СВЦЭМ!$B$34:$B$777,X$119)+'СЕТ СН'!$I$11+СВЦЭМ!$D$10+'СЕТ СН'!$I$6-'СЕТ СН'!$I$23</f>
        <v>1609.1623648200002</v>
      </c>
      <c r="Y120" s="37">
        <f>SUMIFS(СВЦЭМ!$D$34:$D$777,СВЦЭМ!$A$34:$A$777,$A120,СВЦЭМ!$B$34:$B$777,Y$119)+'СЕТ СН'!$I$11+СВЦЭМ!$D$10+'СЕТ СН'!$I$6-'СЕТ СН'!$I$23</f>
        <v>1655.8620727500002</v>
      </c>
      <c r="AA120" s="46"/>
    </row>
    <row r="121" spans="1:27" ht="15.75" x14ac:dyDescent="0.2">
      <c r="A121" s="36">
        <f>A120+1</f>
        <v>42980</v>
      </c>
      <c r="B121" s="37">
        <f>SUMIFS(СВЦЭМ!$D$34:$D$777,СВЦЭМ!$A$34:$A$777,$A121,СВЦЭМ!$B$34:$B$777,B$119)+'СЕТ СН'!$I$11+СВЦЭМ!$D$10+'СЕТ СН'!$I$6-'СЕТ СН'!$I$23</f>
        <v>1654.9328289200002</v>
      </c>
      <c r="C121" s="37">
        <f>SUMIFS(СВЦЭМ!$D$34:$D$777,СВЦЭМ!$A$34:$A$777,$A121,СВЦЭМ!$B$34:$B$777,C$119)+'СЕТ СН'!$I$11+СВЦЭМ!$D$10+'СЕТ СН'!$I$6-'СЕТ СН'!$I$23</f>
        <v>1681.7560276000004</v>
      </c>
      <c r="D121" s="37">
        <f>SUMIFS(СВЦЭМ!$D$34:$D$777,СВЦЭМ!$A$34:$A$777,$A121,СВЦЭМ!$B$34:$B$777,D$119)+'СЕТ СН'!$I$11+СВЦЭМ!$D$10+'СЕТ СН'!$I$6-'СЕТ СН'!$I$23</f>
        <v>1715.9139018100004</v>
      </c>
      <c r="E121" s="37">
        <f>SUMIFS(СВЦЭМ!$D$34:$D$777,СВЦЭМ!$A$34:$A$777,$A121,СВЦЭМ!$B$34:$B$777,E$119)+'СЕТ СН'!$I$11+СВЦЭМ!$D$10+'СЕТ СН'!$I$6-'СЕТ СН'!$I$23</f>
        <v>1728.7975741500004</v>
      </c>
      <c r="F121" s="37">
        <f>SUMIFS(СВЦЭМ!$D$34:$D$777,СВЦЭМ!$A$34:$A$777,$A121,СВЦЭМ!$B$34:$B$777,F$119)+'СЕТ СН'!$I$11+СВЦЭМ!$D$10+'СЕТ СН'!$I$6-'СЕТ СН'!$I$23</f>
        <v>1739.89778355</v>
      </c>
      <c r="G121" s="37">
        <f>SUMIFS(СВЦЭМ!$D$34:$D$777,СВЦЭМ!$A$34:$A$777,$A121,СВЦЭМ!$B$34:$B$777,G$119)+'СЕТ СН'!$I$11+СВЦЭМ!$D$10+'СЕТ СН'!$I$6-'СЕТ СН'!$I$23</f>
        <v>1727.2324545299998</v>
      </c>
      <c r="H121" s="37">
        <f>SUMIFS(СВЦЭМ!$D$34:$D$777,СВЦЭМ!$A$34:$A$777,$A121,СВЦЭМ!$B$34:$B$777,H$119)+'СЕТ СН'!$I$11+СВЦЭМ!$D$10+'СЕТ СН'!$I$6-'СЕТ СН'!$I$23</f>
        <v>1705.9736688399998</v>
      </c>
      <c r="I121" s="37">
        <f>SUMIFS(СВЦЭМ!$D$34:$D$777,СВЦЭМ!$A$34:$A$777,$A121,СВЦЭМ!$B$34:$B$777,I$119)+'СЕТ СН'!$I$11+СВЦЭМ!$D$10+'СЕТ СН'!$I$6-'СЕТ СН'!$I$23</f>
        <v>1656.3269513</v>
      </c>
      <c r="J121" s="37">
        <f>SUMIFS(СВЦЭМ!$D$34:$D$777,СВЦЭМ!$A$34:$A$777,$A121,СВЦЭМ!$B$34:$B$777,J$119)+'СЕТ СН'!$I$11+СВЦЭМ!$D$10+'СЕТ СН'!$I$6-'СЕТ СН'!$I$23</f>
        <v>1574.7159959800001</v>
      </c>
      <c r="K121" s="37">
        <f>SUMIFS(СВЦЭМ!$D$34:$D$777,СВЦЭМ!$A$34:$A$777,$A121,СВЦЭМ!$B$34:$B$777,K$119)+'СЕТ СН'!$I$11+СВЦЭМ!$D$10+'СЕТ СН'!$I$6-'СЕТ СН'!$I$23</f>
        <v>1504.8955658</v>
      </c>
      <c r="L121" s="37">
        <f>SUMIFS(СВЦЭМ!$D$34:$D$777,СВЦЭМ!$A$34:$A$777,$A121,СВЦЭМ!$B$34:$B$777,L$119)+'СЕТ СН'!$I$11+СВЦЭМ!$D$10+'СЕТ СН'!$I$6-'СЕТ СН'!$I$23</f>
        <v>1410.9081548499998</v>
      </c>
      <c r="M121" s="37">
        <f>SUMIFS(СВЦЭМ!$D$34:$D$777,СВЦЭМ!$A$34:$A$777,$A121,СВЦЭМ!$B$34:$B$777,M$119)+'СЕТ СН'!$I$11+СВЦЭМ!$D$10+'СЕТ СН'!$I$6-'СЕТ СН'!$I$23</f>
        <v>1398.3742840599998</v>
      </c>
      <c r="N121" s="37">
        <f>SUMIFS(СВЦЭМ!$D$34:$D$777,СВЦЭМ!$A$34:$A$777,$A121,СВЦЭМ!$B$34:$B$777,N$119)+'СЕТ СН'!$I$11+СВЦЭМ!$D$10+'СЕТ СН'!$I$6-'СЕТ СН'!$I$23</f>
        <v>1393.0117198999999</v>
      </c>
      <c r="O121" s="37">
        <f>SUMIFS(СВЦЭМ!$D$34:$D$777,СВЦЭМ!$A$34:$A$777,$A121,СВЦЭМ!$B$34:$B$777,O$119)+'СЕТ СН'!$I$11+СВЦЭМ!$D$10+'СЕТ СН'!$I$6-'СЕТ СН'!$I$23</f>
        <v>1392.5395220599999</v>
      </c>
      <c r="P121" s="37">
        <f>SUMIFS(СВЦЭМ!$D$34:$D$777,СВЦЭМ!$A$34:$A$777,$A121,СВЦЭМ!$B$34:$B$777,P$119)+'СЕТ СН'!$I$11+СВЦЭМ!$D$10+'СЕТ СН'!$I$6-'СЕТ СН'!$I$23</f>
        <v>1390.0225423899999</v>
      </c>
      <c r="Q121" s="37">
        <f>SUMIFS(СВЦЭМ!$D$34:$D$777,СВЦЭМ!$A$34:$A$777,$A121,СВЦЭМ!$B$34:$B$777,Q$119)+'СЕТ СН'!$I$11+СВЦЭМ!$D$10+'СЕТ СН'!$I$6-'СЕТ СН'!$I$23</f>
        <v>1397.3876326999998</v>
      </c>
      <c r="R121" s="37">
        <f>SUMIFS(СВЦЭМ!$D$34:$D$777,СВЦЭМ!$A$34:$A$777,$A121,СВЦЭМ!$B$34:$B$777,R$119)+'СЕТ СН'!$I$11+СВЦЭМ!$D$10+'СЕТ СН'!$I$6-'СЕТ СН'!$I$23</f>
        <v>1405.4749249699998</v>
      </c>
      <c r="S121" s="37">
        <f>SUMIFS(СВЦЭМ!$D$34:$D$777,СВЦЭМ!$A$34:$A$777,$A121,СВЦЭМ!$B$34:$B$777,S$119)+'СЕТ СН'!$I$11+СВЦЭМ!$D$10+'СЕТ СН'!$I$6-'СЕТ СН'!$I$23</f>
        <v>1393.2841629299999</v>
      </c>
      <c r="T121" s="37">
        <f>SUMIFS(СВЦЭМ!$D$34:$D$777,СВЦЭМ!$A$34:$A$777,$A121,СВЦЭМ!$B$34:$B$777,T$119)+'СЕТ СН'!$I$11+СВЦЭМ!$D$10+'СЕТ СН'!$I$6-'СЕТ СН'!$I$23</f>
        <v>1392.9578677699999</v>
      </c>
      <c r="U121" s="37">
        <f>SUMIFS(СВЦЭМ!$D$34:$D$777,СВЦЭМ!$A$34:$A$777,$A121,СВЦЭМ!$B$34:$B$777,U$119)+'СЕТ СН'!$I$11+СВЦЭМ!$D$10+'СЕТ СН'!$I$6-'СЕТ СН'!$I$23</f>
        <v>1393.6768770199999</v>
      </c>
      <c r="V121" s="37">
        <f>SUMIFS(СВЦЭМ!$D$34:$D$777,СВЦЭМ!$A$34:$A$777,$A121,СВЦЭМ!$B$34:$B$777,V$119)+'СЕТ СН'!$I$11+СВЦЭМ!$D$10+'СЕТ СН'!$I$6-'СЕТ СН'!$I$23</f>
        <v>1403.4224501499998</v>
      </c>
      <c r="W121" s="37">
        <f>SUMIFS(СВЦЭМ!$D$34:$D$777,СВЦЭМ!$A$34:$A$777,$A121,СВЦЭМ!$B$34:$B$777,W$119)+'СЕТ СН'!$I$11+СВЦЭМ!$D$10+'СЕТ СН'!$I$6-'СЕТ СН'!$I$23</f>
        <v>1448.5342101299998</v>
      </c>
      <c r="X121" s="37">
        <f>SUMIFS(СВЦЭМ!$D$34:$D$777,СВЦЭМ!$A$34:$A$777,$A121,СВЦЭМ!$B$34:$B$777,X$119)+'СЕТ СН'!$I$11+СВЦЭМ!$D$10+'СЕТ СН'!$I$6-'СЕТ СН'!$I$23</f>
        <v>1520.6797730600001</v>
      </c>
      <c r="Y121" s="37">
        <f>SUMIFS(СВЦЭМ!$D$34:$D$777,СВЦЭМ!$A$34:$A$777,$A121,СВЦЭМ!$B$34:$B$777,Y$119)+'СЕТ СН'!$I$11+СВЦЭМ!$D$10+'СЕТ СН'!$I$6-'СЕТ СН'!$I$23</f>
        <v>1572.6152381100001</v>
      </c>
    </row>
    <row r="122" spans="1:27" ht="15.75" x14ac:dyDescent="0.2">
      <c r="A122" s="36">
        <f t="shared" ref="A122:A150" si="3">A121+1</f>
        <v>42981</v>
      </c>
      <c r="B122" s="37">
        <f>SUMIFS(СВЦЭМ!$D$34:$D$777,СВЦЭМ!$A$34:$A$777,$A122,СВЦЭМ!$B$34:$B$777,B$119)+'СЕТ СН'!$I$11+СВЦЭМ!$D$10+'СЕТ СН'!$I$6-'СЕТ СН'!$I$23</f>
        <v>1632.4360936900002</v>
      </c>
      <c r="C122" s="37">
        <f>SUMIFS(СВЦЭМ!$D$34:$D$777,СВЦЭМ!$A$34:$A$777,$A122,СВЦЭМ!$B$34:$B$777,C$119)+'СЕТ СН'!$I$11+СВЦЭМ!$D$10+'СЕТ СН'!$I$6-'СЕТ СН'!$I$23</f>
        <v>1722.3526071799997</v>
      </c>
      <c r="D122" s="37">
        <f>SUMIFS(СВЦЭМ!$D$34:$D$777,СВЦЭМ!$A$34:$A$777,$A122,СВЦЭМ!$B$34:$B$777,D$119)+'СЕТ СН'!$I$11+СВЦЭМ!$D$10+'СЕТ СН'!$I$6-'СЕТ СН'!$I$23</f>
        <v>1750.56581942</v>
      </c>
      <c r="E122" s="37">
        <f>SUMIFS(СВЦЭМ!$D$34:$D$777,СВЦЭМ!$A$34:$A$777,$A122,СВЦЭМ!$B$34:$B$777,E$119)+'СЕТ СН'!$I$11+СВЦЭМ!$D$10+'СЕТ СН'!$I$6-'СЕТ СН'!$I$23</f>
        <v>1770.2760213800002</v>
      </c>
      <c r="F122" s="37">
        <f>SUMIFS(СВЦЭМ!$D$34:$D$777,СВЦЭМ!$A$34:$A$777,$A122,СВЦЭМ!$B$34:$B$777,F$119)+'СЕТ СН'!$I$11+СВЦЭМ!$D$10+'СЕТ СН'!$I$6-'СЕТ СН'!$I$23</f>
        <v>1781.6324985700003</v>
      </c>
      <c r="G122" s="37">
        <f>SUMIFS(СВЦЭМ!$D$34:$D$777,СВЦЭМ!$A$34:$A$777,$A122,СВЦЭМ!$B$34:$B$777,G$119)+'СЕТ СН'!$I$11+СВЦЭМ!$D$10+'СЕТ СН'!$I$6-'СЕТ СН'!$I$23</f>
        <v>1778.97761356</v>
      </c>
      <c r="H122" s="37">
        <f>SUMIFS(СВЦЭМ!$D$34:$D$777,СВЦЭМ!$A$34:$A$777,$A122,СВЦЭМ!$B$34:$B$777,H$119)+'СЕТ СН'!$I$11+СВЦЭМ!$D$10+'СЕТ СН'!$I$6-'СЕТ СН'!$I$23</f>
        <v>1754.0454382300004</v>
      </c>
      <c r="I122" s="37">
        <f>SUMIFS(СВЦЭМ!$D$34:$D$777,СВЦЭМ!$A$34:$A$777,$A122,СВЦЭМ!$B$34:$B$777,I$119)+'СЕТ СН'!$I$11+СВЦЭМ!$D$10+'СЕТ СН'!$I$6-'СЕТ СН'!$I$23</f>
        <v>1713.58337519</v>
      </c>
      <c r="J122" s="37">
        <f>SUMIFS(СВЦЭМ!$D$34:$D$777,СВЦЭМ!$A$34:$A$777,$A122,СВЦЭМ!$B$34:$B$777,J$119)+'СЕТ СН'!$I$11+СВЦЭМ!$D$10+'СЕТ СН'!$I$6-'СЕТ СН'!$I$23</f>
        <v>1588.1698238500003</v>
      </c>
      <c r="K122" s="37">
        <f>SUMIFS(СВЦЭМ!$D$34:$D$777,СВЦЭМ!$A$34:$A$777,$A122,СВЦЭМ!$B$34:$B$777,K$119)+'СЕТ СН'!$I$11+СВЦЭМ!$D$10+'СЕТ СН'!$I$6-'СЕТ СН'!$I$23</f>
        <v>1572.0082449600004</v>
      </c>
      <c r="L122" s="37">
        <f>SUMIFS(СВЦЭМ!$D$34:$D$777,СВЦЭМ!$A$34:$A$777,$A122,СВЦЭМ!$B$34:$B$777,L$119)+'СЕТ СН'!$I$11+СВЦЭМ!$D$10+'СЕТ СН'!$I$6-'СЕТ СН'!$I$23</f>
        <v>1465.1753969299998</v>
      </c>
      <c r="M122" s="37">
        <f>SUMIFS(СВЦЭМ!$D$34:$D$777,СВЦЭМ!$A$34:$A$777,$A122,СВЦЭМ!$B$34:$B$777,M$119)+'СЕТ СН'!$I$11+СВЦЭМ!$D$10+'СЕТ СН'!$I$6-'СЕТ СН'!$I$23</f>
        <v>1434.2137692299998</v>
      </c>
      <c r="N122" s="37">
        <f>SUMIFS(СВЦЭМ!$D$34:$D$777,СВЦЭМ!$A$34:$A$777,$A122,СВЦЭМ!$B$34:$B$777,N$119)+'СЕТ СН'!$I$11+СВЦЭМ!$D$10+'СЕТ СН'!$I$6-'СЕТ СН'!$I$23</f>
        <v>1438.8901547</v>
      </c>
      <c r="O122" s="37">
        <f>SUMIFS(СВЦЭМ!$D$34:$D$777,СВЦЭМ!$A$34:$A$777,$A122,СВЦЭМ!$B$34:$B$777,O$119)+'СЕТ СН'!$I$11+СВЦЭМ!$D$10+'СЕТ СН'!$I$6-'СЕТ СН'!$I$23</f>
        <v>1437.8481518399999</v>
      </c>
      <c r="P122" s="37">
        <f>SUMIFS(СВЦЭМ!$D$34:$D$777,СВЦЭМ!$A$34:$A$777,$A122,СВЦЭМ!$B$34:$B$777,P$119)+'СЕТ СН'!$I$11+СВЦЭМ!$D$10+'СЕТ СН'!$I$6-'СЕТ СН'!$I$23</f>
        <v>1442.3334314599999</v>
      </c>
      <c r="Q122" s="37">
        <f>SUMIFS(СВЦЭМ!$D$34:$D$777,СВЦЭМ!$A$34:$A$777,$A122,СВЦЭМ!$B$34:$B$777,Q$119)+'СЕТ СН'!$I$11+СВЦЭМ!$D$10+'СЕТ СН'!$I$6-'СЕТ СН'!$I$23</f>
        <v>1447.8382546399998</v>
      </c>
      <c r="R122" s="37">
        <f>SUMIFS(СВЦЭМ!$D$34:$D$777,СВЦЭМ!$A$34:$A$777,$A122,СВЦЭМ!$B$34:$B$777,R$119)+'СЕТ СН'!$I$11+СВЦЭМ!$D$10+'СЕТ СН'!$I$6-'СЕТ СН'!$I$23</f>
        <v>1448.35833985</v>
      </c>
      <c r="S122" s="37">
        <f>SUMIFS(СВЦЭМ!$D$34:$D$777,СВЦЭМ!$A$34:$A$777,$A122,СВЦЭМ!$B$34:$B$777,S$119)+'СЕТ СН'!$I$11+СВЦЭМ!$D$10+'СЕТ СН'!$I$6-'СЕТ СН'!$I$23</f>
        <v>1445.30380294</v>
      </c>
      <c r="T122" s="37">
        <f>SUMIFS(СВЦЭМ!$D$34:$D$777,СВЦЭМ!$A$34:$A$777,$A122,СВЦЭМ!$B$34:$B$777,T$119)+'СЕТ СН'!$I$11+СВЦЭМ!$D$10+'СЕТ СН'!$I$6-'СЕТ СН'!$I$23</f>
        <v>1436.1047527799999</v>
      </c>
      <c r="U122" s="37">
        <f>SUMIFS(СВЦЭМ!$D$34:$D$777,СВЦЭМ!$A$34:$A$777,$A122,СВЦЭМ!$B$34:$B$777,U$119)+'СЕТ СН'!$I$11+СВЦЭМ!$D$10+'СЕТ СН'!$I$6-'СЕТ СН'!$I$23</f>
        <v>1432.8394236099998</v>
      </c>
      <c r="V122" s="37">
        <f>SUMIFS(СВЦЭМ!$D$34:$D$777,СВЦЭМ!$A$34:$A$777,$A122,СВЦЭМ!$B$34:$B$777,V$119)+'СЕТ СН'!$I$11+СВЦЭМ!$D$10+'СЕТ СН'!$I$6-'СЕТ СН'!$I$23</f>
        <v>1438.1338745200001</v>
      </c>
      <c r="W122" s="37">
        <f>SUMIFS(СВЦЭМ!$D$34:$D$777,СВЦЭМ!$A$34:$A$777,$A122,СВЦЭМ!$B$34:$B$777,W$119)+'СЕТ СН'!$I$11+СВЦЭМ!$D$10+'СЕТ СН'!$I$6-'СЕТ СН'!$I$23</f>
        <v>1508.0047210499997</v>
      </c>
      <c r="X122" s="37">
        <f>SUMIFS(СВЦЭМ!$D$34:$D$777,СВЦЭМ!$A$34:$A$777,$A122,СВЦЭМ!$B$34:$B$777,X$119)+'СЕТ СН'!$I$11+СВЦЭМ!$D$10+'СЕТ СН'!$I$6-'СЕТ СН'!$I$23</f>
        <v>1571.1307349899998</v>
      </c>
      <c r="Y122" s="37">
        <f>SUMIFS(СВЦЭМ!$D$34:$D$777,СВЦЭМ!$A$34:$A$777,$A122,СВЦЭМ!$B$34:$B$777,Y$119)+'СЕТ СН'!$I$11+СВЦЭМ!$D$10+'СЕТ СН'!$I$6-'СЕТ СН'!$I$23</f>
        <v>1601.5756991799999</v>
      </c>
    </row>
    <row r="123" spans="1:27" ht="15.75" x14ac:dyDescent="0.2">
      <c r="A123" s="36">
        <f t="shared" si="3"/>
        <v>42982</v>
      </c>
      <c r="B123" s="37">
        <f>SUMIFS(СВЦЭМ!$D$34:$D$777,СВЦЭМ!$A$34:$A$777,$A123,СВЦЭМ!$B$34:$B$777,B$119)+'СЕТ СН'!$I$11+СВЦЭМ!$D$10+'СЕТ СН'!$I$6-'СЕТ СН'!$I$23</f>
        <v>1696.1831552399999</v>
      </c>
      <c r="C123" s="37">
        <f>SUMIFS(СВЦЭМ!$D$34:$D$777,СВЦЭМ!$A$34:$A$777,$A123,СВЦЭМ!$B$34:$B$777,C$119)+'СЕТ СН'!$I$11+СВЦЭМ!$D$10+'СЕТ СН'!$I$6-'СЕТ СН'!$I$23</f>
        <v>1732.1529427599999</v>
      </c>
      <c r="D123" s="37">
        <f>SUMIFS(СВЦЭМ!$D$34:$D$777,СВЦЭМ!$A$34:$A$777,$A123,СВЦЭМ!$B$34:$B$777,D$119)+'СЕТ СН'!$I$11+СВЦЭМ!$D$10+'СЕТ СН'!$I$6-'СЕТ СН'!$I$23</f>
        <v>1764.2705935100003</v>
      </c>
      <c r="E123" s="37">
        <f>SUMIFS(СВЦЭМ!$D$34:$D$777,СВЦЭМ!$A$34:$A$777,$A123,СВЦЭМ!$B$34:$B$777,E$119)+'СЕТ СН'!$I$11+СВЦЭМ!$D$10+'СЕТ СН'!$I$6-'СЕТ СН'!$I$23</f>
        <v>1779.9063442899997</v>
      </c>
      <c r="F123" s="37">
        <f>SUMIFS(СВЦЭМ!$D$34:$D$777,СВЦЭМ!$A$34:$A$777,$A123,СВЦЭМ!$B$34:$B$777,F$119)+'СЕТ СН'!$I$11+СВЦЭМ!$D$10+'СЕТ СН'!$I$6-'СЕТ СН'!$I$23</f>
        <v>1789.1958527200004</v>
      </c>
      <c r="G123" s="37">
        <f>SUMIFS(СВЦЭМ!$D$34:$D$777,СВЦЭМ!$A$34:$A$777,$A123,СВЦЭМ!$B$34:$B$777,G$119)+'СЕТ СН'!$I$11+СВЦЭМ!$D$10+'СЕТ СН'!$I$6-'СЕТ СН'!$I$23</f>
        <v>1779.8130702799999</v>
      </c>
      <c r="H123" s="37">
        <f>SUMIFS(СВЦЭМ!$D$34:$D$777,СВЦЭМ!$A$34:$A$777,$A123,СВЦЭМ!$B$34:$B$777,H$119)+'СЕТ СН'!$I$11+СВЦЭМ!$D$10+'СЕТ СН'!$I$6-'СЕТ СН'!$I$23</f>
        <v>1735.59568515</v>
      </c>
      <c r="I123" s="37">
        <f>SUMIFS(СВЦЭМ!$D$34:$D$777,СВЦЭМ!$A$34:$A$777,$A123,СВЦЭМ!$B$34:$B$777,I$119)+'СЕТ СН'!$I$11+СВЦЭМ!$D$10+'СЕТ СН'!$I$6-'СЕТ СН'!$I$23</f>
        <v>1674.5345720100004</v>
      </c>
      <c r="J123" s="37">
        <f>SUMIFS(СВЦЭМ!$D$34:$D$777,СВЦЭМ!$A$34:$A$777,$A123,СВЦЭМ!$B$34:$B$777,J$119)+'СЕТ СН'!$I$11+СВЦЭМ!$D$10+'СЕТ СН'!$I$6-'СЕТ СН'!$I$23</f>
        <v>1625.4340195100003</v>
      </c>
      <c r="K123" s="37">
        <f>SUMIFS(СВЦЭМ!$D$34:$D$777,СВЦЭМ!$A$34:$A$777,$A123,СВЦЭМ!$B$34:$B$777,K$119)+'СЕТ СН'!$I$11+СВЦЭМ!$D$10+'СЕТ СН'!$I$6-'СЕТ СН'!$I$23</f>
        <v>1566.7671422200001</v>
      </c>
      <c r="L123" s="37">
        <f>SUMIFS(СВЦЭМ!$D$34:$D$777,СВЦЭМ!$A$34:$A$777,$A123,СВЦЭМ!$B$34:$B$777,L$119)+'СЕТ СН'!$I$11+СВЦЭМ!$D$10+'СЕТ СН'!$I$6-'СЕТ СН'!$I$23</f>
        <v>1476.0646716699998</v>
      </c>
      <c r="M123" s="37">
        <f>SUMIFS(СВЦЭМ!$D$34:$D$777,СВЦЭМ!$A$34:$A$777,$A123,СВЦЭМ!$B$34:$B$777,M$119)+'СЕТ СН'!$I$11+СВЦЭМ!$D$10+'СЕТ СН'!$I$6-'СЕТ СН'!$I$23</f>
        <v>1446.6438381099999</v>
      </c>
      <c r="N123" s="37">
        <f>SUMIFS(СВЦЭМ!$D$34:$D$777,СВЦЭМ!$A$34:$A$777,$A123,СВЦЭМ!$B$34:$B$777,N$119)+'СЕТ СН'!$I$11+СВЦЭМ!$D$10+'СЕТ СН'!$I$6-'СЕТ СН'!$I$23</f>
        <v>1455.0717305599999</v>
      </c>
      <c r="O123" s="37">
        <f>SUMIFS(СВЦЭМ!$D$34:$D$777,СВЦЭМ!$A$34:$A$777,$A123,СВЦЭМ!$B$34:$B$777,O$119)+'СЕТ СН'!$I$11+СВЦЭМ!$D$10+'СЕТ СН'!$I$6-'СЕТ СН'!$I$23</f>
        <v>1453.8304946499998</v>
      </c>
      <c r="P123" s="37">
        <f>SUMIFS(СВЦЭМ!$D$34:$D$777,СВЦЭМ!$A$34:$A$777,$A123,СВЦЭМ!$B$34:$B$777,P$119)+'СЕТ СН'!$I$11+СВЦЭМ!$D$10+'СЕТ СН'!$I$6-'СЕТ СН'!$I$23</f>
        <v>1458.4090892499999</v>
      </c>
      <c r="Q123" s="37">
        <f>SUMIFS(СВЦЭМ!$D$34:$D$777,СВЦЭМ!$A$34:$A$777,$A123,СВЦЭМ!$B$34:$B$777,Q$119)+'СЕТ СН'!$I$11+СВЦЭМ!$D$10+'СЕТ СН'!$I$6-'СЕТ СН'!$I$23</f>
        <v>1465.3268056799998</v>
      </c>
      <c r="R123" s="37">
        <f>SUMIFS(СВЦЭМ!$D$34:$D$777,СВЦЭМ!$A$34:$A$777,$A123,СВЦЭМ!$B$34:$B$777,R$119)+'СЕТ СН'!$I$11+СВЦЭМ!$D$10+'СЕТ СН'!$I$6-'СЕТ СН'!$I$23</f>
        <v>1468.0715205899999</v>
      </c>
      <c r="S123" s="37">
        <f>SUMIFS(СВЦЭМ!$D$34:$D$777,СВЦЭМ!$A$34:$A$777,$A123,СВЦЭМ!$B$34:$B$777,S$119)+'СЕТ СН'!$I$11+СВЦЭМ!$D$10+'СЕТ СН'!$I$6-'СЕТ СН'!$I$23</f>
        <v>1462.97193328</v>
      </c>
      <c r="T123" s="37">
        <f>SUMIFS(СВЦЭМ!$D$34:$D$777,СВЦЭМ!$A$34:$A$777,$A123,СВЦЭМ!$B$34:$B$777,T$119)+'СЕТ СН'!$I$11+СВЦЭМ!$D$10+'СЕТ СН'!$I$6-'СЕТ СН'!$I$23</f>
        <v>1450.7326121299998</v>
      </c>
      <c r="U123" s="37">
        <f>SUMIFS(СВЦЭМ!$D$34:$D$777,СВЦЭМ!$A$34:$A$777,$A123,СВЦЭМ!$B$34:$B$777,U$119)+'СЕТ СН'!$I$11+СВЦЭМ!$D$10+'СЕТ СН'!$I$6-'СЕТ СН'!$I$23</f>
        <v>1461.3887715399999</v>
      </c>
      <c r="V123" s="37">
        <f>SUMIFS(СВЦЭМ!$D$34:$D$777,СВЦЭМ!$A$34:$A$777,$A123,СВЦЭМ!$B$34:$B$777,V$119)+'СЕТ СН'!$I$11+СВЦЭМ!$D$10+'СЕТ СН'!$I$6-'СЕТ СН'!$I$23</f>
        <v>1471.9065109399999</v>
      </c>
      <c r="W123" s="37">
        <f>SUMIFS(СВЦЭМ!$D$34:$D$777,СВЦЭМ!$A$34:$A$777,$A123,СВЦЭМ!$B$34:$B$777,W$119)+'СЕТ СН'!$I$11+СВЦЭМ!$D$10+'СЕТ СН'!$I$6-'СЕТ СН'!$I$23</f>
        <v>1554.53937572</v>
      </c>
      <c r="X123" s="37">
        <f>SUMIFS(СВЦЭМ!$D$34:$D$777,СВЦЭМ!$A$34:$A$777,$A123,СВЦЭМ!$B$34:$B$777,X$119)+'СЕТ СН'!$I$11+СВЦЭМ!$D$10+'СЕТ СН'!$I$6-'СЕТ СН'!$I$23</f>
        <v>1622.9301471700001</v>
      </c>
      <c r="Y123" s="37">
        <f>SUMIFS(СВЦЭМ!$D$34:$D$777,СВЦЭМ!$A$34:$A$777,$A123,СВЦЭМ!$B$34:$B$777,Y$119)+'СЕТ СН'!$I$11+СВЦЭМ!$D$10+'СЕТ СН'!$I$6-'СЕТ СН'!$I$23</f>
        <v>1666.27720107</v>
      </c>
    </row>
    <row r="124" spans="1:27" ht="15.75" x14ac:dyDescent="0.2">
      <c r="A124" s="36">
        <f t="shared" si="3"/>
        <v>42983</v>
      </c>
      <c r="B124" s="37">
        <f>SUMIFS(СВЦЭМ!$D$34:$D$777,СВЦЭМ!$A$34:$A$777,$A124,СВЦЭМ!$B$34:$B$777,B$119)+'СЕТ СН'!$I$11+СВЦЭМ!$D$10+'СЕТ СН'!$I$6-'СЕТ СН'!$I$23</f>
        <v>1640.2440638300004</v>
      </c>
      <c r="C124" s="37">
        <f>SUMIFS(СВЦЭМ!$D$34:$D$777,СВЦЭМ!$A$34:$A$777,$A124,СВЦЭМ!$B$34:$B$777,C$119)+'СЕТ СН'!$I$11+СВЦЭМ!$D$10+'СЕТ СН'!$I$6-'СЕТ СН'!$I$23</f>
        <v>1668.0736630399997</v>
      </c>
      <c r="D124" s="37">
        <f>SUMIFS(СВЦЭМ!$D$34:$D$777,СВЦЭМ!$A$34:$A$777,$A124,СВЦЭМ!$B$34:$B$777,D$119)+'СЕТ СН'!$I$11+СВЦЭМ!$D$10+'СЕТ СН'!$I$6-'СЕТ СН'!$I$23</f>
        <v>1685.0765555099997</v>
      </c>
      <c r="E124" s="37">
        <f>SUMIFS(СВЦЭМ!$D$34:$D$777,СВЦЭМ!$A$34:$A$777,$A124,СВЦЭМ!$B$34:$B$777,E$119)+'СЕТ СН'!$I$11+СВЦЭМ!$D$10+'СЕТ СН'!$I$6-'СЕТ СН'!$I$23</f>
        <v>1722.2128963599998</v>
      </c>
      <c r="F124" s="37">
        <f>SUMIFS(СВЦЭМ!$D$34:$D$777,СВЦЭМ!$A$34:$A$777,$A124,СВЦЭМ!$B$34:$B$777,F$119)+'СЕТ СН'!$I$11+СВЦЭМ!$D$10+'СЕТ СН'!$I$6-'СЕТ СН'!$I$23</f>
        <v>1720.4398972400004</v>
      </c>
      <c r="G124" s="37">
        <f>SUMIFS(СВЦЭМ!$D$34:$D$777,СВЦЭМ!$A$34:$A$777,$A124,СВЦЭМ!$B$34:$B$777,G$119)+'СЕТ СН'!$I$11+СВЦЭМ!$D$10+'СЕТ СН'!$I$6-'СЕТ СН'!$I$23</f>
        <v>1684.4182143200001</v>
      </c>
      <c r="H124" s="37">
        <f>SUMIFS(СВЦЭМ!$D$34:$D$777,СВЦЭМ!$A$34:$A$777,$A124,СВЦЭМ!$B$34:$B$777,H$119)+'СЕТ СН'!$I$11+СВЦЭМ!$D$10+'СЕТ СН'!$I$6-'СЕТ СН'!$I$23</f>
        <v>1651.2723007900004</v>
      </c>
      <c r="I124" s="37">
        <f>SUMIFS(СВЦЭМ!$D$34:$D$777,СВЦЭМ!$A$34:$A$777,$A124,СВЦЭМ!$B$34:$B$777,I$119)+'СЕТ СН'!$I$11+СВЦЭМ!$D$10+'СЕТ СН'!$I$6-'СЕТ СН'!$I$23</f>
        <v>1587.0494245199998</v>
      </c>
      <c r="J124" s="37">
        <f>SUMIFS(СВЦЭМ!$D$34:$D$777,СВЦЭМ!$A$34:$A$777,$A124,СВЦЭМ!$B$34:$B$777,J$119)+'СЕТ СН'!$I$11+СВЦЭМ!$D$10+'СЕТ СН'!$I$6-'СЕТ СН'!$I$23</f>
        <v>1548.49365807</v>
      </c>
      <c r="K124" s="37">
        <f>SUMIFS(СВЦЭМ!$D$34:$D$777,СВЦЭМ!$A$34:$A$777,$A124,СВЦЭМ!$B$34:$B$777,K$119)+'СЕТ СН'!$I$11+СВЦЭМ!$D$10+'СЕТ СН'!$I$6-'СЕТ СН'!$I$23</f>
        <v>1505.7368730600001</v>
      </c>
      <c r="L124" s="37">
        <f>SUMIFS(СВЦЭМ!$D$34:$D$777,СВЦЭМ!$A$34:$A$777,$A124,СВЦЭМ!$B$34:$B$777,L$119)+'СЕТ СН'!$I$11+СВЦЭМ!$D$10+'СЕТ СН'!$I$6-'СЕТ СН'!$I$23</f>
        <v>1427.9994842299998</v>
      </c>
      <c r="M124" s="37">
        <f>SUMIFS(СВЦЭМ!$D$34:$D$777,СВЦЭМ!$A$34:$A$777,$A124,СВЦЭМ!$B$34:$B$777,M$119)+'СЕТ СН'!$I$11+СВЦЭМ!$D$10+'СЕТ СН'!$I$6-'СЕТ СН'!$I$23</f>
        <v>1398.1534365799998</v>
      </c>
      <c r="N124" s="37">
        <f>SUMIFS(СВЦЭМ!$D$34:$D$777,СВЦЭМ!$A$34:$A$777,$A124,СВЦЭМ!$B$34:$B$777,N$119)+'СЕТ СН'!$I$11+СВЦЭМ!$D$10+'СЕТ СН'!$I$6-'СЕТ СН'!$I$23</f>
        <v>1410.52791088</v>
      </c>
      <c r="O124" s="37">
        <f>SUMIFS(СВЦЭМ!$D$34:$D$777,СВЦЭМ!$A$34:$A$777,$A124,СВЦЭМ!$B$34:$B$777,O$119)+'СЕТ СН'!$I$11+СВЦЭМ!$D$10+'СЕТ СН'!$I$6-'СЕТ СН'!$I$23</f>
        <v>1416.38752312</v>
      </c>
      <c r="P124" s="37">
        <f>SUMIFS(СВЦЭМ!$D$34:$D$777,СВЦЭМ!$A$34:$A$777,$A124,СВЦЭМ!$B$34:$B$777,P$119)+'СЕТ СН'!$I$11+СВЦЭМ!$D$10+'СЕТ СН'!$I$6-'СЕТ СН'!$I$23</f>
        <v>1424.0615403899999</v>
      </c>
      <c r="Q124" s="37">
        <f>SUMIFS(СВЦЭМ!$D$34:$D$777,СВЦЭМ!$A$34:$A$777,$A124,СВЦЭМ!$B$34:$B$777,Q$119)+'СЕТ СН'!$I$11+СВЦЭМ!$D$10+'СЕТ СН'!$I$6-'СЕТ СН'!$I$23</f>
        <v>1415.26010559</v>
      </c>
      <c r="R124" s="37">
        <f>SUMIFS(СВЦЭМ!$D$34:$D$777,СВЦЭМ!$A$34:$A$777,$A124,СВЦЭМ!$B$34:$B$777,R$119)+'СЕТ СН'!$I$11+СВЦЭМ!$D$10+'СЕТ СН'!$I$6-'СЕТ СН'!$I$23</f>
        <v>1416.1371543199998</v>
      </c>
      <c r="S124" s="37">
        <f>SUMIFS(СВЦЭМ!$D$34:$D$777,СВЦЭМ!$A$34:$A$777,$A124,СВЦЭМ!$B$34:$B$777,S$119)+'СЕТ СН'!$I$11+СВЦЭМ!$D$10+'СЕТ СН'!$I$6-'СЕТ СН'!$I$23</f>
        <v>1416.2074840800001</v>
      </c>
      <c r="T124" s="37">
        <f>SUMIFS(СВЦЭМ!$D$34:$D$777,СВЦЭМ!$A$34:$A$777,$A124,СВЦЭМ!$B$34:$B$777,T$119)+'СЕТ СН'!$I$11+СВЦЭМ!$D$10+'СЕТ СН'!$I$6-'СЕТ СН'!$I$23</f>
        <v>1413.5077000799999</v>
      </c>
      <c r="U124" s="37">
        <f>SUMIFS(СВЦЭМ!$D$34:$D$777,СВЦЭМ!$A$34:$A$777,$A124,СВЦЭМ!$B$34:$B$777,U$119)+'СЕТ СН'!$I$11+СВЦЭМ!$D$10+'СЕТ СН'!$I$6-'СЕТ СН'!$I$23</f>
        <v>1404.3091240099998</v>
      </c>
      <c r="V124" s="37">
        <f>SUMIFS(СВЦЭМ!$D$34:$D$777,СВЦЭМ!$A$34:$A$777,$A124,СВЦЭМ!$B$34:$B$777,V$119)+'СЕТ СН'!$I$11+СВЦЭМ!$D$10+'СЕТ СН'!$I$6-'СЕТ СН'!$I$23</f>
        <v>1412.4032590799998</v>
      </c>
      <c r="W124" s="37">
        <f>SUMIFS(СВЦЭМ!$D$34:$D$777,СВЦЭМ!$A$34:$A$777,$A124,СВЦЭМ!$B$34:$B$777,W$119)+'СЕТ СН'!$I$11+СВЦЭМ!$D$10+'СЕТ СН'!$I$6-'СЕТ СН'!$I$23</f>
        <v>1472.1073144900001</v>
      </c>
      <c r="X124" s="37">
        <f>SUMIFS(СВЦЭМ!$D$34:$D$777,СВЦЭМ!$A$34:$A$777,$A124,СВЦЭМ!$B$34:$B$777,X$119)+'СЕТ СН'!$I$11+СВЦЭМ!$D$10+'СЕТ СН'!$I$6-'СЕТ СН'!$I$23</f>
        <v>1528.5170497600002</v>
      </c>
      <c r="Y124" s="37">
        <f>SUMIFS(СВЦЭМ!$D$34:$D$777,СВЦЭМ!$A$34:$A$777,$A124,СВЦЭМ!$B$34:$B$777,Y$119)+'СЕТ СН'!$I$11+СВЦЭМ!$D$10+'СЕТ СН'!$I$6-'СЕТ СН'!$I$23</f>
        <v>1580.1427387200001</v>
      </c>
    </row>
    <row r="125" spans="1:27" ht="15.75" x14ac:dyDescent="0.2">
      <c r="A125" s="36">
        <f t="shared" si="3"/>
        <v>42984</v>
      </c>
      <c r="B125" s="37">
        <f>SUMIFS(СВЦЭМ!$D$34:$D$777,СВЦЭМ!$A$34:$A$777,$A125,СВЦЭМ!$B$34:$B$777,B$119)+'СЕТ СН'!$I$11+СВЦЭМ!$D$10+'СЕТ СН'!$I$6-'СЕТ СН'!$I$23</f>
        <v>1721.6562773300002</v>
      </c>
      <c r="C125" s="37">
        <f>SUMIFS(СВЦЭМ!$D$34:$D$777,СВЦЭМ!$A$34:$A$777,$A125,СВЦЭМ!$B$34:$B$777,C$119)+'СЕТ СН'!$I$11+СВЦЭМ!$D$10+'СЕТ СН'!$I$6-'СЕТ СН'!$I$23</f>
        <v>1761.10896254</v>
      </c>
      <c r="D125" s="37">
        <f>SUMIFS(СВЦЭМ!$D$34:$D$777,СВЦЭМ!$A$34:$A$777,$A125,СВЦЭМ!$B$34:$B$777,D$119)+'СЕТ СН'!$I$11+СВЦЭМ!$D$10+'СЕТ СН'!$I$6-'СЕТ СН'!$I$23</f>
        <v>1789.8545832199998</v>
      </c>
      <c r="E125" s="37">
        <f>SUMIFS(СВЦЭМ!$D$34:$D$777,СВЦЭМ!$A$34:$A$777,$A125,СВЦЭМ!$B$34:$B$777,E$119)+'СЕТ СН'!$I$11+СВЦЭМ!$D$10+'СЕТ СН'!$I$6-'СЕТ СН'!$I$23</f>
        <v>1799.5812119000002</v>
      </c>
      <c r="F125" s="37">
        <f>SUMIFS(СВЦЭМ!$D$34:$D$777,СВЦЭМ!$A$34:$A$777,$A125,СВЦЭМ!$B$34:$B$777,F$119)+'СЕТ СН'!$I$11+СВЦЭМ!$D$10+'СЕТ СН'!$I$6-'СЕТ СН'!$I$23</f>
        <v>1804.88125042</v>
      </c>
      <c r="G125" s="37">
        <f>SUMIFS(СВЦЭМ!$D$34:$D$777,СВЦЭМ!$A$34:$A$777,$A125,СВЦЭМ!$B$34:$B$777,G$119)+'СЕТ СН'!$I$11+СВЦЭМ!$D$10+'СЕТ СН'!$I$6-'СЕТ СН'!$I$23</f>
        <v>1785.3172293799998</v>
      </c>
      <c r="H125" s="37">
        <f>SUMIFS(СВЦЭМ!$D$34:$D$777,СВЦЭМ!$A$34:$A$777,$A125,СВЦЭМ!$B$34:$B$777,H$119)+'СЕТ СН'!$I$11+СВЦЭМ!$D$10+'СЕТ СН'!$I$6-'СЕТ СН'!$I$23</f>
        <v>1733.9395241100001</v>
      </c>
      <c r="I125" s="37">
        <f>SUMIFS(СВЦЭМ!$D$34:$D$777,СВЦЭМ!$A$34:$A$777,$A125,СВЦЭМ!$B$34:$B$777,I$119)+'СЕТ СН'!$I$11+СВЦЭМ!$D$10+'СЕТ СН'!$I$6-'СЕТ СН'!$I$23</f>
        <v>1671.0469512999998</v>
      </c>
      <c r="J125" s="37">
        <f>SUMIFS(СВЦЭМ!$D$34:$D$777,СВЦЭМ!$A$34:$A$777,$A125,СВЦЭМ!$B$34:$B$777,J$119)+'СЕТ СН'!$I$11+СВЦЭМ!$D$10+'СЕТ СН'!$I$6-'СЕТ СН'!$I$23</f>
        <v>1619.3556953899997</v>
      </c>
      <c r="K125" s="37">
        <f>SUMIFS(СВЦЭМ!$D$34:$D$777,СВЦЭМ!$A$34:$A$777,$A125,СВЦЭМ!$B$34:$B$777,K$119)+'СЕТ СН'!$I$11+СВЦЭМ!$D$10+'СЕТ СН'!$I$6-'СЕТ СН'!$I$23</f>
        <v>1547.6101772900001</v>
      </c>
      <c r="L125" s="37">
        <f>SUMIFS(СВЦЭМ!$D$34:$D$777,СВЦЭМ!$A$34:$A$777,$A125,СВЦЭМ!$B$34:$B$777,L$119)+'СЕТ СН'!$I$11+СВЦЭМ!$D$10+'СЕТ СН'!$I$6-'СЕТ СН'!$I$23</f>
        <v>1454.52416399</v>
      </c>
      <c r="M125" s="37">
        <f>SUMIFS(СВЦЭМ!$D$34:$D$777,СВЦЭМ!$A$34:$A$777,$A125,СВЦЭМ!$B$34:$B$777,M$119)+'СЕТ СН'!$I$11+СВЦЭМ!$D$10+'СЕТ СН'!$I$6-'СЕТ СН'!$I$23</f>
        <v>1441.6344726299999</v>
      </c>
      <c r="N125" s="37">
        <f>SUMIFS(СВЦЭМ!$D$34:$D$777,СВЦЭМ!$A$34:$A$777,$A125,СВЦЭМ!$B$34:$B$777,N$119)+'СЕТ СН'!$I$11+СВЦЭМ!$D$10+'СЕТ СН'!$I$6-'СЕТ СН'!$I$23</f>
        <v>1440.7143877499998</v>
      </c>
      <c r="O125" s="37">
        <f>SUMIFS(СВЦЭМ!$D$34:$D$777,СВЦЭМ!$A$34:$A$777,$A125,СВЦЭМ!$B$34:$B$777,O$119)+'СЕТ СН'!$I$11+СВЦЭМ!$D$10+'СЕТ СН'!$I$6-'СЕТ СН'!$I$23</f>
        <v>1449.79425593</v>
      </c>
      <c r="P125" s="37">
        <f>SUMIFS(СВЦЭМ!$D$34:$D$777,СВЦЭМ!$A$34:$A$777,$A125,СВЦЭМ!$B$34:$B$777,P$119)+'СЕТ СН'!$I$11+СВЦЭМ!$D$10+'СЕТ СН'!$I$6-'СЕТ СН'!$I$23</f>
        <v>1452.58233126</v>
      </c>
      <c r="Q125" s="37">
        <f>SUMIFS(СВЦЭМ!$D$34:$D$777,СВЦЭМ!$A$34:$A$777,$A125,СВЦЭМ!$B$34:$B$777,Q$119)+'СЕТ СН'!$I$11+СВЦЭМ!$D$10+'СЕТ СН'!$I$6-'СЕТ СН'!$I$23</f>
        <v>1459.22867623</v>
      </c>
      <c r="R125" s="37">
        <f>SUMIFS(СВЦЭМ!$D$34:$D$777,СВЦЭМ!$A$34:$A$777,$A125,СВЦЭМ!$B$34:$B$777,R$119)+'СЕТ СН'!$I$11+СВЦЭМ!$D$10+'СЕТ СН'!$I$6-'СЕТ СН'!$I$23</f>
        <v>1463.7966290599998</v>
      </c>
      <c r="S125" s="37">
        <f>SUMIFS(СВЦЭМ!$D$34:$D$777,СВЦЭМ!$A$34:$A$777,$A125,СВЦЭМ!$B$34:$B$777,S$119)+'СЕТ СН'!$I$11+СВЦЭМ!$D$10+'СЕТ СН'!$I$6-'СЕТ СН'!$I$23</f>
        <v>1463.34765668</v>
      </c>
      <c r="T125" s="37">
        <f>SUMIFS(СВЦЭМ!$D$34:$D$777,СВЦЭМ!$A$34:$A$777,$A125,СВЦЭМ!$B$34:$B$777,T$119)+'СЕТ СН'!$I$11+СВЦЭМ!$D$10+'СЕТ СН'!$I$6-'СЕТ СН'!$I$23</f>
        <v>1457.70050305</v>
      </c>
      <c r="U125" s="37">
        <f>SUMIFS(СВЦЭМ!$D$34:$D$777,СВЦЭМ!$A$34:$A$777,$A125,СВЦЭМ!$B$34:$B$777,U$119)+'СЕТ СН'!$I$11+СВЦЭМ!$D$10+'СЕТ СН'!$I$6-'СЕТ СН'!$I$23</f>
        <v>1445.9829154700001</v>
      </c>
      <c r="V125" s="37">
        <f>SUMIFS(СВЦЭМ!$D$34:$D$777,СВЦЭМ!$A$34:$A$777,$A125,СВЦЭМ!$B$34:$B$777,V$119)+'СЕТ СН'!$I$11+СВЦЭМ!$D$10+'СЕТ СН'!$I$6-'СЕТ СН'!$I$23</f>
        <v>1451.0114199199998</v>
      </c>
      <c r="W125" s="37">
        <f>SUMIFS(СВЦЭМ!$D$34:$D$777,СВЦЭМ!$A$34:$A$777,$A125,СВЦЭМ!$B$34:$B$777,W$119)+'СЕТ СН'!$I$11+СВЦЭМ!$D$10+'СЕТ СН'!$I$6-'СЕТ СН'!$I$23</f>
        <v>1527.00283919</v>
      </c>
      <c r="X125" s="37">
        <f>SUMIFS(СВЦЭМ!$D$34:$D$777,СВЦЭМ!$A$34:$A$777,$A125,СВЦЭМ!$B$34:$B$777,X$119)+'СЕТ СН'!$I$11+СВЦЭМ!$D$10+'СЕТ СН'!$I$6-'СЕТ СН'!$I$23</f>
        <v>1596.6854086200001</v>
      </c>
      <c r="Y125" s="37">
        <f>SUMIFS(СВЦЭМ!$D$34:$D$777,СВЦЭМ!$A$34:$A$777,$A125,СВЦЭМ!$B$34:$B$777,Y$119)+'СЕТ СН'!$I$11+СВЦЭМ!$D$10+'СЕТ СН'!$I$6-'СЕТ СН'!$I$23</f>
        <v>1651.8303532600003</v>
      </c>
    </row>
    <row r="126" spans="1:27" ht="15.75" x14ac:dyDescent="0.2">
      <c r="A126" s="36">
        <f t="shared" si="3"/>
        <v>42985</v>
      </c>
      <c r="B126" s="37">
        <f>SUMIFS(СВЦЭМ!$D$34:$D$777,СВЦЭМ!$A$34:$A$777,$A126,СВЦЭМ!$B$34:$B$777,B$119)+'СЕТ СН'!$I$11+СВЦЭМ!$D$10+'СЕТ СН'!$I$6-'СЕТ СН'!$I$23</f>
        <v>1673.7624944700001</v>
      </c>
      <c r="C126" s="37">
        <f>SUMIFS(СВЦЭМ!$D$34:$D$777,СВЦЭМ!$A$34:$A$777,$A126,СВЦЭМ!$B$34:$B$777,C$119)+'СЕТ СН'!$I$11+СВЦЭМ!$D$10+'СЕТ СН'!$I$6-'СЕТ СН'!$I$23</f>
        <v>1727.2628790899998</v>
      </c>
      <c r="D126" s="37">
        <f>SUMIFS(СВЦЭМ!$D$34:$D$777,СВЦЭМ!$A$34:$A$777,$A126,СВЦЭМ!$B$34:$B$777,D$119)+'СЕТ СН'!$I$11+СВЦЭМ!$D$10+'СЕТ СН'!$I$6-'СЕТ СН'!$I$23</f>
        <v>1731.1251324</v>
      </c>
      <c r="E126" s="37">
        <f>SUMIFS(СВЦЭМ!$D$34:$D$777,СВЦЭМ!$A$34:$A$777,$A126,СВЦЭМ!$B$34:$B$777,E$119)+'СЕТ СН'!$I$11+СВЦЭМ!$D$10+'СЕТ СН'!$I$6-'СЕТ СН'!$I$23</f>
        <v>1738.0614502500002</v>
      </c>
      <c r="F126" s="37">
        <f>SUMIFS(СВЦЭМ!$D$34:$D$777,СВЦЭМ!$A$34:$A$777,$A126,СВЦЭМ!$B$34:$B$777,F$119)+'СЕТ СН'!$I$11+СВЦЭМ!$D$10+'СЕТ СН'!$I$6-'СЕТ СН'!$I$23</f>
        <v>1735.9091238800002</v>
      </c>
      <c r="G126" s="37">
        <f>SUMIFS(СВЦЭМ!$D$34:$D$777,СВЦЭМ!$A$34:$A$777,$A126,СВЦЭМ!$B$34:$B$777,G$119)+'СЕТ СН'!$I$11+СВЦЭМ!$D$10+'СЕТ СН'!$I$6-'СЕТ СН'!$I$23</f>
        <v>1731.2397757799999</v>
      </c>
      <c r="H126" s="37">
        <f>SUMIFS(СВЦЭМ!$D$34:$D$777,СВЦЭМ!$A$34:$A$777,$A126,СВЦЭМ!$B$34:$B$777,H$119)+'СЕТ СН'!$I$11+СВЦЭМ!$D$10+'СЕТ СН'!$I$6-'СЕТ СН'!$I$23</f>
        <v>1701.4953396199999</v>
      </c>
      <c r="I126" s="37">
        <f>SUMIFS(СВЦЭМ!$D$34:$D$777,СВЦЭМ!$A$34:$A$777,$A126,СВЦЭМ!$B$34:$B$777,I$119)+'СЕТ СН'!$I$11+СВЦЭМ!$D$10+'СЕТ СН'!$I$6-'СЕТ СН'!$I$23</f>
        <v>1581.7187298500003</v>
      </c>
      <c r="J126" s="37">
        <f>SUMIFS(СВЦЭМ!$D$34:$D$777,СВЦЭМ!$A$34:$A$777,$A126,СВЦЭМ!$B$34:$B$777,J$119)+'СЕТ СН'!$I$11+СВЦЭМ!$D$10+'СЕТ СН'!$I$6-'СЕТ СН'!$I$23</f>
        <v>1587.95403334</v>
      </c>
      <c r="K126" s="37">
        <f>SUMIFS(СВЦЭМ!$D$34:$D$777,СВЦЭМ!$A$34:$A$777,$A126,СВЦЭМ!$B$34:$B$777,K$119)+'СЕТ СН'!$I$11+СВЦЭМ!$D$10+'СЕТ СН'!$I$6-'СЕТ СН'!$I$23</f>
        <v>1537.9043649</v>
      </c>
      <c r="L126" s="37">
        <f>SUMIFS(СВЦЭМ!$D$34:$D$777,СВЦЭМ!$A$34:$A$777,$A126,СВЦЭМ!$B$34:$B$777,L$119)+'СЕТ СН'!$I$11+СВЦЭМ!$D$10+'СЕТ СН'!$I$6-'СЕТ СН'!$I$23</f>
        <v>1449.84829683</v>
      </c>
      <c r="M126" s="37">
        <f>SUMIFS(СВЦЭМ!$D$34:$D$777,СВЦЭМ!$A$34:$A$777,$A126,СВЦЭМ!$B$34:$B$777,M$119)+'СЕТ СН'!$I$11+СВЦЭМ!$D$10+'СЕТ СН'!$I$6-'СЕТ СН'!$I$23</f>
        <v>1422.43979812</v>
      </c>
      <c r="N126" s="37">
        <f>SUMIFS(СВЦЭМ!$D$34:$D$777,СВЦЭМ!$A$34:$A$777,$A126,СВЦЭМ!$B$34:$B$777,N$119)+'СЕТ СН'!$I$11+СВЦЭМ!$D$10+'СЕТ СН'!$I$6-'СЕТ СН'!$I$23</f>
        <v>1434.2829396299999</v>
      </c>
      <c r="O126" s="37">
        <f>SUMIFS(СВЦЭМ!$D$34:$D$777,СВЦЭМ!$A$34:$A$777,$A126,СВЦЭМ!$B$34:$B$777,O$119)+'СЕТ СН'!$I$11+СВЦЭМ!$D$10+'СЕТ СН'!$I$6-'СЕТ СН'!$I$23</f>
        <v>1433.7898969999999</v>
      </c>
      <c r="P126" s="37">
        <f>SUMIFS(СВЦЭМ!$D$34:$D$777,СВЦЭМ!$A$34:$A$777,$A126,СВЦЭМ!$B$34:$B$777,P$119)+'СЕТ СН'!$I$11+СВЦЭМ!$D$10+'СЕТ СН'!$I$6-'СЕТ СН'!$I$23</f>
        <v>1437.5491170299999</v>
      </c>
      <c r="Q126" s="37">
        <f>SUMIFS(СВЦЭМ!$D$34:$D$777,СВЦЭМ!$A$34:$A$777,$A126,СВЦЭМ!$B$34:$B$777,Q$119)+'СЕТ СН'!$I$11+СВЦЭМ!$D$10+'СЕТ СН'!$I$6-'СЕТ СН'!$I$23</f>
        <v>1438.4980549699999</v>
      </c>
      <c r="R126" s="37">
        <f>SUMIFS(СВЦЭМ!$D$34:$D$777,СВЦЭМ!$A$34:$A$777,$A126,СВЦЭМ!$B$34:$B$777,R$119)+'СЕТ СН'!$I$11+СВЦЭМ!$D$10+'СЕТ СН'!$I$6-'СЕТ СН'!$I$23</f>
        <v>1446.48943786</v>
      </c>
      <c r="S126" s="37">
        <f>SUMIFS(СВЦЭМ!$D$34:$D$777,СВЦЭМ!$A$34:$A$777,$A126,СВЦЭМ!$B$34:$B$777,S$119)+'СЕТ СН'!$I$11+СВЦЭМ!$D$10+'СЕТ СН'!$I$6-'СЕТ СН'!$I$23</f>
        <v>1443.1025534299999</v>
      </c>
      <c r="T126" s="37">
        <f>SUMIFS(СВЦЭМ!$D$34:$D$777,СВЦЭМ!$A$34:$A$777,$A126,СВЦЭМ!$B$34:$B$777,T$119)+'СЕТ СН'!$I$11+СВЦЭМ!$D$10+'СЕТ СН'!$I$6-'СЕТ СН'!$I$23</f>
        <v>1434.3416310299999</v>
      </c>
      <c r="U126" s="37">
        <f>SUMIFS(СВЦЭМ!$D$34:$D$777,СВЦЭМ!$A$34:$A$777,$A126,СВЦЭМ!$B$34:$B$777,U$119)+'СЕТ СН'!$I$11+СВЦЭМ!$D$10+'СЕТ СН'!$I$6-'СЕТ СН'!$I$23</f>
        <v>1420.86082928</v>
      </c>
      <c r="V126" s="37">
        <f>SUMIFS(СВЦЭМ!$D$34:$D$777,СВЦЭМ!$A$34:$A$777,$A126,СВЦЭМ!$B$34:$B$777,V$119)+'СЕТ СН'!$I$11+СВЦЭМ!$D$10+'СЕТ СН'!$I$6-'СЕТ СН'!$I$23</f>
        <v>1430.66388207</v>
      </c>
      <c r="W126" s="37">
        <f>SUMIFS(СВЦЭМ!$D$34:$D$777,СВЦЭМ!$A$34:$A$777,$A126,СВЦЭМ!$B$34:$B$777,W$119)+'СЕТ СН'!$I$11+СВЦЭМ!$D$10+'СЕТ СН'!$I$6-'СЕТ СН'!$I$23</f>
        <v>1501.90527372</v>
      </c>
      <c r="X126" s="37">
        <f>SUMIFS(СВЦЭМ!$D$34:$D$777,СВЦЭМ!$A$34:$A$777,$A126,СВЦЭМ!$B$34:$B$777,X$119)+'СЕТ СН'!$I$11+СВЦЭМ!$D$10+'СЕТ СН'!$I$6-'СЕТ СН'!$I$23</f>
        <v>1565.4074541800001</v>
      </c>
      <c r="Y126" s="37">
        <f>SUMIFS(СВЦЭМ!$D$34:$D$777,СВЦЭМ!$A$34:$A$777,$A126,СВЦЭМ!$B$34:$B$777,Y$119)+'СЕТ СН'!$I$11+СВЦЭМ!$D$10+'СЕТ СН'!$I$6-'СЕТ СН'!$I$23</f>
        <v>1600.21628599</v>
      </c>
    </row>
    <row r="127" spans="1:27" ht="15.75" x14ac:dyDescent="0.2">
      <c r="A127" s="36">
        <f t="shared" si="3"/>
        <v>42986</v>
      </c>
      <c r="B127" s="37">
        <f>SUMIFS(СВЦЭМ!$D$34:$D$777,СВЦЭМ!$A$34:$A$777,$A127,СВЦЭМ!$B$34:$B$777,B$119)+'СЕТ СН'!$I$11+СВЦЭМ!$D$10+'СЕТ СН'!$I$6-'СЕТ СН'!$I$23</f>
        <v>1609.9885797799998</v>
      </c>
      <c r="C127" s="37">
        <f>SUMIFS(СВЦЭМ!$D$34:$D$777,СВЦЭМ!$A$34:$A$777,$A127,СВЦЭМ!$B$34:$B$777,C$119)+'СЕТ СН'!$I$11+СВЦЭМ!$D$10+'СЕТ СН'!$I$6-'СЕТ СН'!$I$23</f>
        <v>1633.9004030799997</v>
      </c>
      <c r="D127" s="37">
        <f>SUMIFS(СВЦЭМ!$D$34:$D$777,СВЦЭМ!$A$34:$A$777,$A127,СВЦЭМ!$B$34:$B$777,D$119)+'СЕТ СН'!$I$11+СВЦЭМ!$D$10+'СЕТ СН'!$I$6-'СЕТ СН'!$I$23</f>
        <v>1642.8772986200001</v>
      </c>
      <c r="E127" s="37">
        <f>SUMIFS(СВЦЭМ!$D$34:$D$777,СВЦЭМ!$A$34:$A$777,$A127,СВЦЭМ!$B$34:$B$777,E$119)+'СЕТ СН'!$I$11+СВЦЭМ!$D$10+'СЕТ СН'!$I$6-'СЕТ СН'!$I$23</f>
        <v>1704.6840745600002</v>
      </c>
      <c r="F127" s="37">
        <f>SUMIFS(СВЦЭМ!$D$34:$D$777,СВЦЭМ!$A$34:$A$777,$A127,СВЦЭМ!$B$34:$B$777,F$119)+'СЕТ СН'!$I$11+СВЦЭМ!$D$10+'СЕТ СН'!$I$6-'СЕТ СН'!$I$23</f>
        <v>1712.7081261200001</v>
      </c>
      <c r="G127" s="37">
        <f>SUMIFS(СВЦЭМ!$D$34:$D$777,СВЦЭМ!$A$34:$A$777,$A127,СВЦЭМ!$B$34:$B$777,G$119)+'СЕТ СН'!$I$11+СВЦЭМ!$D$10+'СЕТ СН'!$I$6-'СЕТ СН'!$I$23</f>
        <v>1663.9977162300002</v>
      </c>
      <c r="H127" s="37">
        <f>SUMIFS(СВЦЭМ!$D$34:$D$777,СВЦЭМ!$A$34:$A$777,$A127,СВЦЭМ!$B$34:$B$777,H$119)+'СЕТ СН'!$I$11+СВЦЭМ!$D$10+'СЕТ СН'!$I$6-'СЕТ СН'!$I$23</f>
        <v>1623.23254877</v>
      </c>
      <c r="I127" s="37">
        <f>SUMIFS(СВЦЭМ!$D$34:$D$777,СВЦЭМ!$A$34:$A$777,$A127,СВЦЭМ!$B$34:$B$777,I$119)+'СЕТ СН'!$I$11+СВЦЭМ!$D$10+'СЕТ СН'!$I$6-'СЕТ СН'!$I$23</f>
        <v>1573.9353489900004</v>
      </c>
      <c r="J127" s="37">
        <f>SUMIFS(СВЦЭМ!$D$34:$D$777,СВЦЭМ!$A$34:$A$777,$A127,СВЦЭМ!$B$34:$B$777,J$119)+'СЕТ СН'!$I$11+СВЦЭМ!$D$10+'СЕТ СН'!$I$6-'СЕТ СН'!$I$23</f>
        <v>1553.5761357900001</v>
      </c>
      <c r="K127" s="37">
        <f>SUMIFS(СВЦЭМ!$D$34:$D$777,СВЦЭМ!$A$34:$A$777,$A127,СВЦЭМ!$B$34:$B$777,K$119)+'СЕТ СН'!$I$11+СВЦЭМ!$D$10+'СЕТ СН'!$I$6-'СЕТ СН'!$I$23</f>
        <v>1535.4577231599997</v>
      </c>
      <c r="L127" s="37">
        <f>SUMIFS(СВЦЭМ!$D$34:$D$777,СВЦЭМ!$A$34:$A$777,$A127,СВЦЭМ!$B$34:$B$777,L$119)+'СЕТ СН'!$I$11+СВЦЭМ!$D$10+'СЕТ СН'!$I$6-'СЕТ СН'!$I$23</f>
        <v>1470.95444464</v>
      </c>
      <c r="M127" s="37">
        <f>SUMIFS(СВЦЭМ!$D$34:$D$777,СВЦЭМ!$A$34:$A$777,$A127,СВЦЭМ!$B$34:$B$777,M$119)+'СЕТ СН'!$I$11+СВЦЭМ!$D$10+'СЕТ СН'!$I$6-'СЕТ СН'!$I$23</f>
        <v>1442.4777248400001</v>
      </c>
      <c r="N127" s="37">
        <f>SUMIFS(СВЦЭМ!$D$34:$D$777,СВЦЭМ!$A$34:$A$777,$A127,СВЦЭМ!$B$34:$B$777,N$119)+'СЕТ СН'!$I$11+СВЦЭМ!$D$10+'СЕТ СН'!$I$6-'СЕТ СН'!$I$23</f>
        <v>1447.7073680599999</v>
      </c>
      <c r="O127" s="37">
        <f>SUMIFS(СВЦЭМ!$D$34:$D$777,СВЦЭМ!$A$34:$A$777,$A127,СВЦЭМ!$B$34:$B$777,O$119)+'СЕТ СН'!$I$11+СВЦЭМ!$D$10+'СЕТ СН'!$I$6-'СЕТ СН'!$I$23</f>
        <v>1445.09075218</v>
      </c>
      <c r="P127" s="37">
        <f>SUMIFS(СВЦЭМ!$D$34:$D$777,СВЦЭМ!$A$34:$A$777,$A127,СВЦЭМ!$B$34:$B$777,P$119)+'СЕТ СН'!$I$11+СВЦЭМ!$D$10+'СЕТ СН'!$I$6-'СЕТ СН'!$I$23</f>
        <v>1451.8668739899999</v>
      </c>
      <c r="Q127" s="37">
        <f>SUMIFS(СВЦЭМ!$D$34:$D$777,СВЦЭМ!$A$34:$A$777,$A127,СВЦЭМ!$B$34:$B$777,Q$119)+'СЕТ СН'!$I$11+СВЦЭМ!$D$10+'СЕТ СН'!$I$6-'СЕТ СН'!$I$23</f>
        <v>1456.2899978699998</v>
      </c>
      <c r="R127" s="37">
        <f>SUMIFS(СВЦЭМ!$D$34:$D$777,СВЦЭМ!$A$34:$A$777,$A127,СВЦЭМ!$B$34:$B$777,R$119)+'СЕТ СН'!$I$11+СВЦЭМ!$D$10+'СЕТ СН'!$I$6-'СЕТ СН'!$I$23</f>
        <v>1457.42594697</v>
      </c>
      <c r="S127" s="37">
        <f>SUMIFS(СВЦЭМ!$D$34:$D$777,СВЦЭМ!$A$34:$A$777,$A127,СВЦЭМ!$B$34:$B$777,S$119)+'СЕТ СН'!$I$11+СВЦЭМ!$D$10+'СЕТ СН'!$I$6-'СЕТ СН'!$I$23</f>
        <v>1456.9871058099998</v>
      </c>
      <c r="T127" s="37">
        <f>SUMIFS(СВЦЭМ!$D$34:$D$777,СВЦЭМ!$A$34:$A$777,$A127,СВЦЭМ!$B$34:$B$777,T$119)+'СЕТ СН'!$I$11+СВЦЭМ!$D$10+'СЕТ СН'!$I$6-'СЕТ СН'!$I$23</f>
        <v>1443.4516902599999</v>
      </c>
      <c r="U127" s="37">
        <f>SUMIFS(СВЦЭМ!$D$34:$D$777,СВЦЭМ!$A$34:$A$777,$A127,СВЦЭМ!$B$34:$B$777,U$119)+'СЕТ СН'!$I$11+СВЦЭМ!$D$10+'СЕТ СН'!$I$6-'СЕТ СН'!$I$23</f>
        <v>1443.73642797</v>
      </c>
      <c r="V127" s="37">
        <f>SUMIFS(СВЦЭМ!$D$34:$D$777,СВЦЭМ!$A$34:$A$777,$A127,СВЦЭМ!$B$34:$B$777,V$119)+'СЕТ СН'!$I$11+СВЦЭМ!$D$10+'СЕТ СН'!$I$6-'СЕТ СН'!$I$23</f>
        <v>1450.4382818399999</v>
      </c>
      <c r="W127" s="37">
        <f>SUMIFS(СВЦЭМ!$D$34:$D$777,СВЦЭМ!$A$34:$A$777,$A127,СВЦЭМ!$B$34:$B$777,W$119)+'СЕТ СН'!$I$11+СВЦЭМ!$D$10+'СЕТ СН'!$I$6-'СЕТ СН'!$I$23</f>
        <v>1529.95950842</v>
      </c>
      <c r="X127" s="37">
        <f>SUMIFS(СВЦЭМ!$D$34:$D$777,СВЦЭМ!$A$34:$A$777,$A127,СВЦЭМ!$B$34:$B$777,X$119)+'СЕТ СН'!$I$11+СВЦЭМ!$D$10+'СЕТ СН'!$I$6-'СЕТ СН'!$I$23</f>
        <v>1597.14836509</v>
      </c>
      <c r="Y127" s="37">
        <f>SUMIFS(СВЦЭМ!$D$34:$D$777,СВЦЭМ!$A$34:$A$777,$A127,СВЦЭМ!$B$34:$B$777,Y$119)+'СЕТ СН'!$I$11+СВЦЭМ!$D$10+'СЕТ СН'!$I$6-'СЕТ СН'!$I$23</f>
        <v>1655.7766932000004</v>
      </c>
    </row>
    <row r="128" spans="1:27" ht="15.75" x14ac:dyDescent="0.2">
      <c r="A128" s="36">
        <f t="shared" si="3"/>
        <v>42987</v>
      </c>
      <c r="B128" s="37">
        <f>SUMIFS(СВЦЭМ!$D$34:$D$777,СВЦЭМ!$A$34:$A$777,$A128,СВЦЭМ!$B$34:$B$777,B$119)+'СЕТ СН'!$I$11+СВЦЭМ!$D$10+'СЕТ СН'!$I$6-'СЕТ СН'!$I$23</f>
        <v>1676.4325066600004</v>
      </c>
      <c r="C128" s="37">
        <f>SUMIFS(СВЦЭМ!$D$34:$D$777,СВЦЭМ!$A$34:$A$777,$A128,СВЦЭМ!$B$34:$B$777,C$119)+'СЕТ СН'!$I$11+СВЦЭМ!$D$10+'СЕТ СН'!$I$6-'СЕТ СН'!$I$23</f>
        <v>1707.8649360999998</v>
      </c>
      <c r="D128" s="37">
        <f>SUMIFS(СВЦЭМ!$D$34:$D$777,СВЦЭМ!$A$34:$A$777,$A128,СВЦЭМ!$B$34:$B$777,D$119)+'СЕТ СН'!$I$11+СВЦЭМ!$D$10+'СЕТ СН'!$I$6-'СЕТ СН'!$I$23</f>
        <v>1748.10422522</v>
      </c>
      <c r="E128" s="37">
        <f>SUMIFS(СВЦЭМ!$D$34:$D$777,СВЦЭМ!$A$34:$A$777,$A128,СВЦЭМ!$B$34:$B$777,E$119)+'СЕТ СН'!$I$11+СВЦЭМ!$D$10+'СЕТ СН'!$I$6-'СЕТ СН'!$I$23</f>
        <v>1763.1293080599999</v>
      </c>
      <c r="F128" s="37">
        <f>SUMIFS(СВЦЭМ!$D$34:$D$777,СВЦЭМ!$A$34:$A$777,$A128,СВЦЭМ!$B$34:$B$777,F$119)+'СЕТ СН'!$I$11+СВЦЭМ!$D$10+'СЕТ СН'!$I$6-'СЕТ СН'!$I$23</f>
        <v>1768.8190809500002</v>
      </c>
      <c r="G128" s="37">
        <f>SUMIFS(СВЦЭМ!$D$34:$D$777,СВЦЭМ!$A$34:$A$777,$A128,СВЦЭМ!$B$34:$B$777,G$119)+'СЕТ СН'!$I$11+СВЦЭМ!$D$10+'СЕТ СН'!$I$6-'СЕТ СН'!$I$23</f>
        <v>1750.8250929400001</v>
      </c>
      <c r="H128" s="37">
        <f>SUMIFS(СВЦЭМ!$D$34:$D$777,СВЦЭМ!$A$34:$A$777,$A128,СВЦЭМ!$B$34:$B$777,H$119)+'СЕТ СН'!$I$11+СВЦЭМ!$D$10+'СЕТ СН'!$I$6-'СЕТ СН'!$I$23</f>
        <v>1736.4764281999996</v>
      </c>
      <c r="I128" s="37">
        <f>SUMIFS(СВЦЭМ!$D$34:$D$777,СВЦЭМ!$A$34:$A$777,$A128,СВЦЭМ!$B$34:$B$777,I$119)+'СЕТ СН'!$I$11+СВЦЭМ!$D$10+'СЕТ СН'!$I$6-'СЕТ СН'!$I$23</f>
        <v>1675.6046982099997</v>
      </c>
      <c r="J128" s="37">
        <f>SUMIFS(СВЦЭМ!$D$34:$D$777,СВЦЭМ!$A$34:$A$777,$A128,СВЦЭМ!$B$34:$B$777,J$119)+'СЕТ СН'!$I$11+СВЦЭМ!$D$10+'СЕТ СН'!$I$6-'СЕТ СН'!$I$23</f>
        <v>1590.8248049499998</v>
      </c>
      <c r="K128" s="37">
        <f>SUMIFS(СВЦЭМ!$D$34:$D$777,СВЦЭМ!$A$34:$A$777,$A128,СВЦЭМ!$B$34:$B$777,K$119)+'СЕТ СН'!$I$11+СВЦЭМ!$D$10+'СЕТ СН'!$I$6-'СЕТ СН'!$I$23</f>
        <v>1532.4756571799999</v>
      </c>
      <c r="L128" s="37">
        <f>SUMIFS(СВЦЭМ!$D$34:$D$777,СВЦЭМ!$A$34:$A$777,$A128,СВЦЭМ!$B$34:$B$777,L$119)+'СЕТ СН'!$I$11+СВЦЭМ!$D$10+'СЕТ СН'!$I$6-'СЕТ СН'!$I$23</f>
        <v>1441.7557076999999</v>
      </c>
      <c r="M128" s="37">
        <f>SUMIFS(СВЦЭМ!$D$34:$D$777,СВЦЭМ!$A$34:$A$777,$A128,СВЦЭМ!$B$34:$B$777,M$119)+'СЕТ СН'!$I$11+СВЦЭМ!$D$10+'СЕТ СН'!$I$6-'СЕТ СН'!$I$23</f>
        <v>1414.03244015</v>
      </c>
      <c r="N128" s="37">
        <f>SUMIFS(СВЦЭМ!$D$34:$D$777,СВЦЭМ!$A$34:$A$777,$A128,СВЦЭМ!$B$34:$B$777,N$119)+'СЕТ СН'!$I$11+СВЦЭМ!$D$10+'СЕТ СН'!$I$6-'СЕТ СН'!$I$23</f>
        <v>1415.93801801</v>
      </c>
      <c r="O128" s="37">
        <f>SUMIFS(СВЦЭМ!$D$34:$D$777,СВЦЭМ!$A$34:$A$777,$A128,СВЦЭМ!$B$34:$B$777,O$119)+'СЕТ СН'!$I$11+СВЦЭМ!$D$10+'СЕТ СН'!$I$6-'СЕТ СН'!$I$23</f>
        <v>1418.4282838700001</v>
      </c>
      <c r="P128" s="37">
        <f>SUMIFS(СВЦЭМ!$D$34:$D$777,СВЦЭМ!$A$34:$A$777,$A128,СВЦЭМ!$B$34:$B$777,P$119)+'СЕТ СН'!$I$11+СВЦЭМ!$D$10+'СЕТ СН'!$I$6-'СЕТ СН'!$I$23</f>
        <v>1423.22972759</v>
      </c>
      <c r="Q128" s="37">
        <f>SUMIFS(СВЦЭМ!$D$34:$D$777,СВЦЭМ!$A$34:$A$777,$A128,СВЦЭМ!$B$34:$B$777,Q$119)+'СЕТ СН'!$I$11+СВЦЭМ!$D$10+'СЕТ СН'!$I$6-'СЕТ СН'!$I$23</f>
        <v>1427.0154704699999</v>
      </c>
      <c r="R128" s="37">
        <f>SUMIFS(СВЦЭМ!$D$34:$D$777,СВЦЭМ!$A$34:$A$777,$A128,СВЦЭМ!$B$34:$B$777,R$119)+'СЕТ СН'!$I$11+СВЦЭМ!$D$10+'СЕТ СН'!$I$6-'СЕТ СН'!$I$23</f>
        <v>1431.3667486599998</v>
      </c>
      <c r="S128" s="37">
        <f>SUMIFS(СВЦЭМ!$D$34:$D$777,СВЦЭМ!$A$34:$A$777,$A128,СВЦЭМ!$B$34:$B$777,S$119)+'СЕТ СН'!$I$11+СВЦЭМ!$D$10+'СЕТ СН'!$I$6-'СЕТ СН'!$I$23</f>
        <v>1431.24926605</v>
      </c>
      <c r="T128" s="37">
        <f>SUMIFS(СВЦЭМ!$D$34:$D$777,СВЦЭМ!$A$34:$A$777,$A128,СВЦЭМ!$B$34:$B$777,T$119)+'СЕТ СН'!$I$11+СВЦЭМ!$D$10+'СЕТ СН'!$I$6-'СЕТ СН'!$I$23</f>
        <v>1422.2998742</v>
      </c>
      <c r="U128" s="37">
        <f>SUMIFS(СВЦЭМ!$D$34:$D$777,СВЦЭМ!$A$34:$A$777,$A128,СВЦЭМ!$B$34:$B$777,U$119)+'СЕТ СН'!$I$11+СВЦЭМ!$D$10+'СЕТ СН'!$I$6-'СЕТ СН'!$I$23</f>
        <v>1416.1592331699999</v>
      </c>
      <c r="V128" s="37">
        <f>SUMIFS(СВЦЭМ!$D$34:$D$777,СВЦЭМ!$A$34:$A$777,$A128,СВЦЭМ!$B$34:$B$777,V$119)+'СЕТ СН'!$I$11+СВЦЭМ!$D$10+'СЕТ СН'!$I$6-'СЕТ СН'!$I$23</f>
        <v>1427.3991009900001</v>
      </c>
      <c r="W128" s="37">
        <f>SUMIFS(СВЦЭМ!$D$34:$D$777,СВЦЭМ!$A$34:$A$777,$A128,СВЦЭМ!$B$34:$B$777,W$119)+'СЕТ СН'!$I$11+СВЦЭМ!$D$10+'СЕТ СН'!$I$6-'СЕТ СН'!$I$23</f>
        <v>1497.9559487199999</v>
      </c>
      <c r="X128" s="37">
        <f>SUMIFS(СВЦЭМ!$D$34:$D$777,СВЦЭМ!$A$34:$A$777,$A128,СВЦЭМ!$B$34:$B$777,X$119)+'СЕТ СН'!$I$11+СВЦЭМ!$D$10+'СЕТ СН'!$I$6-'СЕТ СН'!$I$23</f>
        <v>1576.3988995999998</v>
      </c>
      <c r="Y128" s="37">
        <f>SUMIFS(СВЦЭМ!$D$34:$D$777,СВЦЭМ!$A$34:$A$777,$A128,СВЦЭМ!$B$34:$B$777,Y$119)+'СЕТ СН'!$I$11+СВЦЭМ!$D$10+'СЕТ СН'!$I$6-'СЕТ СН'!$I$23</f>
        <v>1628.1221051299999</v>
      </c>
    </row>
    <row r="129" spans="1:25" ht="15.75" x14ac:dyDescent="0.2">
      <c r="A129" s="36">
        <f t="shared" si="3"/>
        <v>42988</v>
      </c>
      <c r="B129" s="37">
        <f>SUMIFS(СВЦЭМ!$D$34:$D$777,СВЦЭМ!$A$34:$A$777,$A129,СВЦЭМ!$B$34:$B$777,B$119)+'СЕТ СН'!$I$11+СВЦЭМ!$D$10+'СЕТ СН'!$I$6-'СЕТ СН'!$I$23</f>
        <v>1663.8012891099997</v>
      </c>
      <c r="C129" s="37">
        <f>SUMIFS(СВЦЭМ!$D$34:$D$777,СВЦЭМ!$A$34:$A$777,$A129,СВЦЭМ!$B$34:$B$777,C$119)+'СЕТ СН'!$I$11+СВЦЭМ!$D$10+'СЕТ СН'!$I$6-'СЕТ СН'!$I$23</f>
        <v>1709.8105850399998</v>
      </c>
      <c r="D129" s="37">
        <f>SUMIFS(СВЦЭМ!$D$34:$D$777,СВЦЭМ!$A$34:$A$777,$A129,СВЦЭМ!$B$34:$B$777,D$119)+'СЕТ СН'!$I$11+СВЦЭМ!$D$10+'СЕТ СН'!$I$6-'СЕТ СН'!$I$23</f>
        <v>1741.4345882600001</v>
      </c>
      <c r="E129" s="37">
        <f>SUMIFS(СВЦЭМ!$D$34:$D$777,СВЦЭМ!$A$34:$A$777,$A129,СВЦЭМ!$B$34:$B$777,E$119)+'СЕТ СН'!$I$11+СВЦЭМ!$D$10+'СЕТ СН'!$I$6-'СЕТ СН'!$I$23</f>
        <v>1752.8559382800004</v>
      </c>
      <c r="F129" s="37">
        <f>SUMIFS(СВЦЭМ!$D$34:$D$777,СВЦЭМ!$A$34:$A$777,$A129,СВЦЭМ!$B$34:$B$777,F$119)+'СЕТ СН'!$I$11+СВЦЭМ!$D$10+'СЕТ СН'!$I$6-'СЕТ СН'!$I$23</f>
        <v>1766.9535346299999</v>
      </c>
      <c r="G129" s="37">
        <f>SUMIFS(СВЦЭМ!$D$34:$D$777,СВЦЭМ!$A$34:$A$777,$A129,СВЦЭМ!$B$34:$B$777,G$119)+'СЕТ СН'!$I$11+СВЦЭМ!$D$10+'СЕТ СН'!$I$6-'СЕТ СН'!$I$23</f>
        <v>1760.0068052500001</v>
      </c>
      <c r="H129" s="37">
        <f>SUMIFS(СВЦЭМ!$D$34:$D$777,СВЦЭМ!$A$34:$A$777,$A129,СВЦЭМ!$B$34:$B$777,H$119)+'СЕТ СН'!$I$11+СВЦЭМ!$D$10+'СЕТ СН'!$I$6-'СЕТ СН'!$I$23</f>
        <v>1736.5055921900002</v>
      </c>
      <c r="I129" s="37">
        <f>SUMIFS(СВЦЭМ!$D$34:$D$777,СВЦЭМ!$A$34:$A$777,$A129,СВЦЭМ!$B$34:$B$777,I$119)+'СЕТ СН'!$I$11+СВЦЭМ!$D$10+'СЕТ СН'!$I$6-'СЕТ СН'!$I$23</f>
        <v>1684.6809417599998</v>
      </c>
      <c r="J129" s="37">
        <f>SUMIFS(СВЦЭМ!$D$34:$D$777,СВЦЭМ!$A$34:$A$777,$A129,СВЦЭМ!$B$34:$B$777,J$119)+'СЕТ СН'!$I$11+СВЦЭМ!$D$10+'СЕТ СН'!$I$6-'СЕТ СН'!$I$23</f>
        <v>1618.5776033700004</v>
      </c>
      <c r="K129" s="37">
        <f>SUMIFS(СВЦЭМ!$D$34:$D$777,СВЦЭМ!$A$34:$A$777,$A129,СВЦЭМ!$B$34:$B$777,K$119)+'СЕТ СН'!$I$11+СВЦЭМ!$D$10+'СЕТ СН'!$I$6-'СЕТ СН'!$I$23</f>
        <v>1538.4583557699998</v>
      </c>
      <c r="L129" s="37">
        <f>SUMIFS(СВЦЭМ!$D$34:$D$777,СВЦЭМ!$A$34:$A$777,$A129,СВЦЭМ!$B$34:$B$777,L$119)+'СЕТ СН'!$I$11+СВЦЭМ!$D$10+'СЕТ СН'!$I$6-'СЕТ СН'!$I$23</f>
        <v>1438.92121576</v>
      </c>
      <c r="M129" s="37">
        <f>SUMIFS(СВЦЭМ!$D$34:$D$777,СВЦЭМ!$A$34:$A$777,$A129,СВЦЭМ!$B$34:$B$777,M$119)+'СЕТ СН'!$I$11+СВЦЭМ!$D$10+'СЕТ СН'!$I$6-'СЕТ СН'!$I$23</f>
        <v>1411.59644738</v>
      </c>
      <c r="N129" s="37">
        <f>SUMIFS(СВЦЭМ!$D$34:$D$777,СВЦЭМ!$A$34:$A$777,$A129,СВЦЭМ!$B$34:$B$777,N$119)+'СЕТ СН'!$I$11+СВЦЭМ!$D$10+'СЕТ СН'!$I$6-'СЕТ СН'!$I$23</f>
        <v>1414.4971177399998</v>
      </c>
      <c r="O129" s="37">
        <f>SUMIFS(СВЦЭМ!$D$34:$D$777,СВЦЭМ!$A$34:$A$777,$A129,СВЦЭМ!$B$34:$B$777,O$119)+'СЕТ СН'!$I$11+СВЦЭМ!$D$10+'СЕТ СН'!$I$6-'СЕТ СН'!$I$23</f>
        <v>1402.5692567399999</v>
      </c>
      <c r="P129" s="37">
        <f>SUMIFS(СВЦЭМ!$D$34:$D$777,СВЦЭМ!$A$34:$A$777,$A129,СВЦЭМ!$B$34:$B$777,P$119)+'СЕТ СН'!$I$11+СВЦЭМ!$D$10+'СЕТ СН'!$I$6-'СЕТ СН'!$I$23</f>
        <v>1410.04495825</v>
      </c>
      <c r="Q129" s="37">
        <f>SUMIFS(СВЦЭМ!$D$34:$D$777,СВЦЭМ!$A$34:$A$777,$A129,СВЦЭМ!$B$34:$B$777,Q$119)+'СЕТ СН'!$I$11+СВЦЭМ!$D$10+'СЕТ СН'!$I$6-'СЕТ СН'!$I$23</f>
        <v>1414.7831632099999</v>
      </c>
      <c r="R129" s="37">
        <f>SUMIFS(СВЦЭМ!$D$34:$D$777,СВЦЭМ!$A$34:$A$777,$A129,СВЦЭМ!$B$34:$B$777,R$119)+'СЕТ СН'!$I$11+СВЦЭМ!$D$10+'СЕТ СН'!$I$6-'СЕТ СН'!$I$23</f>
        <v>1417.4527361599999</v>
      </c>
      <c r="S129" s="37">
        <f>SUMIFS(СВЦЭМ!$D$34:$D$777,СВЦЭМ!$A$34:$A$777,$A129,СВЦЭМ!$B$34:$B$777,S$119)+'СЕТ СН'!$I$11+СВЦЭМ!$D$10+'СЕТ СН'!$I$6-'СЕТ СН'!$I$23</f>
        <v>1414.1531243699999</v>
      </c>
      <c r="T129" s="37">
        <f>SUMIFS(СВЦЭМ!$D$34:$D$777,СВЦЭМ!$A$34:$A$777,$A129,СВЦЭМ!$B$34:$B$777,T$119)+'СЕТ СН'!$I$11+СВЦЭМ!$D$10+'СЕТ СН'!$I$6-'СЕТ СН'!$I$23</f>
        <v>1400.4763448499998</v>
      </c>
      <c r="U129" s="37">
        <f>SUMIFS(СВЦЭМ!$D$34:$D$777,СВЦЭМ!$A$34:$A$777,$A129,СВЦЭМ!$B$34:$B$777,U$119)+'СЕТ СН'!$I$11+СВЦЭМ!$D$10+'СЕТ СН'!$I$6-'СЕТ СН'!$I$23</f>
        <v>1390.30712088</v>
      </c>
      <c r="V129" s="37">
        <f>SUMIFS(СВЦЭМ!$D$34:$D$777,СВЦЭМ!$A$34:$A$777,$A129,СВЦЭМ!$B$34:$B$777,V$119)+'СЕТ СН'!$I$11+СВЦЭМ!$D$10+'СЕТ СН'!$I$6-'СЕТ СН'!$I$23</f>
        <v>1394.5297056699999</v>
      </c>
      <c r="W129" s="37">
        <f>SUMIFS(СВЦЭМ!$D$34:$D$777,СВЦЭМ!$A$34:$A$777,$A129,СВЦЭМ!$B$34:$B$777,W$119)+'СЕТ СН'!$I$11+СВЦЭМ!$D$10+'СЕТ СН'!$I$6-'СЕТ СН'!$I$23</f>
        <v>1464.9061627900001</v>
      </c>
      <c r="X129" s="37">
        <f>SUMIFS(СВЦЭМ!$D$34:$D$777,СВЦЭМ!$A$34:$A$777,$A129,СВЦЭМ!$B$34:$B$777,X$119)+'СЕТ СН'!$I$11+СВЦЭМ!$D$10+'СЕТ СН'!$I$6-'СЕТ СН'!$I$23</f>
        <v>1518.0098699599998</v>
      </c>
      <c r="Y129" s="37">
        <f>SUMIFS(СВЦЭМ!$D$34:$D$777,СВЦЭМ!$A$34:$A$777,$A129,СВЦЭМ!$B$34:$B$777,Y$119)+'СЕТ СН'!$I$11+СВЦЭМ!$D$10+'СЕТ СН'!$I$6-'СЕТ СН'!$I$23</f>
        <v>1576.3124627300003</v>
      </c>
    </row>
    <row r="130" spans="1:25" ht="15.75" x14ac:dyDescent="0.2">
      <c r="A130" s="36">
        <f t="shared" si="3"/>
        <v>42989</v>
      </c>
      <c r="B130" s="37">
        <f>SUMIFS(СВЦЭМ!$D$34:$D$777,СВЦЭМ!$A$34:$A$777,$A130,СВЦЭМ!$B$34:$B$777,B$119)+'СЕТ СН'!$I$11+СВЦЭМ!$D$10+'СЕТ СН'!$I$6-'СЕТ СН'!$I$23</f>
        <v>1627.6041752399997</v>
      </c>
      <c r="C130" s="37">
        <f>SUMIFS(СВЦЭМ!$D$34:$D$777,СВЦЭМ!$A$34:$A$777,$A130,СВЦЭМ!$B$34:$B$777,C$119)+'СЕТ СН'!$I$11+СВЦЭМ!$D$10+'СЕТ СН'!$I$6-'СЕТ СН'!$I$23</f>
        <v>1688.4758363800001</v>
      </c>
      <c r="D130" s="37">
        <f>SUMIFS(СВЦЭМ!$D$34:$D$777,СВЦЭМ!$A$34:$A$777,$A130,СВЦЭМ!$B$34:$B$777,D$119)+'СЕТ СН'!$I$11+СВЦЭМ!$D$10+'СЕТ СН'!$I$6-'СЕТ СН'!$I$23</f>
        <v>1710.8621631400001</v>
      </c>
      <c r="E130" s="37">
        <f>SUMIFS(СВЦЭМ!$D$34:$D$777,СВЦЭМ!$A$34:$A$777,$A130,СВЦЭМ!$B$34:$B$777,E$119)+'СЕТ СН'!$I$11+СВЦЭМ!$D$10+'СЕТ СН'!$I$6-'СЕТ СН'!$I$23</f>
        <v>1719.7794931199996</v>
      </c>
      <c r="F130" s="37">
        <f>SUMIFS(СВЦЭМ!$D$34:$D$777,СВЦЭМ!$A$34:$A$777,$A130,СВЦЭМ!$B$34:$B$777,F$119)+'СЕТ СН'!$I$11+СВЦЭМ!$D$10+'СЕТ СН'!$I$6-'СЕТ СН'!$I$23</f>
        <v>1724.5563513899997</v>
      </c>
      <c r="G130" s="37">
        <f>SUMIFS(СВЦЭМ!$D$34:$D$777,СВЦЭМ!$A$34:$A$777,$A130,СВЦЭМ!$B$34:$B$777,G$119)+'СЕТ СН'!$I$11+СВЦЭМ!$D$10+'СЕТ СН'!$I$6-'СЕТ СН'!$I$23</f>
        <v>1713.0766859599998</v>
      </c>
      <c r="H130" s="37">
        <f>SUMIFS(СВЦЭМ!$D$34:$D$777,СВЦЭМ!$A$34:$A$777,$A130,СВЦЭМ!$B$34:$B$777,H$119)+'СЕТ СН'!$I$11+СВЦЭМ!$D$10+'СЕТ СН'!$I$6-'СЕТ СН'!$I$23</f>
        <v>1655.0313256199997</v>
      </c>
      <c r="I130" s="37">
        <f>SUMIFS(СВЦЭМ!$D$34:$D$777,СВЦЭМ!$A$34:$A$777,$A130,СВЦЭМ!$B$34:$B$777,I$119)+'СЕТ СН'!$I$11+СВЦЭМ!$D$10+'СЕТ СН'!$I$6-'СЕТ СН'!$I$23</f>
        <v>1597.1680776399999</v>
      </c>
      <c r="J130" s="37">
        <f>SUMIFS(СВЦЭМ!$D$34:$D$777,СВЦЭМ!$A$34:$A$777,$A130,СВЦЭМ!$B$34:$B$777,J$119)+'СЕТ СН'!$I$11+СВЦЭМ!$D$10+'СЕТ СН'!$I$6-'СЕТ СН'!$I$23</f>
        <v>1547.8179857699997</v>
      </c>
      <c r="K130" s="37">
        <f>SUMIFS(СВЦЭМ!$D$34:$D$777,СВЦЭМ!$A$34:$A$777,$A130,СВЦЭМ!$B$34:$B$777,K$119)+'СЕТ СН'!$I$11+СВЦЭМ!$D$10+'СЕТ СН'!$I$6-'СЕТ СН'!$I$23</f>
        <v>1514.4069940099998</v>
      </c>
      <c r="L130" s="37">
        <f>SUMIFS(СВЦЭМ!$D$34:$D$777,СВЦЭМ!$A$34:$A$777,$A130,СВЦЭМ!$B$34:$B$777,L$119)+'СЕТ СН'!$I$11+СВЦЭМ!$D$10+'СЕТ СН'!$I$6-'СЕТ СН'!$I$23</f>
        <v>1448.19243959</v>
      </c>
      <c r="M130" s="37">
        <f>SUMIFS(СВЦЭМ!$D$34:$D$777,СВЦЭМ!$A$34:$A$777,$A130,СВЦЭМ!$B$34:$B$777,M$119)+'СЕТ СН'!$I$11+СВЦЭМ!$D$10+'СЕТ СН'!$I$6-'СЕТ СН'!$I$23</f>
        <v>1431.5422569099999</v>
      </c>
      <c r="N130" s="37">
        <f>SUMIFS(СВЦЭМ!$D$34:$D$777,СВЦЭМ!$A$34:$A$777,$A130,СВЦЭМ!$B$34:$B$777,N$119)+'СЕТ СН'!$I$11+СВЦЭМ!$D$10+'СЕТ СН'!$I$6-'СЕТ СН'!$I$23</f>
        <v>1457.9853077099999</v>
      </c>
      <c r="O130" s="37">
        <f>SUMIFS(СВЦЭМ!$D$34:$D$777,СВЦЭМ!$A$34:$A$777,$A130,СВЦЭМ!$B$34:$B$777,O$119)+'СЕТ СН'!$I$11+СВЦЭМ!$D$10+'СЕТ СН'!$I$6-'СЕТ СН'!$I$23</f>
        <v>1472.8034168699996</v>
      </c>
      <c r="P130" s="37">
        <f>SUMIFS(СВЦЭМ!$D$34:$D$777,СВЦЭМ!$A$34:$A$777,$A130,СВЦЭМ!$B$34:$B$777,P$119)+'СЕТ СН'!$I$11+СВЦЭМ!$D$10+'СЕТ СН'!$I$6-'СЕТ СН'!$I$23</f>
        <v>1483.0769597799999</v>
      </c>
      <c r="Q130" s="37">
        <f>SUMIFS(СВЦЭМ!$D$34:$D$777,СВЦЭМ!$A$34:$A$777,$A130,СВЦЭМ!$B$34:$B$777,Q$119)+'СЕТ СН'!$I$11+СВЦЭМ!$D$10+'СЕТ СН'!$I$6-'СЕТ СН'!$I$23</f>
        <v>1486.3921311200002</v>
      </c>
      <c r="R130" s="37">
        <f>SUMIFS(СВЦЭМ!$D$34:$D$777,СВЦЭМ!$A$34:$A$777,$A130,СВЦЭМ!$B$34:$B$777,R$119)+'СЕТ СН'!$I$11+СВЦЭМ!$D$10+'СЕТ СН'!$I$6-'СЕТ СН'!$I$23</f>
        <v>1485.1648846600001</v>
      </c>
      <c r="S130" s="37">
        <f>SUMIFS(СВЦЭМ!$D$34:$D$777,СВЦЭМ!$A$34:$A$777,$A130,СВЦЭМ!$B$34:$B$777,S$119)+'СЕТ СН'!$I$11+СВЦЭМ!$D$10+'СЕТ СН'!$I$6-'СЕТ СН'!$I$23</f>
        <v>1483.1864582799999</v>
      </c>
      <c r="T130" s="37">
        <f>SUMIFS(СВЦЭМ!$D$34:$D$777,СВЦЭМ!$A$34:$A$777,$A130,СВЦЭМ!$B$34:$B$777,T$119)+'СЕТ СН'!$I$11+СВЦЭМ!$D$10+'СЕТ СН'!$I$6-'СЕТ СН'!$I$23</f>
        <v>1482.4584987099997</v>
      </c>
      <c r="U130" s="37">
        <f>SUMIFS(СВЦЭМ!$D$34:$D$777,СВЦЭМ!$A$34:$A$777,$A130,СВЦЭМ!$B$34:$B$777,U$119)+'СЕТ СН'!$I$11+СВЦЭМ!$D$10+'СЕТ СН'!$I$6-'СЕТ СН'!$I$23</f>
        <v>1472.7679874099999</v>
      </c>
      <c r="V130" s="37">
        <f>SUMIFS(СВЦЭМ!$D$34:$D$777,СВЦЭМ!$A$34:$A$777,$A130,СВЦЭМ!$B$34:$B$777,V$119)+'СЕТ СН'!$I$11+СВЦЭМ!$D$10+'СЕТ СН'!$I$6-'СЕТ СН'!$I$23</f>
        <v>1483.4038761100001</v>
      </c>
      <c r="W130" s="37">
        <f>SUMIFS(СВЦЭМ!$D$34:$D$777,СВЦЭМ!$A$34:$A$777,$A130,СВЦЭМ!$B$34:$B$777,W$119)+'СЕТ СН'!$I$11+СВЦЭМ!$D$10+'СЕТ СН'!$I$6-'СЕТ СН'!$I$23</f>
        <v>1570.5925270099997</v>
      </c>
      <c r="X130" s="37">
        <f>SUMIFS(СВЦЭМ!$D$34:$D$777,СВЦЭМ!$A$34:$A$777,$A130,СВЦЭМ!$B$34:$B$777,X$119)+'СЕТ СН'!$I$11+СВЦЭМ!$D$10+'СЕТ СН'!$I$6-'СЕТ СН'!$I$23</f>
        <v>1597.87816144</v>
      </c>
      <c r="Y130" s="37">
        <f>SUMIFS(СВЦЭМ!$D$34:$D$777,СВЦЭМ!$A$34:$A$777,$A130,СВЦЭМ!$B$34:$B$777,Y$119)+'СЕТ СН'!$I$11+СВЦЭМ!$D$10+'СЕТ СН'!$I$6-'СЕТ СН'!$I$23</f>
        <v>1627.8747971499997</v>
      </c>
    </row>
    <row r="131" spans="1:25" ht="15.75" x14ac:dyDescent="0.2">
      <c r="A131" s="36">
        <f t="shared" si="3"/>
        <v>42990</v>
      </c>
      <c r="B131" s="37">
        <f>SUMIFS(СВЦЭМ!$D$34:$D$777,СВЦЭМ!$A$34:$A$777,$A131,СВЦЭМ!$B$34:$B$777,B$119)+'СЕТ СН'!$I$11+СВЦЭМ!$D$10+'СЕТ СН'!$I$6-'СЕТ СН'!$I$23</f>
        <v>1660.80746722</v>
      </c>
      <c r="C131" s="37">
        <f>SUMIFS(СВЦЭМ!$D$34:$D$777,СВЦЭМ!$A$34:$A$777,$A131,СВЦЭМ!$B$34:$B$777,C$119)+'СЕТ СН'!$I$11+СВЦЭМ!$D$10+'СЕТ СН'!$I$6-'СЕТ СН'!$I$23</f>
        <v>1707.3147002699998</v>
      </c>
      <c r="D131" s="37">
        <f>SUMIFS(СВЦЭМ!$D$34:$D$777,СВЦЭМ!$A$34:$A$777,$A131,СВЦЭМ!$B$34:$B$777,D$119)+'СЕТ СН'!$I$11+СВЦЭМ!$D$10+'СЕТ СН'!$I$6-'СЕТ СН'!$I$23</f>
        <v>1737.8024643700001</v>
      </c>
      <c r="E131" s="37">
        <f>SUMIFS(СВЦЭМ!$D$34:$D$777,СВЦЭМ!$A$34:$A$777,$A131,СВЦЭМ!$B$34:$B$777,E$119)+'СЕТ СН'!$I$11+СВЦЭМ!$D$10+'СЕТ СН'!$I$6-'СЕТ СН'!$I$23</f>
        <v>1737.8933260900003</v>
      </c>
      <c r="F131" s="37">
        <f>SUMIFS(СВЦЭМ!$D$34:$D$777,СВЦЭМ!$A$34:$A$777,$A131,СВЦЭМ!$B$34:$B$777,F$119)+'СЕТ СН'!$I$11+СВЦЭМ!$D$10+'СЕТ СН'!$I$6-'СЕТ СН'!$I$23</f>
        <v>1738.9891485300004</v>
      </c>
      <c r="G131" s="37">
        <f>SUMIFS(СВЦЭМ!$D$34:$D$777,СВЦЭМ!$A$34:$A$777,$A131,СВЦЭМ!$B$34:$B$777,G$119)+'СЕТ СН'!$I$11+СВЦЭМ!$D$10+'СЕТ СН'!$I$6-'СЕТ СН'!$I$23</f>
        <v>1736.1372886700001</v>
      </c>
      <c r="H131" s="37">
        <f>SUMIFS(СВЦЭМ!$D$34:$D$777,СВЦЭМ!$A$34:$A$777,$A131,СВЦЭМ!$B$34:$B$777,H$119)+'СЕТ СН'!$I$11+СВЦЭМ!$D$10+'СЕТ СН'!$I$6-'СЕТ СН'!$I$23</f>
        <v>1678.4763269100004</v>
      </c>
      <c r="I131" s="37">
        <f>SUMIFS(СВЦЭМ!$D$34:$D$777,СВЦЭМ!$A$34:$A$777,$A131,СВЦЭМ!$B$34:$B$777,I$119)+'СЕТ СН'!$I$11+СВЦЭМ!$D$10+'СЕТ СН'!$I$6-'СЕТ СН'!$I$23</f>
        <v>1614.25953953</v>
      </c>
      <c r="J131" s="37">
        <f>SUMIFS(СВЦЭМ!$D$34:$D$777,СВЦЭМ!$A$34:$A$777,$A131,СВЦЭМ!$B$34:$B$777,J$119)+'СЕТ СН'!$I$11+СВЦЭМ!$D$10+'СЕТ СН'!$I$6-'СЕТ СН'!$I$23</f>
        <v>1582.5742016699996</v>
      </c>
      <c r="K131" s="37">
        <f>SUMIFS(СВЦЭМ!$D$34:$D$777,СВЦЭМ!$A$34:$A$777,$A131,СВЦЭМ!$B$34:$B$777,K$119)+'СЕТ СН'!$I$11+СВЦЭМ!$D$10+'СЕТ СН'!$I$6-'СЕТ СН'!$I$23</f>
        <v>1536.4997442599997</v>
      </c>
      <c r="L131" s="37">
        <f>SUMIFS(СВЦЭМ!$D$34:$D$777,СВЦЭМ!$A$34:$A$777,$A131,СВЦЭМ!$B$34:$B$777,L$119)+'СЕТ СН'!$I$11+СВЦЭМ!$D$10+'СЕТ СН'!$I$6-'СЕТ СН'!$I$23</f>
        <v>1452.89029562</v>
      </c>
      <c r="M131" s="37">
        <f>SUMIFS(СВЦЭМ!$D$34:$D$777,СВЦЭМ!$A$34:$A$777,$A131,СВЦЭМ!$B$34:$B$777,M$119)+'СЕТ СН'!$I$11+СВЦЭМ!$D$10+'СЕТ СН'!$I$6-'СЕТ СН'!$I$23</f>
        <v>1432.37017879</v>
      </c>
      <c r="N131" s="37">
        <f>SUMIFS(СВЦЭМ!$D$34:$D$777,СВЦЭМ!$A$34:$A$777,$A131,СВЦЭМ!$B$34:$B$777,N$119)+'СЕТ СН'!$I$11+СВЦЭМ!$D$10+'СЕТ СН'!$I$6-'СЕТ СН'!$I$23</f>
        <v>1437.4989303799998</v>
      </c>
      <c r="O131" s="37">
        <f>SUMIFS(СВЦЭМ!$D$34:$D$777,СВЦЭМ!$A$34:$A$777,$A131,СВЦЭМ!$B$34:$B$777,O$119)+'СЕТ СН'!$I$11+СВЦЭМ!$D$10+'СЕТ СН'!$I$6-'СЕТ СН'!$I$23</f>
        <v>1444.1096991300001</v>
      </c>
      <c r="P131" s="37">
        <f>SUMIFS(СВЦЭМ!$D$34:$D$777,СВЦЭМ!$A$34:$A$777,$A131,СВЦЭМ!$B$34:$B$777,P$119)+'СЕТ СН'!$I$11+СВЦЭМ!$D$10+'СЕТ СН'!$I$6-'СЕТ СН'!$I$23</f>
        <v>1444.90040269</v>
      </c>
      <c r="Q131" s="37">
        <f>SUMIFS(СВЦЭМ!$D$34:$D$777,СВЦЭМ!$A$34:$A$777,$A131,СВЦЭМ!$B$34:$B$777,Q$119)+'СЕТ СН'!$I$11+СВЦЭМ!$D$10+'СЕТ СН'!$I$6-'СЕТ СН'!$I$23</f>
        <v>1451.7569985499999</v>
      </c>
      <c r="R131" s="37">
        <f>SUMIFS(СВЦЭМ!$D$34:$D$777,СВЦЭМ!$A$34:$A$777,$A131,СВЦЭМ!$B$34:$B$777,R$119)+'СЕТ СН'!$I$11+СВЦЭМ!$D$10+'СЕТ СН'!$I$6-'СЕТ СН'!$I$23</f>
        <v>1449.7682072299999</v>
      </c>
      <c r="S131" s="37">
        <f>SUMIFS(СВЦЭМ!$D$34:$D$777,СВЦЭМ!$A$34:$A$777,$A131,СВЦЭМ!$B$34:$B$777,S$119)+'СЕТ СН'!$I$11+СВЦЭМ!$D$10+'СЕТ СН'!$I$6-'СЕТ СН'!$I$23</f>
        <v>1448.49838725</v>
      </c>
      <c r="T131" s="37">
        <f>SUMIFS(СВЦЭМ!$D$34:$D$777,СВЦЭМ!$A$34:$A$777,$A131,СВЦЭМ!$B$34:$B$777,T$119)+'СЕТ СН'!$I$11+СВЦЭМ!$D$10+'СЕТ СН'!$I$6-'СЕТ СН'!$I$23</f>
        <v>1438.7802958299999</v>
      </c>
      <c r="U131" s="37">
        <f>SUMIFS(СВЦЭМ!$D$34:$D$777,СВЦЭМ!$A$34:$A$777,$A131,СВЦЭМ!$B$34:$B$777,U$119)+'СЕТ СН'!$I$11+СВЦЭМ!$D$10+'СЕТ СН'!$I$6-'СЕТ СН'!$I$23</f>
        <v>1424.1884345999999</v>
      </c>
      <c r="V131" s="37">
        <f>SUMIFS(СВЦЭМ!$D$34:$D$777,СВЦЭМ!$A$34:$A$777,$A131,СВЦЭМ!$B$34:$B$777,V$119)+'СЕТ СН'!$I$11+СВЦЭМ!$D$10+'СЕТ СН'!$I$6-'СЕТ СН'!$I$23</f>
        <v>1438.9286080100001</v>
      </c>
      <c r="W131" s="37">
        <f>SUMIFS(СВЦЭМ!$D$34:$D$777,СВЦЭМ!$A$34:$A$777,$A131,СВЦЭМ!$B$34:$B$777,W$119)+'СЕТ СН'!$I$11+СВЦЭМ!$D$10+'СЕТ СН'!$I$6-'СЕТ СН'!$I$23</f>
        <v>1517.0496450999999</v>
      </c>
      <c r="X131" s="37">
        <f>SUMIFS(СВЦЭМ!$D$34:$D$777,СВЦЭМ!$A$34:$A$777,$A131,СВЦЭМ!$B$34:$B$777,X$119)+'СЕТ СН'!$I$11+СВЦЭМ!$D$10+'СЕТ СН'!$I$6-'СЕТ СН'!$I$23</f>
        <v>1592.8359495699997</v>
      </c>
      <c r="Y131" s="37">
        <f>SUMIFS(СВЦЭМ!$D$34:$D$777,СВЦЭМ!$A$34:$A$777,$A131,СВЦЭМ!$B$34:$B$777,Y$119)+'СЕТ СН'!$I$11+СВЦЭМ!$D$10+'СЕТ СН'!$I$6-'СЕТ СН'!$I$23</f>
        <v>1666.9627709400002</v>
      </c>
    </row>
    <row r="132" spans="1:25" ht="15.75" x14ac:dyDescent="0.2">
      <c r="A132" s="36">
        <f t="shared" si="3"/>
        <v>42991</v>
      </c>
      <c r="B132" s="37">
        <f>SUMIFS(СВЦЭМ!$D$34:$D$777,СВЦЭМ!$A$34:$A$777,$A132,СВЦЭМ!$B$34:$B$777,B$119)+'СЕТ СН'!$I$11+СВЦЭМ!$D$10+'СЕТ СН'!$I$6-'СЕТ СН'!$I$23</f>
        <v>1668.3269368199999</v>
      </c>
      <c r="C132" s="37">
        <f>SUMIFS(СВЦЭМ!$D$34:$D$777,СВЦЭМ!$A$34:$A$777,$A132,СВЦЭМ!$B$34:$B$777,C$119)+'СЕТ СН'!$I$11+СВЦЭМ!$D$10+'СЕТ СН'!$I$6-'СЕТ СН'!$I$23</f>
        <v>1723.13616142</v>
      </c>
      <c r="D132" s="37">
        <f>SUMIFS(СВЦЭМ!$D$34:$D$777,СВЦЭМ!$A$34:$A$777,$A132,СВЦЭМ!$B$34:$B$777,D$119)+'СЕТ СН'!$I$11+СВЦЭМ!$D$10+'СЕТ СН'!$I$6-'СЕТ СН'!$I$23</f>
        <v>1725.11622661</v>
      </c>
      <c r="E132" s="37">
        <f>SUMIFS(СВЦЭМ!$D$34:$D$777,СВЦЭМ!$A$34:$A$777,$A132,СВЦЭМ!$B$34:$B$777,E$119)+'СЕТ СН'!$I$11+СВЦЭМ!$D$10+'СЕТ СН'!$I$6-'СЕТ СН'!$I$23</f>
        <v>1723.5194656499998</v>
      </c>
      <c r="F132" s="37">
        <f>SUMIFS(СВЦЭМ!$D$34:$D$777,СВЦЭМ!$A$34:$A$777,$A132,СВЦЭМ!$B$34:$B$777,F$119)+'СЕТ СН'!$I$11+СВЦЭМ!$D$10+'СЕТ СН'!$I$6-'СЕТ СН'!$I$23</f>
        <v>1722.5311056</v>
      </c>
      <c r="G132" s="37">
        <f>SUMIFS(СВЦЭМ!$D$34:$D$777,СВЦЭМ!$A$34:$A$777,$A132,СВЦЭМ!$B$34:$B$777,G$119)+'СЕТ СН'!$I$11+СВЦЭМ!$D$10+'СЕТ СН'!$I$6-'СЕТ СН'!$I$23</f>
        <v>1712.9749495599999</v>
      </c>
      <c r="H132" s="37">
        <f>SUMIFS(СВЦЭМ!$D$34:$D$777,СВЦЭМ!$A$34:$A$777,$A132,СВЦЭМ!$B$34:$B$777,H$119)+'СЕТ СН'!$I$11+СВЦЭМ!$D$10+'СЕТ СН'!$I$6-'СЕТ СН'!$I$23</f>
        <v>1646.4044044000002</v>
      </c>
      <c r="I132" s="37">
        <f>SUMIFS(СВЦЭМ!$D$34:$D$777,СВЦЭМ!$A$34:$A$777,$A132,СВЦЭМ!$B$34:$B$777,I$119)+'СЕТ СН'!$I$11+СВЦЭМ!$D$10+'СЕТ СН'!$I$6-'СЕТ СН'!$I$23</f>
        <v>1587.3124234300003</v>
      </c>
      <c r="J132" s="37">
        <f>SUMIFS(СВЦЭМ!$D$34:$D$777,СВЦЭМ!$A$34:$A$777,$A132,СВЦЭМ!$B$34:$B$777,J$119)+'СЕТ СН'!$I$11+СВЦЭМ!$D$10+'СЕТ СН'!$I$6-'СЕТ СН'!$I$23</f>
        <v>1560.6726024999998</v>
      </c>
      <c r="K132" s="37">
        <f>SUMIFS(СВЦЭМ!$D$34:$D$777,СВЦЭМ!$A$34:$A$777,$A132,СВЦЭМ!$B$34:$B$777,K$119)+'СЕТ СН'!$I$11+СВЦЭМ!$D$10+'СЕТ СН'!$I$6-'СЕТ СН'!$I$23</f>
        <v>1544.6741494399998</v>
      </c>
      <c r="L132" s="37">
        <f>SUMIFS(СВЦЭМ!$D$34:$D$777,СВЦЭМ!$A$34:$A$777,$A132,СВЦЭМ!$B$34:$B$777,L$119)+'СЕТ СН'!$I$11+СВЦЭМ!$D$10+'СЕТ СН'!$I$6-'СЕТ СН'!$I$23</f>
        <v>1454.5504939799998</v>
      </c>
      <c r="M132" s="37">
        <f>SUMIFS(СВЦЭМ!$D$34:$D$777,СВЦЭМ!$A$34:$A$777,$A132,СВЦЭМ!$B$34:$B$777,M$119)+'СЕТ СН'!$I$11+СВЦЭМ!$D$10+'СЕТ СН'!$I$6-'СЕТ СН'!$I$23</f>
        <v>1420.7243979599998</v>
      </c>
      <c r="N132" s="37">
        <f>SUMIFS(СВЦЭМ!$D$34:$D$777,СВЦЭМ!$A$34:$A$777,$A132,СВЦЭМ!$B$34:$B$777,N$119)+'СЕТ СН'!$I$11+СВЦЭМ!$D$10+'СЕТ СН'!$I$6-'СЕТ СН'!$I$23</f>
        <v>1423.7332320099999</v>
      </c>
      <c r="O132" s="37">
        <f>SUMIFS(СВЦЭМ!$D$34:$D$777,СВЦЭМ!$A$34:$A$777,$A132,СВЦЭМ!$B$34:$B$777,O$119)+'СЕТ СН'!$I$11+СВЦЭМ!$D$10+'СЕТ СН'!$I$6-'СЕТ СН'!$I$23</f>
        <v>1423.4346954099999</v>
      </c>
      <c r="P132" s="37">
        <f>SUMIFS(СВЦЭМ!$D$34:$D$777,СВЦЭМ!$A$34:$A$777,$A132,СВЦЭМ!$B$34:$B$777,P$119)+'СЕТ СН'!$I$11+СВЦЭМ!$D$10+'СЕТ СН'!$I$6-'СЕТ СН'!$I$23</f>
        <v>1422.9744386299999</v>
      </c>
      <c r="Q132" s="37">
        <f>SUMIFS(СВЦЭМ!$D$34:$D$777,СВЦЭМ!$A$34:$A$777,$A132,СВЦЭМ!$B$34:$B$777,Q$119)+'СЕТ СН'!$I$11+СВЦЭМ!$D$10+'СЕТ СН'!$I$6-'СЕТ СН'!$I$23</f>
        <v>1423.8129944499999</v>
      </c>
      <c r="R132" s="37">
        <f>SUMIFS(СВЦЭМ!$D$34:$D$777,СВЦЭМ!$A$34:$A$777,$A132,СВЦЭМ!$B$34:$B$777,R$119)+'СЕТ СН'!$I$11+СВЦЭМ!$D$10+'СЕТ СН'!$I$6-'СЕТ СН'!$I$23</f>
        <v>1422.2244201899998</v>
      </c>
      <c r="S132" s="37">
        <f>SUMIFS(СВЦЭМ!$D$34:$D$777,СВЦЭМ!$A$34:$A$777,$A132,СВЦЭМ!$B$34:$B$777,S$119)+'СЕТ СН'!$I$11+СВЦЭМ!$D$10+'СЕТ СН'!$I$6-'СЕТ СН'!$I$23</f>
        <v>1423.54304409</v>
      </c>
      <c r="T132" s="37">
        <f>SUMIFS(СВЦЭМ!$D$34:$D$777,СВЦЭМ!$A$34:$A$777,$A132,СВЦЭМ!$B$34:$B$777,T$119)+'СЕТ СН'!$I$11+СВЦЭМ!$D$10+'СЕТ СН'!$I$6-'СЕТ СН'!$I$23</f>
        <v>1419.99719056</v>
      </c>
      <c r="U132" s="37">
        <f>SUMIFS(СВЦЭМ!$D$34:$D$777,СВЦЭМ!$A$34:$A$777,$A132,СВЦЭМ!$B$34:$B$777,U$119)+'СЕТ СН'!$I$11+СВЦЭМ!$D$10+'СЕТ СН'!$I$6-'СЕТ СН'!$I$23</f>
        <v>1433.9263549099999</v>
      </c>
      <c r="V132" s="37">
        <f>SUMIFS(СВЦЭМ!$D$34:$D$777,СВЦЭМ!$A$34:$A$777,$A132,СВЦЭМ!$B$34:$B$777,V$119)+'СЕТ СН'!$I$11+СВЦЭМ!$D$10+'СЕТ СН'!$I$6-'СЕТ СН'!$I$23</f>
        <v>1450.0683189399999</v>
      </c>
      <c r="W132" s="37">
        <f>SUMIFS(СВЦЭМ!$D$34:$D$777,СВЦЭМ!$A$34:$A$777,$A132,СВЦЭМ!$B$34:$B$777,W$119)+'СЕТ СН'!$I$11+СВЦЭМ!$D$10+'СЕТ СН'!$I$6-'СЕТ СН'!$I$23</f>
        <v>1511.1141723699998</v>
      </c>
      <c r="X132" s="37">
        <f>SUMIFS(СВЦЭМ!$D$34:$D$777,СВЦЭМ!$A$34:$A$777,$A132,СВЦЭМ!$B$34:$B$777,X$119)+'СЕТ СН'!$I$11+СВЦЭМ!$D$10+'СЕТ СН'!$I$6-'СЕТ СН'!$I$23</f>
        <v>1555.8428439599998</v>
      </c>
      <c r="Y132" s="37">
        <f>SUMIFS(СВЦЭМ!$D$34:$D$777,СВЦЭМ!$A$34:$A$777,$A132,СВЦЭМ!$B$34:$B$777,Y$119)+'СЕТ СН'!$I$11+СВЦЭМ!$D$10+'СЕТ СН'!$I$6-'СЕТ СН'!$I$23</f>
        <v>1614.0016067200004</v>
      </c>
    </row>
    <row r="133" spans="1:25" ht="15.75" x14ac:dyDescent="0.2">
      <c r="A133" s="36">
        <f t="shared" si="3"/>
        <v>42992</v>
      </c>
      <c r="B133" s="37">
        <f>SUMIFS(СВЦЭМ!$D$34:$D$777,СВЦЭМ!$A$34:$A$777,$A133,СВЦЭМ!$B$34:$B$777,B$119)+'СЕТ СН'!$I$11+СВЦЭМ!$D$10+'СЕТ СН'!$I$6-'СЕТ СН'!$I$23</f>
        <v>1677.77906042</v>
      </c>
      <c r="C133" s="37">
        <f>SUMIFS(СВЦЭМ!$D$34:$D$777,СВЦЭМ!$A$34:$A$777,$A133,СВЦЭМ!$B$34:$B$777,C$119)+'СЕТ СН'!$I$11+СВЦЭМ!$D$10+'СЕТ СН'!$I$6-'СЕТ СН'!$I$23</f>
        <v>1718.09982468</v>
      </c>
      <c r="D133" s="37">
        <f>SUMIFS(СВЦЭМ!$D$34:$D$777,СВЦЭМ!$A$34:$A$777,$A133,СВЦЭМ!$B$34:$B$777,D$119)+'СЕТ СН'!$I$11+СВЦЭМ!$D$10+'СЕТ СН'!$I$6-'СЕТ СН'!$I$23</f>
        <v>1730.3147786999998</v>
      </c>
      <c r="E133" s="37">
        <f>SUMIFS(СВЦЭМ!$D$34:$D$777,СВЦЭМ!$A$34:$A$777,$A133,СВЦЭМ!$B$34:$B$777,E$119)+'СЕТ СН'!$I$11+СВЦЭМ!$D$10+'СЕТ СН'!$I$6-'СЕТ СН'!$I$23</f>
        <v>1722.58292639</v>
      </c>
      <c r="F133" s="37">
        <f>SUMIFS(СВЦЭМ!$D$34:$D$777,СВЦЭМ!$A$34:$A$777,$A133,СВЦЭМ!$B$34:$B$777,F$119)+'СЕТ СН'!$I$11+СВЦЭМ!$D$10+'СЕТ СН'!$I$6-'СЕТ СН'!$I$23</f>
        <v>1724.3788534300002</v>
      </c>
      <c r="G133" s="37">
        <f>SUMIFS(СВЦЭМ!$D$34:$D$777,СВЦЭМ!$A$34:$A$777,$A133,СВЦЭМ!$B$34:$B$777,G$119)+'СЕТ СН'!$I$11+СВЦЭМ!$D$10+'СЕТ СН'!$I$6-'СЕТ СН'!$I$23</f>
        <v>1731.9020240999998</v>
      </c>
      <c r="H133" s="37">
        <f>SUMIFS(СВЦЭМ!$D$34:$D$777,СВЦЭМ!$A$34:$A$777,$A133,СВЦЭМ!$B$34:$B$777,H$119)+'СЕТ СН'!$I$11+СВЦЭМ!$D$10+'СЕТ СН'!$I$6-'СЕТ СН'!$I$23</f>
        <v>1682.1537944299998</v>
      </c>
      <c r="I133" s="37">
        <f>SUMIFS(СВЦЭМ!$D$34:$D$777,СВЦЭМ!$A$34:$A$777,$A133,СВЦЭМ!$B$34:$B$777,I$119)+'СЕТ СН'!$I$11+СВЦЭМ!$D$10+'СЕТ СН'!$I$6-'СЕТ СН'!$I$23</f>
        <v>1602.7115029300003</v>
      </c>
      <c r="J133" s="37">
        <f>SUMIFS(СВЦЭМ!$D$34:$D$777,СВЦЭМ!$A$34:$A$777,$A133,СВЦЭМ!$B$34:$B$777,J$119)+'СЕТ СН'!$I$11+СВЦЭМ!$D$10+'СЕТ СН'!$I$6-'СЕТ СН'!$I$23</f>
        <v>1567.0884635800003</v>
      </c>
      <c r="K133" s="37">
        <f>SUMIFS(СВЦЭМ!$D$34:$D$777,СВЦЭМ!$A$34:$A$777,$A133,СВЦЭМ!$B$34:$B$777,K$119)+'СЕТ СН'!$I$11+СВЦЭМ!$D$10+'СЕТ СН'!$I$6-'СЕТ СН'!$I$23</f>
        <v>1532.64831525</v>
      </c>
      <c r="L133" s="37">
        <f>SUMIFS(СВЦЭМ!$D$34:$D$777,СВЦЭМ!$A$34:$A$777,$A133,СВЦЭМ!$B$34:$B$777,L$119)+'СЕТ СН'!$I$11+СВЦЭМ!$D$10+'СЕТ СН'!$I$6-'СЕТ СН'!$I$23</f>
        <v>1446.5753224599998</v>
      </c>
      <c r="M133" s="37">
        <f>SUMIFS(СВЦЭМ!$D$34:$D$777,СВЦЭМ!$A$34:$A$777,$A133,СВЦЭМ!$B$34:$B$777,M$119)+'СЕТ СН'!$I$11+СВЦЭМ!$D$10+'СЕТ СН'!$I$6-'СЕТ СН'!$I$23</f>
        <v>1414.2052895799998</v>
      </c>
      <c r="N133" s="37">
        <f>SUMIFS(СВЦЭМ!$D$34:$D$777,СВЦЭМ!$A$34:$A$777,$A133,СВЦЭМ!$B$34:$B$777,N$119)+'СЕТ СН'!$I$11+СВЦЭМ!$D$10+'СЕТ СН'!$I$6-'СЕТ СН'!$I$23</f>
        <v>1424.0371246899999</v>
      </c>
      <c r="O133" s="37">
        <f>SUMIFS(СВЦЭМ!$D$34:$D$777,СВЦЭМ!$A$34:$A$777,$A133,СВЦЭМ!$B$34:$B$777,O$119)+'СЕТ СН'!$I$11+СВЦЭМ!$D$10+'СЕТ СН'!$I$6-'СЕТ СН'!$I$23</f>
        <v>1421.6593114499999</v>
      </c>
      <c r="P133" s="37">
        <f>SUMIFS(СВЦЭМ!$D$34:$D$777,СВЦЭМ!$A$34:$A$777,$A133,СВЦЭМ!$B$34:$B$777,P$119)+'СЕТ СН'!$I$11+СВЦЭМ!$D$10+'СЕТ СН'!$I$6-'СЕТ СН'!$I$23</f>
        <v>1418.8392813799999</v>
      </c>
      <c r="Q133" s="37">
        <f>SUMIFS(СВЦЭМ!$D$34:$D$777,СВЦЭМ!$A$34:$A$777,$A133,СВЦЭМ!$B$34:$B$777,Q$119)+'СЕТ СН'!$I$11+СВЦЭМ!$D$10+'СЕТ СН'!$I$6-'СЕТ СН'!$I$23</f>
        <v>1422.6913013399999</v>
      </c>
      <c r="R133" s="37">
        <f>SUMIFS(СВЦЭМ!$D$34:$D$777,СВЦЭМ!$A$34:$A$777,$A133,СВЦЭМ!$B$34:$B$777,R$119)+'СЕТ СН'!$I$11+СВЦЭМ!$D$10+'СЕТ СН'!$I$6-'СЕТ СН'!$I$23</f>
        <v>1422.4863832399999</v>
      </c>
      <c r="S133" s="37">
        <f>SUMIFS(СВЦЭМ!$D$34:$D$777,СВЦЭМ!$A$34:$A$777,$A133,СВЦЭМ!$B$34:$B$777,S$119)+'СЕТ СН'!$I$11+СВЦЭМ!$D$10+'СЕТ СН'!$I$6-'СЕТ СН'!$I$23</f>
        <v>1418.5421175299998</v>
      </c>
      <c r="T133" s="37">
        <f>SUMIFS(СВЦЭМ!$D$34:$D$777,СВЦЭМ!$A$34:$A$777,$A133,СВЦЭМ!$B$34:$B$777,T$119)+'СЕТ СН'!$I$11+СВЦЭМ!$D$10+'СЕТ СН'!$I$6-'СЕТ СН'!$I$23</f>
        <v>1415.88314554</v>
      </c>
      <c r="U133" s="37">
        <f>SUMIFS(СВЦЭМ!$D$34:$D$777,СВЦЭМ!$A$34:$A$777,$A133,СВЦЭМ!$B$34:$B$777,U$119)+'СЕТ СН'!$I$11+СВЦЭМ!$D$10+'СЕТ СН'!$I$6-'СЕТ СН'!$I$23</f>
        <v>1429.95704462</v>
      </c>
      <c r="V133" s="37">
        <f>SUMIFS(СВЦЭМ!$D$34:$D$777,СВЦЭМ!$A$34:$A$777,$A133,СВЦЭМ!$B$34:$B$777,V$119)+'СЕТ СН'!$I$11+СВЦЭМ!$D$10+'СЕТ СН'!$I$6-'СЕТ СН'!$I$23</f>
        <v>1455.9684991300001</v>
      </c>
      <c r="W133" s="37">
        <f>SUMIFS(СВЦЭМ!$D$34:$D$777,СВЦЭМ!$A$34:$A$777,$A133,СВЦЭМ!$B$34:$B$777,W$119)+'СЕТ СН'!$I$11+СВЦЭМ!$D$10+'СЕТ СН'!$I$6-'СЕТ СН'!$I$23</f>
        <v>1510.2327995999999</v>
      </c>
      <c r="X133" s="37">
        <f>SUMIFS(СВЦЭМ!$D$34:$D$777,СВЦЭМ!$A$34:$A$777,$A133,СВЦЭМ!$B$34:$B$777,X$119)+'СЕТ СН'!$I$11+СВЦЭМ!$D$10+'СЕТ СН'!$I$6-'СЕТ СН'!$I$23</f>
        <v>1560.2039374599999</v>
      </c>
      <c r="Y133" s="37">
        <f>SUMIFS(СВЦЭМ!$D$34:$D$777,СВЦЭМ!$A$34:$A$777,$A133,СВЦЭМ!$B$34:$B$777,Y$119)+'СЕТ СН'!$I$11+СВЦЭМ!$D$10+'СЕТ СН'!$I$6-'СЕТ СН'!$I$23</f>
        <v>1623.6656117000002</v>
      </c>
    </row>
    <row r="134" spans="1:25" ht="15.75" x14ac:dyDescent="0.2">
      <c r="A134" s="36">
        <f t="shared" si="3"/>
        <v>42993</v>
      </c>
      <c r="B134" s="37">
        <f>SUMIFS(СВЦЭМ!$D$34:$D$777,СВЦЭМ!$A$34:$A$777,$A134,СВЦЭМ!$B$34:$B$777,B$119)+'СЕТ СН'!$I$11+СВЦЭМ!$D$10+'СЕТ СН'!$I$6-'СЕТ СН'!$I$23</f>
        <v>1723.3363858800003</v>
      </c>
      <c r="C134" s="37">
        <f>SUMIFS(СВЦЭМ!$D$34:$D$777,СВЦЭМ!$A$34:$A$777,$A134,СВЦЭМ!$B$34:$B$777,C$119)+'СЕТ СН'!$I$11+СВЦЭМ!$D$10+'СЕТ СН'!$I$6-'СЕТ СН'!$I$23</f>
        <v>1717.0307754300002</v>
      </c>
      <c r="D134" s="37">
        <f>SUMIFS(СВЦЭМ!$D$34:$D$777,СВЦЭМ!$A$34:$A$777,$A134,СВЦЭМ!$B$34:$B$777,D$119)+'СЕТ СН'!$I$11+СВЦЭМ!$D$10+'СЕТ СН'!$I$6-'СЕТ СН'!$I$23</f>
        <v>1697.6491993099999</v>
      </c>
      <c r="E134" s="37">
        <f>SUMIFS(СВЦЭМ!$D$34:$D$777,СВЦЭМ!$A$34:$A$777,$A134,СВЦЭМ!$B$34:$B$777,E$119)+'СЕТ СН'!$I$11+СВЦЭМ!$D$10+'СЕТ СН'!$I$6-'СЕТ СН'!$I$23</f>
        <v>1690.6825848899998</v>
      </c>
      <c r="F134" s="37">
        <f>SUMIFS(СВЦЭМ!$D$34:$D$777,СВЦЭМ!$A$34:$A$777,$A134,СВЦЭМ!$B$34:$B$777,F$119)+'СЕТ СН'!$I$11+СВЦЭМ!$D$10+'СЕТ СН'!$I$6-'СЕТ СН'!$I$23</f>
        <v>1690.9011141600004</v>
      </c>
      <c r="G134" s="37">
        <f>SUMIFS(СВЦЭМ!$D$34:$D$777,СВЦЭМ!$A$34:$A$777,$A134,СВЦЭМ!$B$34:$B$777,G$119)+'СЕТ СН'!$I$11+СВЦЭМ!$D$10+'СЕТ СН'!$I$6-'СЕТ СН'!$I$23</f>
        <v>1690.02641008</v>
      </c>
      <c r="H134" s="37">
        <f>SUMIFS(СВЦЭМ!$D$34:$D$777,СВЦЭМ!$A$34:$A$777,$A134,СВЦЭМ!$B$34:$B$777,H$119)+'СЕТ СН'!$I$11+СВЦЭМ!$D$10+'СЕТ СН'!$I$6-'СЕТ СН'!$I$23</f>
        <v>1702.2010713700001</v>
      </c>
      <c r="I134" s="37">
        <f>SUMIFS(СВЦЭМ!$D$34:$D$777,СВЦЭМ!$A$34:$A$777,$A134,СВЦЭМ!$B$34:$B$777,I$119)+'СЕТ СН'!$I$11+СВЦЭМ!$D$10+'СЕТ СН'!$I$6-'СЕТ СН'!$I$23</f>
        <v>1634.0464568799998</v>
      </c>
      <c r="J134" s="37">
        <f>SUMIFS(СВЦЭМ!$D$34:$D$777,СВЦЭМ!$A$34:$A$777,$A134,СВЦЭМ!$B$34:$B$777,J$119)+'СЕТ СН'!$I$11+СВЦЭМ!$D$10+'СЕТ СН'!$I$6-'СЕТ СН'!$I$23</f>
        <v>1613.5624176600004</v>
      </c>
      <c r="K134" s="37">
        <f>SUMIFS(СВЦЭМ!$D$34:$D$777,СВЦЭМ!$A$34:$A$777,$A134,СВЦЭМ!$B$34:$B$777,K$119)+'СЕТ СН'!$I$11+СВЦЭМ!$D$10+'СЕТ СН'!$I$6-'СЕТ СН'!$I$23</f>
        <v>1566.2743275600001</v>
      </c>
      <c r="L134" s="37">
        <f>SUMIFS(СВЦЭМ!$D$34:$D$777,СВЦЭМ!$A$34:$A$777,$A134,СВЦЭМ!$B$34:$B$777,L$119)+'СЕТ СН'!$I$11+СВЦЭМ!$D$10+'СЕТ СН'!$I$6-'СЕТ СН'!$I$23</f>
        <v>1480.89588757</v>
      </c>
      <c r="M134" s="37">
        <f>SUMIFS(СВЦЭМ!$D$34:$D$777,СВЦЭМ!$A$34:$A$777,$A134,СВЦЭМ!$B$34:$B$777,M$119)+'СЕТ СН'!$I$11+СВЦЭМ!$D$10+'СЕТ СН'!$I$6-'СЕТ СН'!$I$23</f>
        <v>1453.95197022</v>
      </c>
      <c r="N134" s="37">
        <f>SUMIFS(СВЦЭМ!$D$34:$D$777,СВЦЭМ!$A$34:$A$777,$A134,СВЦЭМ!$B$34:$B$777,N$119)+'СЕТ СН'!$I$11+СВЦЭМ!$D$10+'СЕТ СН'!$I$6-'СЕТ СН'!$I$23</f>
        <v>1453.15330322</v>
      </c>
      <c r="O134" s="37">
        <f>SUMIFS(СВЦЭМ!$D$34:$D$777,СВЦЭМ!$A$34:$A$777,$A134,СВЦЭМ!$B$34:$B$777,O$119)+'СЕТ СН'!$I$11+СВЦЭМ!$D$10+'СЕТ СН'!$I$6-'СЕТ СН'!$I$23</f>
        <v>1450.10315962</v>
      </c>
      <c r="P134" s="37">
        <f>SUMIFS(СВЦЭМ!$D$34:$D$777,СВЦЭМ!$A$34:$A$777,$A134,СВЦЭМ!$B$34:$B$777,P$119)+'СЕТ СН'!$I$11+СВЦЭМ!$D$10+'СЕТ СН'!$I$6-'СЕТ СН'!$I$23</f>
        <v>1456.6117418099998</v>
      </c>
      <c r="Q134" s="37">
        <f>SUMIFS(СВЦЭМ!$D$34:$D$777,СВЦЭМ!$A$34:$A$777,$A134,СВЦЭМ!$B$34:$B$777,Q$119)+'СЕТ СН'!$I$11+СВЦЭМ!$D$10+'СЕТ СН'!$I$6-'СЕТ СН'!$I$23</f>
        <v>1464.7364737399998</v>
      </c>
      <c r="R134" s="37">
        <f>SUMIFS(СВЦЭМ!$D$34:$D$777,СВЦЭМ!$A$34:$A$777,$A134,СВЦЭМ!$B$34:$B$777,R$119)+'СЕТ СН'!$I$11+СВЦЭМ!$D$10+'СЕТ СН'!$I$6-'СЕТ СН'!$I$23</f>
        <v>1465.4108423600001</v>
      </c>
      <c r="S134" s="37">
        <f>SUMIFS(СВЦЭМ!$D$34:$D$777,СВЦЭМ!$A$34:$A$777,$A134,СВЦЭМ!$B$34:$B$777,S$119)+'СЕТ СН'!$I$11+СВЦЭМ!$D$10+'СЕТ СН'!$I$6-'СЕТ СН'!$I$23</f>
        <v>1462.9541210699999</v>
      </c>
      <c r="T134" s="37">
        <f>SUMIFS(СВЦЭМ!$D$34:$D$777,СВЦЭМ!$A$34:$A$777,$A134,СВЦЭМ!$B$34:$B$777,T$119)+'СЕТ СН'!$I$11+СВЦЭМ!$D$10+'СЕТ СН'!$I$6-'СЕТ СН'!$I$23</f>
        <v>1464.1367349899999</v>
      </c>
      <c r="U134" s="37">
        <f>SUMIFS(СВЦЭМ!$D$34:$D$777,СВЦЭМ!$A$34:$A$777,$A134,СВЦЭМ!$B$34:$B$777,U$119)+'СЕТ СН'!$I$11+СВЦЭМ!$D$10+'СЕТ СН'!$I$6-'СЕТ СН'!$I$23</f>
        <v>1457.0473050400001</v>
      </c>
      <c r="V134" s="37">
        <f>SUMIFS(СВЦЭМ!$D$34:$D$777,СВЦЭМ!$A$34:$A$777,$A134,СВЦЭМ!$B$34:$B$777,V$119)+'СЕТ СН'!$I$11+СВЦЭМ!$D$10+'СЕТ СН'!$I$6-'СЕТ СН'!$I$23</f>
        <v>1469.56818118</v>
      </c>
      <c r="W134" s="37">
        <f>SUMIFS(СВЦЭМ!$D$34:$D$777,СВЦЭМ!$A$34:$A$777,$A134,СВЦЭМ!$B$34:$B$777,W$119)+'СЕТ СН'!$I$11+СВЦЭМ!$D$10+'СЕТ СН'!$I$6-'СЕТ СН'!$I$23</f>
        <v>1559.6454951599999</v>
      </c>
      <c r="X134" s="37">
        <f>SUMIFS(СВЦЭМ!$D$34:$D$777,СВЦЭМ!$A$34:$A$777,$A134,СВЦЭМ!$B$34:$B$777,X$119)+'СЕТ СН'!$I$11+СВЦЭМ!$D$10+'СЕТ СН'!$I$6-'СЕТ СН'!$I$23</f>
        <v>1622.80736587</v>
      </c>
      <c r="Y134" s="37">
        <f>SUMIFS(СВЦЭМ!$D$34:$D$777,СВЦЭМ!$A$34:$A$777,$A134,СВЦЭМ!$B$34:$B$777,Y$119)+'СЕТ СН'!$I$11+СВЦЭМ!$D$10+'СЕТ СН'!$I$6-'СЕТ СН'!$I$23</f>
        <v>1679.22847039</v>
      </c>
    </row>
    <row r="135" spans="1:25" ht="15.75" x14ac:dyDescent="0.2">
      <c r="A135" s="36">
        <f t="shared" si="3"/>
        <v>42994</v>
      </c>
      <c r="B135" s="37">
        <f>SUMIFS(СВЦЭМ!$D$34:$D$777,СВЦЭМ!$A$34:$A$777,$A135,СВЦЭМ!$B$34:$B$777,B$119)+'СЕТ СН'!$I$11+СВЦЭМ!$D$10+'СЕТ СН'!$I$6-'СЕТ СН'!$I$23</f>
        <v>1682.4460849699999</v>
      </c>
      <c r="C135" s="37">
        <f>SUMIFS(СВЦЭМ!$D$34:$D$777,СВЦЭМ!$A$34:$A$777,$A135,СВЦЭМ!$B$34:$B$777,C$119)+'СЕТ СН'!$I$11+СВЦЭМ!$D$10+'СЕТ СН'!$I$6-'СЕТ СН'!$I$23</f>
        <v>1678.92039393</v>
      </c>
      <c r="D135" s="37">
        <f>SUMIFS(СВЦЭМ!$D$34:$D$777,СВЦЭМ!$A$34:$A$777,$A135,СВЦЭМ!$B$34:$B$777,D$119)+'СЕТ СН'!$I$11+СВЦЭМ!$D$10+'СЕТ СН'!$I$6-'СЕТ СН'!$I$23</f>
        <v>1691.5974252400001</v>
      </c>
      <c r="E135" s="37">
        <f>SUMIFS(СВЦЭМ!$D$34:$D$777,СВЦЭМ!$A$34:$A$777,$A135,СВЦЭМ!$B$34:$B$777,E$119)+'СЕТ СН'!$I$11+СВЦЭМ!$D$10+'СЕТ СН'!$I$6-'СЕТ СН'!$I$23</f>
        <v>1680.1444857400002</v>
      </c>
      <c r="F135" s="37">
        <f>SUMIFS(СВЦЭМ!$D$34:$D$777,СВЦЭМ!$A$34:$A$777,$A135,СВЦЭМ!$B$34:$B$777,F$119)+'СЕТ СН'!$I$11+СВЦЭМ!$D$10+'СЕТ СН'!$I$6-'СЕТ СН'!$I$23</f>
        <v>1676.9146269499997</v>
      </c>
      <c r="G135" s="37">
        <f>SUMIFS(СВЦЭМ!$D$34:$D$777,СВЦЭМ!$A$34:$A$777,$A135,СВЦЭМ!$B$34:$B$777,G$119)+'СЕТ СН'!$I$11+СВЦЭМ!$D$10+'СЕТ СН'!$I$6-'СЕТ СН'!$I$23</f>
        <v>1681.8389683300002</v>
      </c>
      <c r="H135" s="37">
        <f>SUMIFS(СВЦЭМ!$D$34:$D$777,СВЦЭМ!$A$34:$A$777,$A135,СВЦЭМ!$B$34:$B$777,H$119)+'СЕТ СН'!$I$11+СВЦЭМ!$D$10+'СЕТ СН'!$I$6-'СЕТ СН'!$I$23</f>
        <v>1683.2633904200002</v>
      </c>
      <c r="I135" s="37">
        <f>SUMIFS(СВЦЭМ!$D$34:$D$777,СВЦЭМ!$A$34:$A$777,$A135,СВЦЭМ!$B$34:$B$777,I$119)+'СЕТ СН'!$I$11+СВЦЭМ!$D$10+'СЕТ СН'!$I$6-'СЕТ СН'!$I$23</f>
        <v>1661.87639717</v>
      </c>
      <c r="J135" s="37">
        <f>SUMIFS(СВЦЭМ!$D$34:$D$777,СВЦЭМ!$A$34:$A$777,$A135,СВЦЭМ!$B$34:$B$777,J$119)+'СЕТ СН'!$I$11+СВЦЭМ!$D$10+'СЕТ СН'!$I$6-'СЕТ СН'!$I$23</f>
        <v>1611.2817271499998</v>
      </c>
      <c r="K135" s="37">
        <f>SUMIFS(СВЦЭМ!$D$34:$D$777,СВЦЭМ!$A$34:$A$777,$A135,СВЦЭМ!$B$34:$B$777,K$119)+'СЕТ СН'!$I$11+СВЦЭМ!$D$10+'СЕТ СН'!$I$6-'СЕТ СН'!$I$23</f>
        <v>1571.0537084899997</v>
      </c>
      <c r="L135" s="37">
        <f>SUMIFS(СВЦЭМ!$D$34:$D$777,СВЦЭМ!$A$34:$A$777,$A135,СВЦЭМ!$B$34:$B$777,L$119)+'СЕТ СН'!$I$11+СВЦЭМ!$D$10+'СЕТ СН'!$I$6-'СЕТ СН'!$I$23</f>
        <v>1477.5728607399997</v>
      </c>
      <c r="M135" s="37">
        <f>SUMIFS(СВЦЭМ!$D$34:$D$777,СВЦЭМ!$A$34:$A$777,$A135,СВЦЭМ!$B$34:$B$777,M$119)+'СЕТ СН'!$I$11+СВЦЭМ!$D$10+'СЕТ СН'!$I$6-'СЕТ СН'!$I$23</f>
        <v>1449.70607318</v>
      </c>
      <c r="N135" s="37">
        <f>SUMIFS(СВЦЭМ!$D$34:$D$777,СВЦЭМ!$A$34:$A$777,$A135,СВЦЭМ!$B$34:$B$777,N$119)+'СЕТ СН'!$I$11+СВЦЭМ!$D$10+'СЕТ СН'!$I$6-'СЕТ СН'!$I$23</f>
        <v>1456.44049464</v>
      </c>
      <c r="O135" s="37">
        <f>SUMIFS(СВЦЭМ!$D$34:$D$777,СВЦЭМ!$A$34:$A$777,$A135,СВЦЭМ!$B$34:$B$777,O$119)+'СЕТ СН'!$I$11+СВЦЭМ!$D$10+'СЕТ СН'!$I$6-'СЕТ СН'!$I$23</f>
        <v>1456.3117036899998</v>
      </c>
      <c r="P135" s="37">
        <f>SUMIFS(СВЦЭМ!$D$34:$D$777,СВЦЭМ!$A$34:$A$777,$A135,СВЦЭМ!$B$34:$B$777,P$119)+'СЕТ СН'!$I$11+СВЦЭМ!$D$10+'СЕТ СН'!$I$6-'СЕТ СН'!$I$23</f>
        <v>1463.8884719299999</v>
      </c>
      <c r="Q135" s="37">
        <f>SUMIFS(СВЦЭМ!$D$34:$D$777,СВЦЭМ!$A$34:$A$777,$A135,СВЦЭМ!$B$34:$B$777,Q$119)+'СЕТ СН'!$I$11+СВЦЭМ!$D$10+'СЕТ СН'!$I$6-'СЕТ СН'!$I$23</f>
        <v>1466.3702820499998</v>
      </c>
      <c r="R135" s="37">
        <f>SUMIFS(СВЦЭМ!$D$34:$D$777,СВЦЭМ!$A$34:$A$777,$A135,СВЦЭМ!$B$34:$B$777,R$119)+'СЕТ СН'!$I$11+СВЦЭМ!$D$10+'СЕТ СН'!$I$6-'СЕТ СН'!$I$23</f>
        <v>1463.7806271899999</v>
      </c>
      <c r="S135" s="37">
        <f>SUMIFS(СВЦЭМ!$D$34:$D$777,СВЦЭМ!$A$34:$A$777,$A135,СВЦЭМ!$B$34:$B$777,S$119)+'СЕТ СН'!$I$11+СВЦЭМ!$D$10+'СЕТ СН'!$I$6-'СЕТ СН'!$I$23</f>
        <v>1461.1935266099999</v>
      </c>
      <c r="T135" s="37">
        <f>SUMIFS(СВЦЭМ!$D$34:$D$777,СВЦЭМ!$A$34:$A$777,$A135,СВЦЭМ!$B$34:$B$777,T$119)+'СЕТ СН'!$I$11+СВЦЭМ!$D$10+'СЕТ СН'!$I$6-'СЕТ СН'!$I$23</f>
        <v>1459.8430081299998</v>
      </c>
      <c r="U135" s="37">
        <f>SUMIFS(СВЦЭМ!$D$34:$D$777,СВЦЭМ!$A$34:$A$777,$A135,СВЦЭМ!$B$34:$B$777,U$119)+'СЕТ СН'!$I$11+СВЦЭМ!$D$10+'СЕТ СН'!$I$6-'СЕТ СН'!$I$23</f>
        <v>1451.6197031799998</v>
      </c>
      <c r="V135" s="37">
        <f>SUMIFS(СВЦЭМ!$D$34:$D$777,СВЦЭМ!$A$34:$A$777,$A135,СВЦЭМ!$B$34:$B$777,V$119)+'СЕТ СН'!$I$11+СВЦЭМ!$D$10+'СЕТ СН'!$I$6-'СЕТ СН'!$I$23</f>
        <v>1464.36437544</v>
      </c>
      <c r="W135" s="37">
        <f>SUMIFS(СВЦЭМ!$D$34:$D$777,СВЦЭМ!$A$34:$A$777,$A135,СВЦЭМ!$B$34:$B$777,W$119)+'СЕТ СН'!$I$11+СВЦЭМ!$D$10+'СЕТ СН'!$I$6-'СЕТ СН'!$I$23</f>
        <v>1538.5185575799997</v>
      </c>
      <c r="X135" s="37">
        <f>SUMIFS(СВЦЭМ!$D$34:$D$777,СВЦЭМ!$A$34:$A$777,$A135,СВЦЭМ!$B$34:$B$777,X$119)+'СЕТ СН'!$I$11+СВЦЭМ!$D$10+'СЕТ СН'!$I$6-'СЕТ СН'!$I$23</f>
        <v>1603.3827504399997</v>
      </c>
      <c r="Y135" s="37">
        <f>SUMIFS(СВЦЭМ!$D$34:$D$777,СВЦЭМ!$A$34:$A$777,$A135,СВЦЭМ!$B$34:$B$777,Y$119)+'СЕТ СН'!$I$11+СВЦЭМ!$D$10+'СЕТ СН'!$I$6-'СЕТ СН'!$I$23</f>
        <v>1643.4322216600003</v>
      </c>
    </row>
    <row r="136" spans="1:25" ht="15.75" x14ac:dyDescent="0.2">
      <c r="A136" s="36">
        <f t="shared" si="3"/>
        <v>42995</v>
      </c>
      <c r="B136" s="37">
        <f>SUMIFS(СВЦЭМ!$D$34:$D$777,СВЦЭМ!$A$34:$A$777,$A136,СВЦЭМ!$B$34:$B$777,B$119)+'СЕТ СН'!$I$11+СВЦЭМ!$D$10+'СЕТ СН'!$I$6-'СЕТ СН'!$I$23</f>
        <v>1620.4009816400003</v>
      </c>
      <c r="C136" s="37">
        <f>SUMIFS(СВЦЭМ!$D$34:$D$777,СВЦЭМ!$A$34:$A$777,$A136,СВЦЭМ!$B$34:$B$777,C$119)+'СЕТ СН'!$I$11+СВЦЭМ!$D$10+'СЕТ СН'!$I$6-'СЕТ СН'!$I$23</f>
        <v>1669.8417806099997</v>
      </c>
      <c r="D136" s="37">
        <f>SUMIFS(СВЦЭМ!$D$34:$D$777,СВЦЭМ!$A$34:$A$777,$A136,СВЦЭМ!$B$34:$B$777,D$119)+'СЕТ СН'!$I$11+СВЦЭМ!$D$10+'СЕТ СН'!$I$6-'СЕТ СН'!$I$23</f>
        <v>1688.4022354799999</v>
      </c>
      <c r="E136" s="37">
        <f>SUMIFS(СВЦЭМ!$D$34:$D$777,СВЦЭМ!$A$34:$A$777,$A136,СВЦЭМ!$B$34:$B$777,E$119)+'СЕТ СН'!$I$11+СВЦЭМ!$D$10+'СЕТ СН'!$I$6-'СЕТ СН'!$I$23</f>
        <v>1679.3201360000003</v>
      </c>
      <c r="F136" s="37">
        <f>SUMIFS(СВЦЭМ!$D$34:$D$777,СВЦЭМ!$A$34:$A$777,$A136,СВЦЭМ!$B$34:$B$777,F$119)+'СЕТ СН'!$I$11+СВЦЭМ!$D$10+'СЕТ СН'!$I$6-'СЕТ СН'!$I$23</f>
        <v>1673.1516438899998</v>
      </c>
      <c r="G136" s="37">
        <f>SUMIFS(СВЦЭМ!$D$34:$D$777,СВЦЭМ!$A$34:$A$777,$A136,СВЦЭМ!$B$34:$B$777,G$119)+'СЕТ СН'!$I$11+СВЦЭМ!$D$10+'СЕТ СН'!$I$6-'СЕТ СН'!$I$23</f>
        <v>1680.6789387899998</v>
      </c>
      <c r="H136" s="37">
        <f>SUMIFS(СВЦЭМ!$D$34:$D$777,СВЦЭМ!$A$34:$A$777,$A136,СВЦЭМ!$B$34:$B$777,H$119)+'СЕТ СН'!$I$11+СВЦЭМ!$D$10+'СЕТ СН'!$I$6-'СЕТ СН'!$I$23</f>
        <v>1675.2762512999998</v>
      </c>
      <c r="I136" s="37">
        <f>SUMIFS(СВЦЭМ!$D$34:$D$777,СВЦЭМ!$A$34:$A$777,$A136,СВЦЭМ!$B$34:$B$777,I$119)+'СЕТ СН'!$I$11+СВЦЭМ!$D$10+'СЕТ СН'!$I$6-'СЕТ СН'!$I$23</f>
        <v>1656.34269348</v>
      </c>
      <c r="J136" s="37">
        <f>SUMIFS(СВЦЭМ!$D$34:$D$777,СВЦЭМ!$A$34:$A$777,$A136,СВЦЭМ!$B$34:$B$777,J$119)+'СЕТ СН'!$I$11+СВЦЭМ!$D$10+'СЕТ СН'!$I$6-'СЕТ СН'!$I$23</f>
        <v>1607.1096225700003</v>
      </c>
      <c r="K136" s="37">
        <f>SUMIFS(СВЦЭМ!$D$34:$D$777,СВЦЭМ!$A$34:$A$777,$A136,СВЦЭМ!$B$34:$B$777,K$119)+'СЕТ СН'!$I$11+СВЦЭМ!$D$10+'СЕТ СН'!$I$6-'СЕТ СН'!$I$23</f>
        <v>1574.8301645800002</v>
      </c>
      <c r="L136" s="37">
        <f>SUMIFS(СВЦЭМ!$D$34:$D$777,СВЦЭМ!$A$34:$A$777,$A136,СВЦЭМ!$B$34:$B$777,L$119)+'СЕТ СН'!$I$11+СВЦЭМ!$D$10+'СЕТ СН'!$I$6-'СЕТ СН'!$I$23</f>
        <v>1483.737435</v>
      </c>
      <c r="M136" s="37">
        <f>SUMIFS(СВЦЭМ!$D$34:$D$777,СВЦЭМ!$A$34:$A$777,$A136,СВЦЭМ!$B$34:$B$777,M$119)+'СЕТ СН'!$I$11+СВЦЭМ!$D$10+'СЕТ СН'!$I$6-'СЕТ СН'!$I$23</f>
        <v>1457.2906172200001</v>
      </c>
      <c r="N136" s="37">
        <f>SUMIFS(СВЦЭМ!$D$34:$D$777,СВЦЭМ!$A$34:$A$777,$A136,СВЦЭМ!$B$34:$B$777,N$119)+'СЕТ СН'!$I$11+СВЦЭМ!$D$10+'СЕТ СН'!$I$6-'СЕТ СН'!$I$23</f>
        <v>1455.89065261</v>
      </c>
      <c r="O136" s="37">
        <f>SUMIFS(СВЦЭМ!$D$34:$D$777,СВЦЭМ!$A$34:$A$777,$A136,СВЦЭМ!$B$34:$B$777,O$119)+'СЕТ СН'!$I$11+СВЦЭМ!$D$10+'СЕТ СН'!$I$6-'СЕТ СН'!$I$23</f>
        <v>1455.1014174799998</v>
      </c>
      <c r="P136" s="37">
        <f>SUMIFS(СВЦЭМ!$D$34:$D$777,СВЦЭМ!$A$34:$A$777,$A136,СВЦЭМ!$B$34:$B$777,P$119)+'СЕТ СН'!$I$11+СВЦЭМ!$D$10+'СЕТ СН'!$I$6-'СЕТ СН'!$I$23</f>
        <v>1454.7339511299999</v>
      </c>
      <c r="Q136" s="37">
        <f>SUMIFS(СВЦЭМ!$D$34:$D$777,СВЦЭМ!$A$34:$A$777,$A136,СВЦЭМ!$B$34:$B$777,Q$119)+'СЕТ СН'!$I$11+СВЦЭМ!$D$10+'СЕТ СН'!$I$6-'СЕТ СН'!$I$23</f>
        <v>1454.3686532299998</v>
      </c>
      <c r="R136" s="37">
        <f>SUMIFS(СВЦЭМ!$D$34:$D$777,СВЦЭМ!$A$34:$A$777,$A136,СВЦЭМ!$B$34:$B$777,R$119)+'СЕТ СН'!$I$11+СВЦЭМ!$D$10+'СЕТ СН'!$I$6-'СЕТ СН'!$I$23</f>
        <v>1451.4083144699998</v>
      </c>
      <c r="S136" s="37">
        <f>SUMIFS(СВЦЭМ!$D$34:$D$777,СВЦЭМ!$A$34:$A$777,$A136,СВЦЭМ!$B$34:$B$777,S$119)+'СЕТ СН'!$I$11+СВЦЭМ!$D$10+'СЕТ СН'!$I$6-'СЕТ СН'!$I$23</f>
        <v>1450.8630749899999</v>
      </c>
      <c r="T136" s="37">
        <f>SUMIFS(СВЦЭМ!$D$34:$D$777,СВЦЭМ!$A$34:$A$777,$A136,СВЦЭМ!$B$34:$B$777,T$119)+'СЕТ СН'!$I$11+СВЦЭМ!$D$10+'СЕТ СН'!$I$6-'СЕТ СН'!$I$23</f>
        <v>1448.5313135599999</v>
      </c>
      <c r="U136" s="37">
        <f>SUMIFS(СВЦЭМ!$D$34:$D$777,СВЦЭМ!$A$34:$A$777,$A136,СВЦЭМ!$B$34:$B$777,U$119)+'СЕТ СН'!$I$11+СВЦЭМ!$D$10+'СЕТ СН'!$I$6-'СЕТ СН'!$I$23</f>
        <v>1445.2641647199998</v>
      </c>
      <c r="V136" s="37">
        <f>SUMIFS(СВЦЭМ!$D$34:$D$777,СВЦЭМ!$A$34:$A$777,$A136,СВЦЭМ!$B$34:$B$777,V$119)+'СЕТ СН'!$I$11+СВЦЭМ!$D$10+'СЕТ СН'!$I$6-'СЕТ СН'!$I$23</f>
        <v>1456.46981598</v>
      </c>
      <c r="W136" s="37">
        <f>SUMIFS(СВЦЭМ!$D$34:$D$777,СВЦЭМ!$A$34:$A$777,$A136,СВЦЭМ!$B$34:$B$777,W$119)+'СЕТ СН'!$I$11+СВЦЭМ!$D$10+'СЕТ СН'!$I$6-'СЕТ СН'!$I$23</f>
        <v>1529.6781710800001</v>
      </c>
      <c r="X136" s="37">
        <f>SUMIFS(СВЦЭМ!$D$34:$D$777,СВЦЭМ!$A$34:$A$777,$A136,СВЦЭМ!$B$34:$B$777,X$119)+'СЕТ СН'!$I$11+СВЦЭМ!$D$10+'СЕТ СН'!$I$6-'СЕТ СН'!$I$23</f>
        <v>1584.2255495300001</v>
      </c>
      <c r="Y136" s="37">
        <f>SUMIFS(СВЦЭМ!$D$34:$D$777,СВЦЭМ!$A$34:$A$777,$A136,СВЦЭМ!$B$34:$B$777,Y$119)+'СЕТ СН'!$I$11+СВЦЭМ!$D$10+'СЕТ СН'!$I$6-'СЕТ СН'!$I$23</f>
        <v>1581.14326609</v>
      </c>
    </row>
    <row r="137" spans="1:25" ht="15.75" x14ac:dyDescent="0.2">
      <c r="A137" s="36">
        <f t="shared" si="3"/>
        <v>42996</v>
      </c>
      <c r="B137" s="37">
        <f>SUMIFS(СВЦЭМ!$D$34:$D$777,СВЦЭМ!$A$34:$A$777,$A137,СВЦЭМ!$B$34:$B$777,B$119)+'СЕТ СН'!$I$11+СВЦЭМ!$D$10+'СЕТ СН'!$I$6-'СЕТ СН'!$I$23</f>
        <v>1604.6997938100003</v>
      </c>
      <c r="C137" s="37">
        <f>SUMIFS(СВЦЭМ!$D$34:$D$777,СВЦЭМ!$A$34:$A$777,$A137,СВЦЭМ!$B$34:$B$777,C$119)+'СЕТ СН'!$I$11+СВЦЭМ!$D$10+'СЕТ СН'!$I$6-'СЕТ СН'!$I$23</f>
        <v>1683.4167467699999</v>
      </c>
      <c r="D137" s="37">
        <f>SUMIFS(СВЦЭМ!$D$34:$D$777,СВЦЭМ!$A$34:$A$777,$A137,СВЦЭМ!$B$34:$B$777,D$119)+'СЕТ СН'!$I$11+СВЦЭМ!$D$10+'СЕТ СН'!$I$6-'СЕТ СН'!$I$23</f>
        <v>1717.8251909700002</v>
      </c>
      <c r="E137" s="37">
        <f>SUMIFS(СВЦЭМ!$D$34:$D$777,СВЦЭМ!$A$34:$A$777,$A137,СВЦЭМ!$B$34:$B$777,E$119)+'СЕТ СН'!$I$11+СВЦЭМ!$D$10+'СЕТ СН'!$I$6-'СЕТ СН'!$I$23</f>
        <v>1727.0079077400001</v>
      </c>
      <c r="F137" s="37">
        <f>SUMIFS(СВЦЭМ!$D$34:$D$777,СВЦЭМ!$A$34:$A$777,$A137,СВЦЭМ!$B$34:$B$777,F$119)+'СЕТ СН'!$I$11+СВЦЭМ!$D$10+'СЕТ СН'!$I$6-'СЕТ СН'!$I$23</f>
        <v>1727.0091882699999</v>
      </c>
      <c r="G137" s="37">
        <f>SUMIFS(СВЦЭМ!$D$34:$D$777,СВЦЭМ!$A$34:$A$777,$A137,СВЦЭМ!$B$34:$B$777,G$119)+'СЕТ СН'!$I$11+СВЦЭМ!$D$10+'СЕТ СН'!$I$6-'СЕТ СН'!$I$23</f>
        <v>1711.3214957099999</v>
      </c>
      <c r="H137" s="37">
        <f>SUMIFS(СВЦЭМ!$D$34:$D$777,СВЦЭМ!$A$34:$A$777,$A137,СВЦЭМ!$B$34:$B$777,H$119)+'СЕТ СН'!$I$11+СВЦЭМ!$D$10+'СЕТ СН'!$I$6-'СЕТ СН'!$I$23</f>
        <v>1665.7059434299999</v>
      </c>
      <c r="I137" s="37">
        <f>SUMIFS(СВЦЭМ!$D$34:$D$777,СВЦЭМ!$A$34:$A$777,$A137,СВЦЭМ!$B$34:$B$777,I$119)+'СЕТ СН'!$I$11+СВЦЭМ!$D$10+'СЕТ СН'!$I$6-'СЕТ СН'!$I$23</f>
        <v>1635.5233079</v>
      </c>
      <c r="J137" s="37">
        <f>SUMIFS(СВЦЭМ!$D$34:$D$777,СВЦЭМ!$A$34:$A$777,$A137,СВЦЭМ!$B$34:$B$777,J$119)+'СЕТ СН'!$I$11+СВЦЭМ!$D$10+'СЕТ СН'!$I$6-'СЕТ СН'!$I$23</f>
        <v>1600.3356469500004</v>
      </c>
      <c r="K137" s="37">
        <f>SUMIFS(СВЦЭМ!$D$34:$D$777,СВЦЭМ!$A$34:$A$777,$A137,СВЦЭМ!$B$34:$B$777,K$119)+'СЕТ СН'!$I$11+СВЦЭМ!$D$10+'СЕТ СН'!$I$6-'СЕТ СН'!$I$23</f>
        <v>1536.0425277999998</v>
      </c>
      <c r="L137" s="37">
        <f>SUMIFS(СВЦЭМ!$D$34:$D$777,СВЦЭМ!$A$34:$A$777,$A137,СВЦЭМ!$B$34:$B$777,L$119)+'СЕТ СН'!$I$11+СВЦЭМ!$D$10+'СЕТ СН'!$I$6-'СЕТ СН'!$I$23</f>
        <v>1476.3605478999998</v>
      </c>
      <c r="M137" s="37">
        <f>SUMIFS(СВЦЭМ!$D$34:$D$777,СВЦЭМ!$A$34:$A$777,$A137,СВЦЭМ!$B$34:$B$777,M$119)+'СЕТ СН'!$I$11+СВЦЭМ!$D$10+'СЕТ СН'!$I$6-'СЕТ СН'!$I$23</f>
        <v>1455.4672636299999</v>
      </c>
      <c r="N137" s="37">
        <f>SUMIFS(СВЦЭМ!$D$34:$D$777,СВЦЭМ!$A$34:$A$777,$A137,СВЦЭМ!$B$34:$B$777,N$119)+'СЕТ СН'!$I$11+СВЦЭМ!$D$10+'СЕТ СН'!$I$6-'СЕТ СН'!$I$23</f>
        <v>1458.57889196</v>
      </c>
      <c r="O137" s="37">
        <f>SUMIFS(СВЦЭМ!$D$34:$D$777,СВЦЭМ!$A$34:$A$777,$A137,СВЦЭМ!$B$34:$B$777,O$119)+'СЕТ СН'!$I$11+СВЦЭМ!$D$10+'СЕТ СН'!$I$6-'СЕТ СН'!$I$23</f>
        <v>1456.2148592999999</v>
      </c>
      <c r="P137" s="37">
        <f>SUMIFS(СВЦЭМ!$D$34:$D$777,СВЦЭМ!$A$34:$A$777,$A137,СВЦЭМ!$B$34:$B$777,P$119)+'СЕТ СН'!$I$11+СВЦЭМ!$D$10+'СЕТ СН'!$I$6-'СЕТ СН'!$I$23</f>
        <v>1457.86187761</v>
      </c>
      <c r="Q137" s="37">
        <f>SUMIFS(СВЦЭМ!$D$34:$D$777,СВЦЭМ!$A$34:$A$777,$A137,СВЦЭМ!$B$34:$B$777,Q$119)+'СЕТ СН'!$I$11+СВЦЭМ!$D$10+'СЕТ СН'!$I$6-'СЕТ СН'!$I$23</f>
        <v>1455.8994364299999</v>
      </c>
      <c r="R137" s="37">
        <f>SUMIFS(СВЦЭМ!$D$34:$D$777,СВЦЭМ!$A$34:$A$777,$A137,СВЦЭМ!$B$34:$B$777,R$119)+'СЕТ СН'!$I$11+СВЦЭМ!$D$10+'СЕТ СН'!$I$6-'СЕТ СН'!$I$23</f>
        <v>1454.2502142499998</v>
      </c>
      <c r="S137" s="37">
        <f>SUMIFS(СВЦЭМ!$D$34:$D$777,СВЦЭМ!$A$34:$A$777,$A137,СВЦЭМ!$B$34:$B$777,S$119)+'СЕТ СН'!$I$11+СВЦЭМ!$D$10+'СЕТ СН'!$I$6-'СЕТ СН'!$I$23</f>
        <v>1453.5277715299999</v>
      </c>
      <c r="T137" s="37">
        <f>SUMIFS(СВЦЭМ!$D$34:$D$777,СВЦЭМ!$A$34:$A$777,$A137,СВЦЭМ!$B$34:$B$777,T$119)+'СЕТ СН'!$I$11+СВЦЭМ!$D$10+'СЕТ СН'!$I$6-'СЕТ СН'!$I$23</f>
        <v>1448.8857503999998</v>
      </c>
      <c r="U137" s="37">
        <f>SUMIFS(СВЦЭМ!$D$34:$D$777,СВЦЭМ!$A$34:$A$777,$A137,СВЦЭМ!$B$34:$B$777,U$119)+'СЕТ СН'!$I$11+СВЦЭМ!$D$10+'СЕТ СН'!$I$6-'СЕТ СН'!$I$23</f>
        <v>1455.6502578499999</v>
      </c>
      <c r="V137" s="37">
        <f>SUMIFS(СВЦЭМ!$D$34:$D$777,СВЦЭМ!$A$34:$A$777,$A137,СВЦЭМ!$B$34:$B$777,V$119)+'СЕТ СН'!$I$11+СВЦЭМ!$D$10+'СЕТ СН'!$I$6-'СЕТ СН'!$I$23</f>
        <v>1462.0625376899998</v>
      </c>
      <c r="W137" s="37">
        <f>SUMIFS(СВЦЭМ!$D$34:$D$777,СВЦЭМ!$A$34:$A$777,$A137,СВЦЭМ!$B$34:$B$777,W$119)+'СЕТ СН'!$I$11+СВЦЭМ!$D$10+'СЕТ СН'!$I$6-'СЕТ СН'!$I$23</f>
        <v>1523.5310721400001</v>
      </c>
      <c r="X137" s="37">
        <f>SUMIFS(СВЦЭМ!$D$34:$D$777,СВЦЭМ!$A$34:$A$777,$A137,СВЦЭМ!$B$34:$B$777,X$119)+'СЕТ СН'!$I$11+СВЦЭМ!$D$10+'СЕТ СН'!$I$6-'СЕТ СН'!$I$23</f>
        <v>1587.9057966500004</v>
      </c>
      <c r="Y137" s="37">
        <f>SUMIFS(СВЦЭМ!$D$34:$D$777,СВЦЭМ!$A$34:$A$777,$A137,СВЦЭМ!$B$34:$B$777,Y$119)+'СЕТ СН'!$I$11+СВЦЭМ!$D$10+'СЕТ СН'!$I$6-'СЕТ СН'!$I$23</f>
        <v>1594.5038139600001</v>
      </c>
    </row>
    <row r="138" spans="1:25" ht="15.75" x14ac:dyDescent="0.2">
      <c r="A138" s="36">
        <f t="shared" si="3"/>
        <v>42997</v>
      </c>
      <c r="B138" s="37">
        <f>SUMIFS(СВЦЭМ!$D$34:$D$777,СВЦЭМ!$A$34:$A$777,$A138,СВЦЭМ!$B$34:$B$777,B$119)+'СЕТ СН'!$I$11+СВЦЭМ!$D$10+'СЕТ СН'!$I$6-'СЕТ СН'!$I$23</f>
        <v>1685.1686113799997</v>
      </c>
      <c r="C138" s="37">
        <f>SUMIFS(СВЦЭМ!$D$34:$D$777,СВЦЭМ!$A$34:$A$777,$A138,СВЦЭМ!$B$34:$B$777,C$119)+'СЕТ СН'!$I$11+СВЦЭМ!$D$10+'СЕТ СН'!$I$6-'СЕТ СН'!$I$23</f>
        <v>1752.78148581</v>
      </c>
      <c r="D138" s="37">
        <f>SUMIFS(СВЦЭМ!$D$34:$D$777,СВЦЭМ!$A$34:$A$777,$A138,СВЦЭМ!$B$34:$B$777,D$119)+'СЕТ СН'!$I$11+СВЦЭМ!$D$10+'СЕТ СН'!$I$6-'СЕТ СН'!$I$23</f>
        <v>1765.74435017</v>
      </c>
      <c r="E138" s="37">
        <f>SUMIFS(СВЦЭМ!$D$34:$D$777,СВЦЭМ!$A$34:$A$777,$A138,СВЦЭМ!$B$34:$B$777,E$119)+'СЕТ СН'!$I$11+СВЦЭМ!$D$10+'СЕТ СН'!$I$6-'СЕТ СН'!$I$23</f>
        <v>1763.3946436699998</v>
      </c>
      <c r="F138" s="37">
        <f>SUMIFS(СВЦЭМ!$D$34:$D$777,СВЦЭМ!$A$34:$A$777,$A138,СВЦЭМ!$B$34:$B$777,F$119)+'СЕТ СН'!$I$11+СВЦЭМ!$D$10+'СЕТ СН'!$I$6-'СЕТ СН'!$I$23</f>
        <v>1763.2107401399999</v>
      </c>
      <c r="G138" s="37">
        <f>SUMIFS(СВЦЭМ!$D$34:$D$777,СВЦЭМ!$A$34:$A$777,$A138,СВЦЭМ!$B$34:$B$777,G$119)+'СЕТ СН'!$I$11+СВЦЭМ!$D$10+'СЕТ СН'!$I$6-'СЕТ СН'!$I$23</f>
        <v>1763.4327893</v>
      </c>
      <c r="H138" s="37">
        <f>SUMIFS(СВЦЭМ!$D$34:$D$777,СВЦЭМ!$A$34:$A$777,$A138,СВЦЭМ!$B$34:$B$777,H$119)+'СЕТ СН'!$I$11+СВЦЭМ!$D$10+'СЕТ СН'!$I$6-'СЕТ СН'!$I$23</f>
        <v>1724.3773531400002</v>
      </c>
      <c r="I138" s="37">
        <f>SUMIFS(СВЦЭМ!$D$34:$D$777,СВЦЭМ!$A$34:$A$777,$A138,СВЦЭМ!$B$34:$B$777,I$119)+'СЕТ СН'!$I$11+СВЦЭМ!$D$10+'СЕТ СН'!$I$6-'СЕТ СН'!$I$23</f>
        <v>1628.2533950300003</v>
      </c>
      <c r="J138" s="37">
        <f>SUMIFS(СВЦЭМ!$D$34:$D$777,СВЦЭМ!$A$34:$A$777,$A138,СВЦЭМ!$B$34:$B$777,J$119)+'СЕТ СН'!$I$11+СВЦЭМ!$D$10+'СЕТ СН'!$I$6-'СЕТ СН'!$I$23</f>
        <v>1591.98653534</v>
      </c>
      <c r="K138" s="37">
        <f>SUMIFS(СВЦЭМ!$D$34:$D$777,СВЦЭМ!$A$34:$A$777,$A138,СВЦЭМ!$B$34:$B$777,K$119)+'СЕТ СН'!$I$11+СВЦЭМ!$D$10+'СЕТ СН'!$I$6-'СЕТ СН'!$I$23</f>
        <v>1542.7801876499998</v>
      </c>
      <c r="L138" s="37">
        <f>SUMIFS(СВЦЭМ!$D$34:$D$777,СВЦЭМ!$A$34:$A$777,$A138,СВЦЭМ!$B$34:$B$777,L$119)+'СЕТ СН'!$I$11+СВЦЭМ!$D$10+'СЕТ СН'!$I$6-'СЕТ СН'!$I$23</f>
        <v>1461.3927012499998</v>
      </c>
      <c r="M138" s="37">
        <f>SUMIFS(СВЦЭМ!$D$34:$D$777,СВЦЭМ!$A$34:$A$777,$A138,СВЦЭМ!$B$34:$B$777,M$119)+'СЕТ СН'!$I$11+СВЦЭМ!$D$10+'СЕТ СН'!$I$6-'СЕТ СН'!$I$23</f>
        <v>1438.8899646299999</v>
      </c>
      <c r="N138" s="37">
        <f>SUMIFS(СВЦЭМ!$D$34:$D$777,СВЦЭМ!$A$34:$A$777,$A138,СВЦЭМ!$B$34:$B$777,N$119)+'СЕТ СН'!$I$11+СВЦЭМ!$D$10+'СЕТ СН'!$I$6-'СЕТ СН'!$I$23</f>
        <v>1448.5847951000001</v>
      </c>
      <c r="O138" s="37">
        <f>SUMIFS(СВЦЭМ!$D$34:$D$777,СВЦЭМ!$A$34:$A$777,$A138,СВЦЭМ!$B$34:$B$777,O$119)+'СЕТ СН'!$I$11+СВЦЭМ!$D$10+'СЕТ СН'!$I$6-'СЕТ СН'!$I$23</f>
        <v>1446.36516183</v>
      </c>
      <c r="P138" s="37">
        <f>SUMIFS(СВЦЭМ!$D$34:$D$777,СВЦЭМ!$A$34:$A$777,$A138,СВЦЭМ!$B$34:$B$777,P$119)+'СЕТ СН'!$I$11+СВЦЭМ!$D$10+'СЕТ СН'!$I$6-'СЕТ СН'!$I$23</f>
        <v>1449.2770054299999</v>
      </c>
      <c r="Q138" s="37">
        <f>SUMIFS(СВЦЭМ!$D$34:$D$777,СВЦЭМ!$A$34:$A$777,$A138,СВЦЭМ!$B$34:$B$777,Q$119)+'СЕТ СН'!$I$11+СВЦЭМ!$D$10+'СЕТ СН'!$I$6-'СЕТ СН'!$I$23</f>
        <v>1472.9260635800001</v>
      </c>
      <c r="R138" s="37">
        <f>SUMIFS(СВЦЭМ!$D$34:$D$777,СВЦЭМ!$A$34:$A$777,$A138,СВЦЭМ!$B$34:$B$777,R$119)+'СЕТ СН'!$I$11+СВЦЭМ!$D$10+'СЕТ СН'!$I$6-'СЕТ СН'!$I$23</f>
        <v>1497.8006524100001</v>
      </c>
      <c r="S138" s="37">
        <f>SUMIFS(СВЦЭМ!$D$34:$D$777,СВЦЭМ!$A$34:$A$777,$A138,СВЦЭМ!$B$34:$B$777,S$119)+'СЕТ СН'!$I$11+СВЦЭМ!$D$10+'СЕТ СН'!$I$6-'СЕТ СН'!$I$23</f>
        <v>1502.0130475299998</v>
      </c>
      <c r="T138" s="37">
        <f>SUMIFS(СВЦЭМ!$D$34:$D$777,СВЦЭМ!$A$34:$A$777,$A138,СВЦЭМ!$B$34:$B$777,T$119)+'СЕТ СН'!$I$11+СВЦЭМ!$D$10+'СЕТ СН'!$I$6-'СЕТ СН'!$I$23</f>
        <v>1462.69780879</v>
      </c>
      <c r="U138" s="37">
        <f>SUMIFS(СВЦЭМ!$D$34:$D$777,СВЦЭМ!$A$34:$A$777,$A138,СВЦЭМ!$B$34:$B$777,U$119)+'СЕТ СН'!$I$11+СВЦЭМ!$D$10+'СЕТ СН'!$I$6-'СЕТ СН'!$I$23</f>
        <v>1456.68914008</v>
      </c>
      <c r="V138" s="37">
        <f>SUMIFS(СВЦЭМ!$D$34:$D$777,СВЦЭМ!$A$34:$A$777,$A138,СВЦЭМ!$B$34:$B$777,V$119)+'СЕТ СН'!$I$11+СВЦЭМ!$D$10+'СЕТ СН'!$I$6-'СЕТ СН'!$I$23</f>
        <v>1485.2488096100001</v>
      </c>
      <c r="W138" s="37">
        <f>SUMIFS(СВЦЭМ!$D$34:$D$777,СВЦЭМ!$A$34:$A$777,$A138,СВЦЭМ!$B$34:$B$777,W$119)+'СЕТ СН'!$I$11+СВЦЭМ!$D$10+'СЕТ СН'!$I$6-'СЕТ СН'!$I$23</f>
        <v>1579.9603221899997</v>
      </c>
      <c r="X138" s="37">
        <f>SUMIFS(СВЦЭМ!$D$34:$D$777,СВЦЭМ!$A$34:$A$777,$A138,СВЦЭМ!$B$34:$B$777,X$119)+'СЕТ СН'!$I$11+СВЦЭМ!$D$10+'СЕТ СН'!$I$6-'СЕТ СН'!$I$23</f>
        <v>1582.8353394599999</v>
      </c>
      <c r="Y138" s="37">
        <f>SUMIFS(СВЦЭМ!$D$34:$D$777,СВЦЭМ!$A$34:$A$777,$A138,СВЦЭМ!$B$34:$B$777,Y$119)+'СЕТ СН'!$I$11+СВЦЭМ!$D$10+'СЕТ СН'!$I$6-'СЕТ СН'!$I$23</f>
        <v>1601.4718319100002</v>
      </c>
    </row>
    <row r="139" spans="1:25" ht="15.75" x14ac:dyDescent="0.2">
      <c r="A139" s="36">
        <f t="shared" si="3"/>
        <v>42998</v>
      </c>
      <c r="B139" s="37">
        <f>SUMIFS(СВЦЭМ!$D$34:$D$777,СВЦЭМ!$A$34:$A$777,$A139,СВЦЭМ!$B$34:$B$777,B$119)+'СЕТ СН'!$I$11+СВЦЭМ!$D$10+'СЕТ СН'!$I$6-'СЕТ СН'!$I$23</f>
        <v>1709.9139295499999</v>
      </c>
      <c r="C139" s="37">
        <f>SUMIFS(СВЦЭМ!$D$34:$D$777,СВЦЭМ!$A$34:$A$777,$A139,СВЦЭМ!$B$34:$B$777,C$119)+'СЕТ СН'!$I$11+СВЦЭМ!$D$10+'СЕТ СН'!$I$6-'СЕТ СН'!$I$23</f>
        <v>1757.7762098499998</v>
      </c>
      <c r="D139" s="37">
        <f>SUMIFS(СВЦЭМ!$D$34:$D$777,СВЦЭМ!$A$34:$A$777,$A139,СВЦЭМ!$B$34:$B$777,D$119)+'СЕТ СН'!$I$11+СВЦЭМ!$D$10+'СЕТ СН'!$I$6-'СЕТ СН'!$I$23</f>
        <v>1783.2819508499997</v>
      </c>
      <c r="E139" s="37">
        <f>SUMIFS(СВЦЭМ!$D$34:$D$777,СВЦЭМ!$A$34:$A$777,$A139,СВЦЭМ!$B$34:$B$777,E$119)+'СЕТ СН'!$I$11+СВЦЭМ!$D$10+'СЕТ СН'!$I$6-'СЕТ СН'!$I$23</f>
        <v>1780.4762720400004</v>
      </c>
      <c r="F139" s="37">
        <f>SUMIFS(СВЦЭМ!$D$34:$D$777,СВЦЭМ!$A$34:$A$777,$A139,СВЦЭМ!$B$34:$B$777,F$119)+'СЕТ СН'!$I$11+СВЦЭМ!$D$10+'СЕТ СН'!$I$6-'СЕТ СН'!$I$23</f>
        <v>1780.40934922</v>
      </c>
      <c r="G139" s="37">
        <f>SUMIFS(СВЦЭМ!$D$34:$D$777,СВЦЭМ!$A$34:$A$777,$A139,СВЦЭМ!$B$34:$B$777,G$119)+'СЕТ СН'!$I$11+СВЦЭМ!$D$10+'СЕТ СН'!$I$6-'СЕТ СН'!$I$23</f>
        <v>1786.57339065</v>
      </c>
      <c r="H139" s="37">
        <f>SUMIFS(СВЦЭМ!$D$34:$D$777,СВЦЭМ!$A$34:$A$777,$A139,СВЦЭМ!$B$34:$B$777,H$119)+'СЕТ СН'!$I$11+СВЦЭМ!$D$10+'СЕТ СН'!$I$6-'СЕТ СН'!$I$23</f>
        <v>1719.8580677500004</v>
      </c>
      <c r="I139" s="37">
        <f>SUMIFS(СВЦЭМ!$D$34:$D$777,СВЦЭМ!$A$34:$A$777,$A139,СВЦЭМ!$B$34:$B$777,I$119)+'СЕТ СН'!$I$11+СВЦЭМ!$D$10+'СЕТ СН'!$I$6-'СЕТ СН'!$I$23</f>
        <v>1656.36730764</v>
      </c>
      <c r="J139" s="37">
        <f>SUMIFS(СВЦЭМ!$D$34:$D$777,СВЦЭМ!$A$34:$A$777,$A139,СВЦЭМ!$B$34:$B$777,J$119)+'СЕТ СН'!$I$11+СВЦЭМ!$D$10+'СЕТ СН'!$I$6-'СЕТ СН'!$I$23</f>
        <v>1606.67946463</v>
      </c>
      <c r="K139" s="37">
        <f>SUMIFS(СВЦЭМ!$D$34:$D$777,СВЦЭМ!$A$34:$A$777,$A139,СВЦЭМ!$B$34:$B$777,K$119)+'СЕТ СН'!$I$11+СВЦЭМ!$D$10+'СЕТ СН'!$I$6-'СЕТ СН'!$I$23</f>
        <v>1564.0616415300001</v>
      </c>
      <c r="L139" s="37">
        <f>SUMIFS(СВЦЭМ!$D$34:$D$777,СВЦЭМ!$A$34:$A$777,$A139,СВЦЭМ!$B$34:$B$777,L$119)+'СЕТ СН'!$I$11+СВЦЭМ!$D$10+'СЕТ СН'!$I$6-'СЕТ СН'!$I$23</f>
        <v>1478.7826105499998</v>
      </c>
      <c r="M139" s="37">
        <f>SUMIFS(СВЦЭМ!$D$34:$D$777,СВЦЭМ!$A$34:$A$777,$A139,СВЦЭМ!$B$34:$B$777,M$119)+'СЕТ СН'!$I$11+СВЦЭМ!$D$10+'СЕТ СН'!$I$6-'СЕТ СН'!$I$23</f>
        <v>1457.6251086899999</v>
      </c>
      <c r="N139" s="37">
        <f>SUMIFS(СВЦЭМ!$D$34:$D$777,СВЦЭМ!$A$34:$A$777,$A139,СВЦЭМ!$B$34:$B$777,N$119)+'СЕТ СН'!$I$11+СВЦЭМ!$D$10+'СЕТ СН'!$I$6-'СЕТ СН'!$I$23</f>
        <v>1463.7387396700001</v>
      </c>
      <c r="O139" s="37">
        <f>SUMIFS(СВЦЭМ!$D$34:$D$777,СВЦЭМ!$A$34:$A$777,$A139,СВЦЭМ!$B$34:$B$777,O$119)+'СЕТ СН'!$I$11+СВЦЭМ!$D$10+'СЕТ СН'!$I$6-'СЕТ СН'!$I$23</f>
        <v>1454.59272212</v>
      </c>
      <c r="P139" s="37">
        <f>SUMIFS(СВЦЭМ!$D$34:$D$777,СВЦЭМ!$A$34:$A$777,$A139,СВЦЭМ!$B$34:$B$777,P$119)+'СЕТ СН'!$I$11+СВЦЭМ!$D$10+'СЕТ СН'!$I$6-'СЕТ СН'!$I$23</f>
        <v>1460.68009854</v>
      </c>
      <c r="Q139" s="37">
        <f>SUMIFS(СВЦЭМ!$D$34:$D$777,СВЦЭМ!$A$34:$A$777,$A139,СВЦЭМ!$B$34:$B$777,Q$119)+'СЕТ СН'!$I$11+СВЦЭМ!$D$10+'СЕТ СН'!$I$6-'СЕТ СН'!$I$23</f>
        <v>1465.0510343199999</v>
      </c>
      <c r="R139" s="37">
        <f>SUMIFS(СВЦЭМ!$D$34:$D$777,СВЦЭМ!$A$34:$A$777,$A139,СВЦЭМ!$B$34:$B$777,R$119)+'СЕТ СН'!$I$11+СВЦЭМ!$D$10+'СЕТ СН'!$I$6-'СЕТ СН'!$I$23</f>
        <v>1485.85732237</v>
      </c>
      <c r="S139" s="37">
        <f>SUMIFS(СВЦЭМ!$D$34:$D$777,СВЦЭМ!$A$34:$A$777,$A139,СВЦЭМ!$B$34:$B$777,S$119)+'СЕТ СН'!$I$11+СВЦЭМ!$D$10+'СЕТ СН'!$I$6-'СЕТ СН'!$I$23</f>
        <v>1478.82232372</v>
      </c>
      <c r="T139" s="37">
        <f>SUMIFS(СВЦЭМ!$D$34:$D$777,СВЦЭМ!$A$34:$A$777,$A139,СВЦЭМ!$B$34:$B$777,T$119)+'СЕТ СН'!$I$11+СВЦЭМ!$D$10+'СЕТ СН'!$I$6-'СЕТ СН'!$I$23</f>
        <v>1461.8531690199998</v>
      </c>
      <c r="U139" s="37">
        <f>SUMIFS(СВЦЭМ!$D$34:$D$777,СВЦЭМ!$A$34:$A$777,$A139,СВЦЭМ!$B$34:$B$777,U$119)+'СЕТ СН'!$I$11+СВЦЭМ!$D$10+'СЕТ СН'!$I$6-'СЕТ СН'!$I$23</f>
        <v>1461.1706781799999</v>
      </c>
      <c r="V139" s="37">
        <f>SUMIFS(СВЦЭМ!$D$34:$D$777,СВЦЭМ!$A$34:$A$777,$A139,СВЦЭМ!$B$34:$B$777,V$119)+'СЕТ СН'!$I$11+СВЦЭМ!$D$10+'СЕТ СН'!$I$6-'СЕТ СН'!$I$23</f>
        <v>1474.5586989200001</v>
      </c>
      <c r="W139" s="37">
        <f>SUMIFS(СВЦЭМ!$D$34:$D$777,СВЦЭМ!$A$34:$A$777,$A139,СВЦЭМ!$B$34:$B$777,W$119)+'СЕТ СН'!$I$11+СВЦЭМ!$D$10+'СЕТ СН'!$I$6-'СЕТ СН'!$I$23</f>
        <v>1536.4067603099998</v>
      </c>
      <c r="X139" s="37">
        <f>SUMIFS(СВЦЭМ!$D$34:$D$777,СВЦЭМ!$A$34:$A$777,$A139,СВЦЭМ!$B$34:$B$777,X$119)+'СЕТ СН'!$I$11+СВЦЭМ!$D$10+'СЕТ СН'!$I$6-'СЕТ СН'!$I$23</f>
        <v>1586.5805915299998</v>
      </c>
      <c r="Y139" s="37">
        <f>SUMIFS(СВЦЭМ!$D$34:$D$777,СВЦЭМ!$A$34:$A$777,$A139,СВЦЭМ!$B$34:$B$777,Y$119)+'СЕТ СН'!$I$11+СВЦЭМ!$D$10+'СЕТ СН'!$I$6-'СЕТ СН'!$I$23</f>
        <v>1643.2898466300003</v>
      </c>
    </row>
    <row r="140" spans="1:25" ht="15.75" x14ac:dyDescent="0.2">
      <c r="A140" s="36">
        <f t="shared" si="3"/>
        <v>42999</v>
      </c>
      <c r="B140" s="37">
        <f>SUMIFS(СВЦЭМ!$D$34:$D$777,СВЦЭМ!$A$34:$A$777,$A140,СВЦЭМ!$B$34:$B$777,B$119)+'СЕТ СН'!$I$11+СВЦЭМ!$D$10+'СЕТ СН'!$I$6-'СЕТ СН'!$I$23</f>
        <v>1713.0874000900003</v>
      </c>
      <c r="C140" s="37">
        <f>SUMIFS(СВЦЭМ!$D$34:$D$777,СВЦЭМ!$A$34:$A$777,$A140,СВЦЭМ!$B$34:$B$777,C$119)+'СЕТ СН'!$I$11+СВЦЭМ!$D$10+'СЕТ СН'!$I$6-'СЕТ СН'!$I$23</f>
        <v>1748.0273677699997</v>
      </c>
      <c r="D140" s="37">
        <f>SUMIFS(СВЦЭМ!$D$34:$D$777,СВЦЭМ!$A$34:$A$777,$A140,СВЦЭМ!$B$34:$B$777,D$119)+'СЕТ СН'!$I$11+СВЦЭМ!$D$10+'СЕТ СН'!$I$6-'СЕТ СН'!$I$23</f>
        <v>1784.8595964799997</v>
      </c>
      <c r="E140" s="37">
        <f>SUMIFS(СВЦЭМ!$D$34:$D$777,СВЦЭМ!$A$34:$A$777,$A140,СВЦЭМ!$B$34:$B$777,E$119)+'СЕТ СН'!$I$11+СВЦЭМ!$D$10+'СЕТ СН'!$I$6-'СЕТ СН'!$I$23</f>
        <v>1791.6310259000002</v>
      </c>
      <c r="F140" s="37">
        <f>SUMIFS(СВЦЭМ!$D$34:$D$777,СВЦЭМ!$A$34:$A$777,$A140,СВЦЭМ!$B$34:$B$777,F$119)+'СЕТ СН'!$I$11+СВЦЭМ!$D$10+'СЕТ СН'!$I$6-'СЕТ СН'!$I$23</f>
        <v>1795.1543587300002</v>
      </c>
      <c r="G140" s="37">
        <f>SUMIFS(СВЦЭМ!$D$34:$D$777,СВЦЭМ!$A$34:$A$777,$A140,СВЦЭМ!$B$34:$B$777,G$119)+'СЕТ СН'!$I$11+СВЦЭМ!$D$10+'СЕТ СН'!$I$6-'СЕТ СН'!$I$23</f>
        <v>1784.9319540899996</v>
      </c>
      <c r="H140" s="37">
        <f>SUMIFS(СВЦЭМ!$D$34:$D$777,СВЦЭМ!$A$34:$A$777,$A140,СВЦЭМ!$B$34:$B$777,H$119)+'СЕТ СН'!$I$11+СВЦЭМ!$D$10+'СЕТ СН'!$I$6-'СЕТ СН'!$I$23</f>
        <v>1718.7504544499998</v>
      </c>
      <c r="I140" s="37">
        <f>SUMIFS(СВЦЭМ!$D$34:$D$777,СВЦЭМ!$A$34:$A$777,$A140,СВЦЭМ!$B$34:$B$777,I$119)+'СЕТ СН'!$I$11+СВЦЭМ!$D$10+'СЕТ СН'!$I$6-'СЕТ СН'!$I$23</f>
        <v>1653.9034468</v>
      </c>
      <c r="J140" s="37">
        <f>SUMIFS(СВЦЭМ!$D$34:$D$777,СВЦЭМ!$A$34:$A$777,$A140,СВЦЭМ!$B$34:$B$777,J$119)+'СЕТ СН'!$I$11+СВЦЭМ!$D$10+'СЕТ СН'!$I$6-'СЕТ СН'!$I$23</f>
        <v>1614.0990715400003</v>
      </c>
      <c r="K140" s="37">
        <f>SUMIFS(СВЦЭМ!$D$34:$D$777,СВЦЭМ!$A$34:$A$777,$A140,СВЦЭМ!$B$34:$B$777,K$119)+'СЕТ СН'!$I$11+СВЦЭМ!$D$10+'СЕТ СН'!$I$6-'СЕТ СН'!$I$23</f>
        <v>1573.8905116599999</v>
      </c>
      <c r="L140" s="37">
        <f>SUMIFS(СВЦЭМ!$D$34:$D$777,СВЦЭМ!$A$34:$A$777,$A140,СВЦЭМ!$B$34:$B$777,L$119)+'СЕТ СН'!$I$11+СВЦЭМ!$D$10+'СЕТ СН'!$I$6-'СЕТ СН'!$I$23</f>
        <v>1492.9310966100002</v>
      </c>
      <c r="M140" s="37">
        <f>SUMIFS(СВЦЭМ!$D$34:$D$777,СВЦЭМ!$A$34:$A$777,$A140,СВЦЭМ!$B$34:$B$777,M$119)+'СЕТ СН'!$I$11+СВЦЭМ!$D$10+'СЕТ СН'!$I$6-'СЕТ СН'!$I$23</f>
        <v>1463.5311207</v>
      </c>
      <c r="N140" s="37">
        <f>SUMIFS(СВЦЭМ!$D$34:$D$777,СВЦЭМ!$A$34:$A$777,$A140,СВЦЭМ!$B$34:$B$777,N$119)+'СЕТ СН'!$I$11+СВЦЭМ!$D$10+'СЕТ СН'!$I$6-'СЕТ СН'!$I$23</f>
        <v>1473.3812973399999</v>
      </c>
      <c r="O140" s="37">
        <f>SUMIFS(СВЦЭМ!$D$34:$D$777,СВЦЭМ!$A$34:$A$777,$A140,СВЦЭМ!$B$34:$B$777,O$119)+'СЕТ СН'!$I$11+СВЦЭМ!$D$10+'СЕТ СН'!$I$6-'СЕТ СН'!$I$23</f>
        <v>1460.0628664399999</v>
      </c>
      <c r="P140" s="37">
        <f>SUMIFS(СВЦЭМ!$D$34:$D$777,СВЦЭМ!$A$34:$A$777,$A140,СВЦЭМ!$B$34:$B$777,P$119)+'СЕТ СН'!$I$11+СВЦЭМ!$D$10+'СЕТ СН'!$I$6-'СЕТ СН'!$I$23</f>
        <v>1462.6845427499998</v>
      </c>
      <c r="Q140" s="37">
        <f>SUMIFS(СВЦЭМ!$D$34:$D$777,СВЦЭМ!$A$34:$A$777,$A140,СВЦЭМ!$B$34:$B$777,Q$119)+'СЕТ СН'!$I$11+СВЦЭМ!$D$10+'СЕТ СН'!$I$6-'СЕТ СН'!$I$23</f>
        <v>1464.4893712599999</v>
      </c>
      <c r="R140" s="37">
        <f>SUMIFS(СВЦЭМ!$D$34:$D$777,СВЦЭМ!$A$34:$A$777,$A140,СВЦЭМ!$B$34:$B$777,R$119)+'СЕТ СН'!$I$11+СВЦЭМ!$D$10+'СЕТ СН'!$I$6-'СЕТ СН'!$I$23</f>
        <v>1485.3754929299998</v>
      </c>
      <c r="S140" s="37">
        <f>SUMIFS(СВЦЭМ!$D$34:$D$777,СВЦЭМ!$A$34:$A$777,$A140,СВЦЭМ!$B$34:$B$777,S$119)+'СЕТ СН'!$I$11+СВЦЭМ!$D$10+'СЕТ СН'!$I$6-'СЕТ СН'!$I$23</f>
        <v>1482.73347883</v>
      </c>
      <c r="T140" s="37">
        <f>SUMIFS(СВЦЭМ!$D$34:$D$777,СВЦЭМ!$A$34:$A$777,$A140,СВЦЭМ!$B$34:$B$777,T$119)+'СЕТ СН'!$I$11+СВЦЭМ!$D$10+'СЕТ СН'!$I$6-'СЕТ СН'!$I$23</f>
        <v>1463.4688263099999</v>
      </c>
      <c r="U140" s="37">
        <f>SUMIFS(СВЦЭМ!$D$34:$D$777,СВЦЭМ!$A$34:$A$777,$A140,СВЦЭМ!$B$34:$B$777,U$119)+'СЕТ СН'!$I$11+СВЦЭМ!$D$10+'СЕТ СН'!$I$6-'СЕТ СН'!$I$23</f>
        <v>1451.7865705499999</v>
      </c>
      <c r="V140" s="37">
        <f>SUMIFS(СВЦЭМ!$D$34:$D$777,СВЦЭМ!$A$34:$A$777,$A140,СВЦЭМ!$B$34:$B$777,V$119)+'СЕТ СН'!$I$11+СВЦЭМ!$D$10+'СЕТ СН'!$I$6-'СЕТ СН'!$I$23</f>
        <v>1470.0645609399999</v>
      </c>
      <c r="W140" s="37">
        <f>SUMIFS(СВЦЭМ!$D$34:$D$777,СВЦЭМ!$A$34:$A$777,$A140,СВЦЭМ!$B$34:$B$777,W$119)+'СЕТ СН'!$I$11+СВЦЭМ!$D$10+'СЕТ СН'!$I$6-'СЕТ СН'!$I$23</f>
        <v>1536.56454803</v>
      </c>
      <c r="X140" s="37">
        <f>SUMIFS(СВЦЭМ!$D$34:$D$777,СВЦЭМ!$A$34:$A$777,$A140,СВЦЭМ!$B$34:$B$777,X$119)+'СЕТ СН'!$I$11+СВЦЭМ!$D$10+'СЕТ СН'!$I$6-'СЕТ СН'!$I$23</f>
        <v>1598.1712794499999</v>
      </c>
      <c r="Y140" s="37">
        <f>SUMIFS(СВЦЭМ!$D$34:$D$777,СВЦЭМ!$A$34:$A$777,$A140,СВЦЭМ!$B$34:$B$777,Y$119)+'СЕТ СН'!$I$11+СВЦЭМ!$D$10+'СЕТ СН'!$I$6-'СЕТ СН'!$I$23</f>
        <v>1649.6763892099998</v>
      </c>
    </row>
    <row r="141" spans="1:25" ht="15.75" x14ac:dyDescent="0.2">
      <c r="A141" s="36">
        <f t="shared" si="3"/>
        <v>43000</v>
      </c>
      <c r="B141" s="37">
        <f>SUMIFS(СВЦЭМ!$D$34:$D$777,СВЦЭМ!$A$34:$A$777,$A141,СВЦЭМ!$B$34:$B$777,B$119)+'СЕТ СН'!$I$11+СВЦЭМ!$D$10+'СЕТ СН'!$I$6-'СЕТ СН'!$I$23</f>
        <v>1701.4099029600002</v>
      </c>
      <c r="C141" s="37">
        <f>SUMIFS(СВЦЭМ!$D$34:$D$777,СВЦЭМ!$A$34:$A$777,$A141,СВЦЭМ!$B$34:$B$777,C$119)+'СЕТ СН'!$I$11+СВЦЭМ!$D$10+'СЕТ СН'!$I$6-'СЕТ СН'!$I$23</f>
        <v>1749.13679288</v>
      </c>
      <c r="D141" s="37">
        <f>SUMIFS(СВЦЭМ!$D$34:$D$777,СВЦЭМ!$A$34:$A$777,$A141,СВЦЭМ!$B$34:$B$777,D$119)+'СЕТ СН'!$I$11+СВЦЭМ!$D$10+'СЕТ СН'!$I$6-'СЕТ СН'!$I$23</f>
        <v>1775.6251422400001</v>
      </c>
      <c r="E141" s="37">
        <f>SUMIFS(СВЦЭМ!$D$34:$D$777,СВЦЭМ!$A$34:$A$777,$A141,СВЦЭМ!$B$34:$B$777,E$119)+'СЕТ СН'!$I$11+СВЦЭМ!$D$10+'СЕТ СН'!$I$6-'СЕТ СН'!$I$23</f>
        <v>1777.8801731900003</v>
      </c>
      <c r="F141" s="37">
        <f>SUMIFS(СВЦЭМ!$D$34:$D$777,СВЦЭМ!$A$34:$A$777,$A141,СВЦЭМ!$B$34:$B$777,F$119)+'СЕТ СН'!$I$11+СВЦЭМ!$D$10+'СЕТ СН'!$I$6-'СЕТ СН'!$I$23</f>
        <v>1776.22925295</v>
      </c>
      <c r="G141" s="37">
        <f>SUMIFS(СВЦЭМ!$D$34:$D$777,СВЦЭМ!$A$34:$A$777,$A141,СВЦЭМ!$B$34:$B$777,G$119)+'СЕТ СН'!$I$11+СВЦЭМ!$D$10+'СЕТ СН'!$I$6-'СЕТ СН'!$I$23</f>
        <v>1773.8041917</v>
      </c>
      <c r="H141" s="37">
        <f>SUMIFS(СВЦЭМ!$D$34:$D$777,СВЦЭМ!$A$34:$A$777,$A141,СВЦЭМ!$B$34:$B$777,H$119)+'СЕТ СН'!$I$11+СВЦЭМ!$D$10+'СЕТ СН'!$I$6-'СЕТ СН'!$I$23</f>
        <v>1713.3850883100004</v>
      </c>
      <c r="I141" s="37">
        <f>SUMIFS(СВЦЭМ!$D$34:$D$777,СВЦЭМ!$A$34:$A$777,$A141,СВЦЭМ!$B$34:$B$777,I$119)+'СЕТ СН'!$I$11+СВЦЭМ!$D$10+'СЕТ СН'!$I$6-'СЕТ СН'!$I$23</f>
        <v>1647.3706997899999</v>
      </c>
      <c r="J141" s="37">
        <f>SUMIFS(СВЦЭМ!$D$34:$D$777,СВЦЭМ!$A$34:$A$777,$A141,СВЦЭМ!$B$34:$B$777,J$119)+'СЕТ СН'!$I$11+СВЦЭМ!$D$10+'СЕТ СН'!$I$6-'СЕТ СН'!$I$23</f>
        <v>1606.2017198399999</v>
      </c>
      <c r="K141" s="37">
        <f>SUMIFS(СВЦЭМ!$D$34:$D$777,СВЦЭМ!$A$34:$A$777,$A141,СВЦЭМ!$B$34:$B$777,K$119)+'СЕТ СН'!$I$11+СВЦЭМ!$D$10+'СЕТ СН'!$I$6-'СЕТ СН'!$I$23</f>
        <v>1570.4526052700003</v>
      </c>
      <c r="L141" s="37">
        <f>SUMIFS(СВЦЭМ!$D$34:$D$777,СВЦЭМ!$A$34:$A$777,$A141,СВЦЭМ!$B$34:$B$777,L$119)+'СЕТ СН'!$I$11+СВЦЭМ!$D$10+'СЕТ СН'!$I$6-'СЕТ СН'!$I$23</f>
        <v>1490.0231096500002</v>
      </c>
      <c r="M141" s="37">
        <f>SUMIFS(СВЦЭМ!$D$34:$D$777,СВЦЭМ!$A$34:$A$777,$A141,СВЦЭМ!$B$34:$B$777,M$119)+'СЕТ СН'!$I$11+СВЦЭМ!$D$10+'СЕТ СН'!$I$6-'СЕТ СН'!$I$23</f>
        <v>1460.5213503999998</v>
      </c>
      <c r="N141" s="37">
        <f>SUMIFS(СВЦЭМ!$D$34:$D$777,СВЦЭМ!$A$34:$A$777,$A141,СВЦЭМ!$B$34:$B$777,N$119)+'СЕТ СН'!$I$11+СВЦЭМ!$D$10+'СЕТ СН'!$I$6-'СЕТ СН'!$I$23</f>
        <v>1469.32333518</v>
      </c>
      <c r="O141" s="37">
        <f>SUMIFS(СВЦЭМ!$D$34:$D$777,СВЦЭМ!$A$34:$A$777,$A141,СВЦЭМ!$B$34:$B$777,O$119)+'СЕТ СН'!$I$11+СВЦЭМ!$D$10+'СЕТ СН'!$I$6-'СЕТ СН'!$I$23</f>
        <v>1456.1528745199998</v>
      </c>
      <c r="P141" s="37">
        <f>SUMIFS(СВЦЭМ!$D$34:$D$777,СВЦЭМ!$A$34:$A$777,$A141,СВЦЭМ!$B$34:$B$777,P$119)+'СЕТ СН'!$I$11+СВЦЭМ!$D$10+'СЕТ СН'!$I$6-'СЕТ СН'!$I$23</f>
        <v>1460.5606241599999</v>
      </c>
      <c r="Q141" s="37">
        <f>SUMIFS(СВЦЭМ!$D$34:$D$777,СВЦЭМ!$A$34:$A$777,$A141,СВЦЭМ!$B$34:$B$777,Q$119)+'СЕТ СН'!$I$11+СВЦЭМ!$D$10+'СЕТ СН'!$I$6-'СЕТ СН'!$I$23</f>
        <v>1468.6073143599999</v>
      </c>
      <c r="R141" s="37">
        <f>SUMIFS(СВЦЭМ!$D$34:$D$777,СВЦЭМ!$A$34:$A$777,$A141,СВЦЭМ!$B$34:$B$777,R$119)+'СЕТ СН'!$I$11+СВЦЭМ!$D$10+'СЕТ СН'!$I$6-'СЕТ СН'!$I$23</f>
        <v>1478.9859369400001</v>
      </c>
      <c r="S141" s="37">
        <f>SUMIFS(СВЦЭМ!$D$34:$D$777,СВЦЭМ!$A$34:$A$777,$A141,СВЦЭМ!$B$34:$B$777,S$119)+'СЕТ СН'!$I$11+СВЦЭМ!$D$10+'СЕТ СН'!$I$6-'СЕТ СН'!$I$23</f>
        <v>1477.2702292899999</v>
      </c>
      <c r="T141" s="37">
        <f>SUMIFS(СВЦЭМ!$D$34:$D$777,СВЦЭМ!$A$34:$A$777,$A141,СВЦЭМ!$B$34:$B$777,T$119)+'СЕТ СН'!$I$11+СВЦЭМ!$D$10+'СЕТ СН'!$I$6-'СЕТ СН'!$I$23</f>
        <v>1467.4637487299999</v>
      </c>
      <c r="U141" s="37">
        <f>SUMIFS(СВЦЭМ!$D$34:$D$777,СВЦЭМ!$A$34:$A$777,$A141,СВЦЭМ!$B$34:$B$777,U$119)+'СЕТ СН'!$I$11+СВЦЭМ!$D$10+'СЕТ СН'!$I$6-'СЕТ СН'!$I$23</f>
        <v>1448.3625417799999</v>
      </c>
      <c r="V141" s="37">
        <f>SUMIFS(СВЦЭМ!$D$34:$D$777,СВЦЭМ!$A$34:$A$777,$A141,СВЦЭМ!$B$34:$B$777,V$119)+'СЕТ СН'!$I$11+СВЦЭМ!$D$10+'СЕТ СН'!$I$6-'СЕТ СН'!$I$23</f>
        <v>1460.55797656</v>
      </c>
      <c r="W141" s="37">
        <f>SUMIFS(СВЦЭМ!$D$34:$D$777,СВЦЭМ!$A$34:$A$777,$A141,СВЦЭМ!$B$34:$B$777,W$119)+'СЕТ СН'!$I$11+СВЦЭМ!$D$10+'СЕТ СН'!$I$6-'СЕТ СН'!$I$23</f>
        <v>1544.6555949799999</v>
      </c>
      <c r="X141" s="37">
        <f>SUMIFS(СВЦЭМ!$D$34:$D$777,СВЦЭМ!$A$34:$A$777,$A141,СВЦЭМ!$B$34:$B$777,X$119)+'СЕТ СН'!$I$11+СВЦЭМ!$D$10+'СЕТ СН'!$I$6-'СЕТ СН'!$I$23</f>
        <v>1601.4465702699999</v>
      </c>
      <c r="Y141" s="37">
        <f>SUMIFS(СВЦЭМ!$D$34:$D$777,СВЦЭМ!$A$34:$A$777,$A141,СВЦЭМ!$B$34:$B$777,Y$119)+'СЕТ СН'!$I$11+СВЦЭМ!$D$10+'СЕТ СН'!$I$6-'СЕТ СН'!$I$23</f>
        <v>1647.3657654899998</v>
      </c>
    </row>
    <row r="142" spans="1:25" ht="15.75" x14ac:dyDescent="0.2">
      <c r="A142" s="36">
        <f t="shared" si="3"/>
        <v>43001</v>
      </c>
      <c r="B142" s="37">
        <f>SUMIFS(СВЦЭМ!$D$34:$D$777,СВЦЭМ!$A$34:$A$777,$A142,СВЦЭМ!$B$34:$B$777,B$119)+'СЕТ СН'!$I$11+СВЦЭМ!$D$10+'СЕТ СН'!$I$6-'СЕТ СН'!$I$23</f>
        <v>1650.7289860000001</v>
      </c>
      <c r="C142" s="37">
        <f>SUMIFS(СВЦЭМ!$D$34:$D$777,СВЦЭМ!$A$34:$A$777,$A142,СВЦЭМ!$B$34:$B$777,C$119)+'СЕТ СН'!$I$11+СВЦЭМ!$D$10+'СЕТ СН'!$I$6-'СЕТ СН'!$I$23</f>
        <v>1648.9376179999999</v>
      </c>
      <c r="D142" s="37">
        <f>SUMIFS(СВЦЭМ!$D$34:$D$777,СВЦЭМ!$A$34:$A$777,$A142,СВЦЭМ!$B$34:$B$777,D$119)+'СЕТ СН'!$I$11+СВЦЭМ!$D$10+'СЕТ СН'!$I$6-'СЕТ СН'!$I$23</f>
        <v>1659.25010174</v>
      </c>
      <c r="E142" s="37">
        <f>SUMIFS(СВЦЭМ!$D$34:$D$777,СВЦЭМ!$A$34:$A$777,$A142,СВЦЭМ!$B$34:$B$777,E$119)+'СЕТ СН'!$I$11+СВЦЭМ!$D$10+'СЕТ СН'!$I$6-'СЕТ СН'!$I$23</f>
        <v>1680.0619088900003</v>
      </c>
      <c r="F142" s="37">
        <f>SUMIFS(СВЦЭМ!$D$34:$D$777,СВЦЭМ!$A$34:$A$777,$A142,СВЦЭМ!$B$34:$B$777,F$119)+'СЕТ СН'!$I$11+СВЦЭМ!$D$10+'СЕТ СН'!$I$6-'СЕТ СН'!$I$23</f>
        <v>1683.30945367</v>
      </c>
      <c r="G142" s="37">
        <f>SUMIFS(СВЦЭМ!$D$34:$D$777,СВЦЭМ!$A$34:$A$777,$A142,СВЦЭМ!$B$34:$B$777,G$119)+'СЕТ СН'!$I$11+СВЦЭМ!$D$10+'СЕТ СН'!$I$6-'СЕТ СН'!$I$23</f>
        <v>1675.6468070800001</v>
      </c>
      <c r="H142" s="37">
        <f>SUMIFS(СВЦЭМ!$D$34:$D$777,СВЦЭМ!$A$34:$A$777,$A142,СВЦЭМ!$B$34:$B$777,H$119)+'СЕТ СН'!$I$11+СВЦЭМ!$D$10+'СЕТ СН'!$I$6-'СЕТ СН'!$I$23</f>
        <v>1665.87974915</v>
      </c>
      <c r="I142" s="37">
        <f>SUMIFS(СВЦЭМ!$D$34:$D$777,СВЦЭМ!$A$34:$A$777,$A142,СВЦЭМ!$B$34:$B$777,I$119)+'СЕТ СН'!$I$11+СВЦЭМ!$D$10+'СЕТ СН'!$I$6-'СЕТ СН'!$I$23</f>
        <v>1664.6404927399999</v>
      </c>
      <c r="J142" s="37">
        <f>SUMIFS(СВЦЭМ!$D$34:$D$777,СВЦЭМ!$A$34:$A$777,$A142,СВЦЭМ!$B$34:$B$777,J$119)+'СЕТ СН'!$I$11+СВЦЭМ!$D$10+'СЕТ СН'!$I$6-'СЕТ СН'!$I$23</f>
        <v>1626.8949992899998</v>
      </c>
      <c r="K142" s="37">
        <f>SUMIFS(СВЦЭМ!$D$34:$D$777,СВЦЭМ!$A$34:$A$777,$A142,СВЦЭМ!$B$34:$B$777,K$119)+'СЕТ СН'!$I$11+СВЦЭМ!$D$10+'СЕТ СН'!$I$6-'СЕТ СН'!$I$23</f>
        <v>1562.6024241599998</v>
      </c>
      <c r="L142" s="37">
        <f>SUMIFS(СВЦЭМ!$D$34:$D$777,СВЦЭМ!$A$34:$A$777,$A142,СВЦЭМ!$B$34:$B$777,L$119)+'СЕТ СН'!$I$11+СВЦЭМ!$D$10+'СЕТ СН'!$I$6-'СЕТ СН'!$I$23</f>
        <v>1471.1843628899996</v>
      </c>
      <c r="M142" s="37">
        <f>SUMIFS(СВЦЭМ!$D$34:$D$777,СВЦЭМ!$A$34:$A$777,$A142,СВЦЭМ!$B$34:$B$777,M$119)+'СЕТ СН'!$I$11+СВЦЭМ!$D$10+'СЕТ СН'!$I$6-'СЕТ СН'!$I$23</f>
        <v>1442.5815190799999</v>
      </c>
      <c r="N142" s="37">
        <f>SUMIFS(СВЦЭМ!$D$34:$D$777,СВЦЭМ!$A$34:$A$777,$A142,СВЦЭМ!$B$34:$B$777,N$119)+'СЕТ СН'!$I$11+СВЦЭМ!$D$10+'СЕТ СН'!$I$6-'СЕТ СН'!$I$23</f>
        <v>1451.8934374699998</v>
      </c>
      <c r="O142" s="37">
        <f>SUMIFS(СВЦЭМ!$D$34:$D$777,СВЦЭМ!$A$34:$A$777,$A142,СВЦЭМ!$B$34:$B$777,O$119)+'СЕТ СН'!$I$11+СВЦЭМ!$D$10+'СЕТ СН'!$I$6-'СЕТ СН'!$I$23</f>
        <v>1438.4494106899999</v>
      </c>
      <c r="P142" s="37">
        <f>SUMIFS(СВЦЭМ!$D$34:$D$777,СВЦЭМ!$A$34:$A$777,$A142,СВЦЭМ!$B$34:$B$777,P$119)+'СЕТ СН'!$I$11+СВЦЭМ!$D$10+'СЕТ СН'!$I$6-'СЕТ СН'!$I$23</f>
        <v>1446.4161316899999</v>
      </c>
      <c r="Q142" s="37">
        <f>SUMIFS(СВЦЭМ!$D$34:$D$777,СВЦЭМ!$A$34:$A$777,$A142,СВЦЭМ!$B$34:$B$777,Q$119)+'СЕТ СН'!$I$11+СВЦЭМ!$D$10+'СЕТ СН'!$I$6-'СЕТ СН'!$I$23</f>
        <v>1452.3711141599999</v>
      </c>
      <c r="R142" s="37">
        <f>SUMIFS(СВЦЭМ!$D$34:$D$777,СВЦЭМ!$A$34:$A$777,$A142,СВЦЭМ!$B$34:$B$777,R$119)+'СЕТ СН'!$I$11+СВЦЭМ!$D$10+'СЕТ СН'!$I$6-'СЕТ СН'!$I$23</f>
        <v>1467.40328318</v>
      </c>
      <c r="S142" s="37">
        <f>SUMIFS(СВЦЭМ!$D$34:$D$777,СВЦЭМ!$A$34:$A$777,$A142,СВЦЭМ!$B$34:$B$777,S$119)+'СЕТ СН'!$I$11+СВЦЭМ!$D$10+'СЕТ СН'!$I$6-'СЕТ СН'!$I$23</f>
        <v>1459.62016644</v>
      </c>
      <c r="T142" s="37">
        <f>SUMIFS(СВЦЭМ!$D$34:$D$777,СВЦЭМ!$A$34:$A$777,$A142,СВЦЭМ!$B$34:$B$777,T$119)+'СЕТ СН'!$I$11+СВЦЭМ!$D$10+'СЕТ СН'!$I$6-'СЕТ СН'!$I$23</f>
        <v>1442.3295665599999</v>
      </c>
      <c r="U142" s="37">
        <f>SUMIFS(СВЦЭМ!$D$34:$D$777,СВЦЭМ!$A$34:$A$777,$A142,СВЦЭМ!$B$34:$B$777,U$119)+'СЕТ СН'!$I$11+СВЦЭМ!$D$10+'СЕТ СН'!$I$6-'СЕТ СН'!$I$23</f>
        <v>1427.7389182699999</v>
      </c>
      <c r="V142" s="37">
        <f>SUMIFS(СВЦЭМ!$D$34:$D$777,СВЦЭМ!$A$34:$A$777,$A142,СВЦЭМ!$B$34:$B$777,V$119)+'СЕТ СН'!$I$11+СВЦЭМ!$D$10+'СЕТ СН'!$I$6-'СЕТ СН'!$I$23</f>
        <v>1435.8963126599999</v>
      </c>
      <c r="W142" s="37">
        <f>SUMIFS(СВЦЭМ!$D$34:$D$777,СВЦЭМ!$A$34:$A$777,$A142,СВЦЭМ!$B$34:$B$777,W$119)+'СЕТ СН'!$I$11+СВЦЭМ!$D$10+'СЕТ СН'!$I$6-'СЕТ СН'!$I$23</f>
        <v>1516.1915363099997</v>
      </c>
      <c r="X142" s="37">
        <f>SUMIFS(СВЦЭМ!$D$34:$D$777,СВЦЭМ!$A$34:$A$777,$A142,СВЦЭМ!$B$34:$B$777,X$119)+'СЕТ СН'!$I$11+СВЦЭМ!$D$10+'СЕТ СН'!$I$6-'СЕТ СН'!$I$23</f>
        <v>1576.3043804500003</v>
      </c>
      <c r="Y142" s="37">
        <f>SUMIFS(СВЦЭМ!$D$34:$D$777,СВЦЭМ!$A$34:$A$777,$A142,СВЦЭМ!$B$34:$B$777,Y$119)+'СЕТ СН'!$I$11+СВЦЭМ!$D$10+'СЕТ СН'!$I$6-'СЕТ СН'!$I$23</f>
        <v>1602.2431579000004</v>
      </c>
    </row>
    <row r="143" spans="1:25" ht="15.75" x14ac:dyDescent="0.2">
      <c r="A143" s="36">
        <f t="shared" si="3"/>
        <v>43002</v>
      </c>
      <c r="B143" s="37">
        <f>SUMIFS(СВЦЭМ!$D$34:$D$777,СВЦЭМ!$A$34:$A$777,$A143,СВЦЭМ!$B$34:$B$777,B$119)+'СЕТ СН'!$I$11+СВЦЭМ!$D$10+'СЕТ СН'!$I$6-'СЕТ СН'!$I$23</f>
        <v>1620.85226023</v>
      </c>
      <c r="C143" s="37">
        <f>SUMIFS(СВЦЭМ!$D$34:$D$777,СВЦЭМ!$A$34:$A$777,$A143,СВЦЭМ!$B$34:$B$777,C$119)+'СЕТ СН'!$I$11+СВЦЭМ!$D$10+'СЕТ СН'!$I$6-'СЕТ СН'!$I$23</f>
        <v>1642.0935902800002</v>
      </c>
      <c r="D143" s="37">
        <f>SUMIFS(СВЦЭМ!$D$34:$D$777,СВЦЭМ!$A$34:$A$777,$A143,СВЦЭМ!$B$34:$B$777,D$119)+'СЕТ СН'!$I$11+СВЦЭМ!$D$10+'СЕТ СН'!$I$6-'СЕТ СН'!$I$23</f>
        <v>1648.1106002300003</v>
      </c>
      <c r="E143" s="37">
        <f>SUMIFS(СВЦЭМ!$D$34:$D$777,СВЦЭМ!$A$34:$A$777,$A143,СВЦЭМ!$B$34:$B$777,E$119)+'СЕТ СН'!$I$11+СВЦЭМ!$D$10+'СЕТ СН'!$I$6-'СЕТ СН'!$I$23</f>
        <v>1659.2620220500003</v>
      </c>
      <c r="F143" s="37">
        <f>SUMIFS(СВЦЭМ!$D$34:$D$777,СВЦЭМ!$A$34:$A$777,$A143,СВЦЭМ!$B$34:$B$777,F$119)+'СЕТ СН'!$I$11+СВЦЭМ!$D$10+'СЕТ СН'!$I$6-'СЕТ СН'!$I$23</f>
        <v>1661.4001208099999</v>
      </c>
      <c r="G143" s="37">
        <f>SUMIFS(СВЦЭМ!$D$34:$D$777,СВЦЭМ!$A$34:$A$777,$A143,СВЦЭМ!$B$34:$B$777,G$119)+'СЕТ СН'!$I$11+СВЦЭМ!$D$10+'СЕТ СН'!$I$6-'СЕТ СН'!$I$23</f>
        <v>1653.4879615199998</v>
      </c>
      <c r="H143" s="37">
        <f>SUMIFS(СВЦЭМ!$D$34:$D$777,СВЦЭМ!$A$34:$A$777,$A143,СВЦЭМ!$B$34:$B$777,H$119)+'СЕТ СН'!$I$11+СВЦЭМ!$D$10+'СЕТ СН'!$I$6-'СЕТ СН'!$I$23</f>
        <v>1579.4743930200002</v>
      </c>
      <c r="I143" s="37">
        <f>SUMIFS(СВЦЭМ!$D$34:$D$777,СВЦЭМ!$A$34:$A$777,$A143,СВЦЭМ!$B$34:$B$777,I$119)+'СЕТ СН'!$I$11+СВЦЭМ!$D$10+'СЕТ СН'!$I$6-'СЕТ СН'!$I$23</f>
        <v>1583.1673535999998</v>
      </c>
      <c r="J143" s="37">
        <f>SUMIFS(СВЦЭМ!$D$34:$D$777,СВЦЭМ!$A$34:$A$777,$A143,СВЦЭМ!$B$34:$B$777,J$119)+'СЕТ СН'!$I$11+СВЦЭМ!$D$10+'СЕТ СН'!$I$6-'СЕТ СН'!$I$23</f>
        <v>1612.8245692500004</v>
      </c>
      <c r="K143" s="37">
        <f>SUMIFS(СВЦЭМ!$D$34:$D$777,СВЦЭМ!$A$34:$A$777,$A143,СВЦЭМ!$B$34:$B$777,K$119)+'СЕТ СН'!$I$11+СВЦЭМ!$D$10+'СЕТ СН'!$I$6-'СЕТ СН'!$I$23</f>
        <v>1556.6249834400001</v>
      </c>
      <c r="L143" s="37">
        <f>SUMIFS(СВЦЭМ!$D$34:$D$777,СВЦЭМ!$A$34:$A$777,$A143,СВЦЭМ!$B$34:$B$777,L$119)+'СЕТ СН'!$I$11+СВЦЭМ!$D$10+'СЕТ СН'!$I$6-'СЕТ СН'!$I$23</f>
        <v>1476.3422867599998</v>
      </c>
      <c r="M143" s="37">
        <f>SUMIFS(СВЦЭМ!$D$34:$D$777,СВЦЭМ!$A$34:$A$777,$A143,СВЦЭМ!$B$34:$B$777,M$119)+'СЕТ СН'!$I$11+СВЦЭМ!$D$10+'СЕТ СН'!$I$6-'СЕТ СН'!$I$23</f>
        <v>1460.9777912599998</v>
      </c>
      <c r="N143" s="37">
        <f>SUMIFS(СВЦЭМ!$D$34:$D$777,СВЦЭМ!$A$34:$A$777,$A143,СВЦЭМ!$B$34:$B$777,N$119)+'СЕТ СН'!$I$11+СВЦЭМ!$D$10+'СЕТ СН'!$I$6-'СЕТ СН'!$I$23</f>
        <v>1491.1679925899998</v>
      </c>
      <c r="O143" s="37">
        <f>SUMIFS(СВЦЭМ!$D$34:$D$777,СВЦЭМ!$A$34:$A$777,$A143,СВЦЭМ!$B$34:$B$777,O$119)+'СЕТ СН'!$I$11+СВЦЭМ!$D$10+'СЕТ СН'!$I$6-'СЕТ СН'!$I$23</f>
        <v>1495.3888759500001</v>
      </c>
      <c r="P143" s="37">
        <f>SUMIFS(СВЦЭМ!$D$34:$D$777,СВЦЭМ!$A$34:$A$777,$A143,СВЦЭМ!$B$34:$B$777,P$119)+'СЕТ СН'!$I$11+СВЦЭМ!$D$10+'СЕТ СН'!$I$6-'СЕТ СН'!$I$23</f>
        <v>1493.6027164699999</v>
      </c>
      <c r="Q143" s="37">
        <f>SUMIFS(СВЦЭМ!$D$34:$D$777,СВЦЭМ!$A$34:$A$777,$A143,СВЦЭМ!$B$34:$B$777,Q$119)+'СЕТ СН'!$I$11+СВЦЭМ!$D$10+'СЕТ СН'!$I$6-'СЕТ СН'!$I$23</f>
        <v>1480.7927514200001</v>
      </c>
      <c r="R143" s="37">
        <f>SUMIFS(СВЦЭМ!$D$34:$D$777,СВЦЭМ!$A$34:$A$777,$A143,СВЦЭМ!$B$34:$B$777,R$119)+'СЕТ СН'!$I$11+СВЦЭМ!$D$10+'СЕТ СН'!$I$6-'СЕТ СН'!$I$23</f>
        <v>1483.8464444399997</v>
      </c>
      <c r="S143" s="37">
        <f>SUMIFS(СВЦЭМ!$D$34:$D$777,СВЦЭМ!$A$34:$A$777,$A143,СВЦЭМ!$B$34:$B$777,S$119)+'СЕТ СН'!$I$11+СВЦЭМ!$D$10+'СЕТ СН'!$I$6-'СЕТ СН'!$I$23</f>
        <v>1473.2188222</v>
      </c>
      <c r="T143" s="37">
        <f>SUMIFS(СВЦЭМ!$D$34:$D$777,СВЦЭМ!$A$34:$A$777,$A143,СВЦЭМ!$B$34:$B$777,T$119)+'СЕТ СН'!$I$11+СВЦЭМ!$D$10+'СЕТ СН'!$I$6-'СЕТ СН'!$I$23</f>
        <v>1451.3238106899998</v>
      </c>
      <c r="U143" s="37">
        <f>SUMIFS(СВЦЭМ!$D$34:$D$777,СВЦЭМ!$A$34:$A$777,$A143,СВЦЭМ!$B$34:$B$777,U$119)+'СЕТ СН'!$I$11+СВЦЭМ!$D$10+'СЕТ СН'!$I$6-'СЕТ СН'!$I$23</f>
        <v>1441.1517129599999</v>
      </c>
      <c r="V143" s="37">
        <f>SUMIFS(СВЦЭМ!$D$34:$D$777,СВЦЭМ!$A$34:$A$777,$A143,СВЦЭМ!$B$34:$B$777,V$119)+'СЕТ СН'!$I$11+СВЦЭМ!$D$10+'СЕТ СН'!$I$6-'СЕТ СН'!$I$23</f>
        <v>1452.4445849399999</v>
      </c>
      <c r="W143" s="37">
        <f>SUMIFS(СВЦЭМ!$D$34:$D$777,СВЦЭМ!$A$34:$A$777,$A143,СВЦЭМ!$B$34:$B$777,W$119)+'СЕТ СН'!$I$11+СВЦЭМ!$D$10+'СЕТ СН'!$I$6-'СЕТ СН'!$I$23</f>
        <v>1528.3360845699999</v>
      </c>
      <c r="X143" s="37">
        <f>SUMIFS(СВЦЭМ!$D$34:$D$777,СВЦЭМ!$A$34:$A$777,$A143,СВЦЭМ!$B$34:$B$777,X$119)+'СЕТ СН'!$I$11+СВЦЭМ!$D$10+'СЕТ СН'!$I$6-'СЕТ СН'!$I$23</f>
        <v>1591.0778152399998</v>
      </c>
      <c r="Y143" s="37">
        <f>SUMIFS(СВЦЭМ!$D$34:$D$777,СВЦЭМ!$A$34:$A$777,$A143,СВЦЭМ!$B$34:$B$777,Y$119)+'СЕТ СН'!$I$11+СВЦЭМ!$D$10+'СЕТ СН'!$I$6-'СЕТ СН'!$I$23</f>
        <v>1634.0126285200004</v>
      </c>
    </row>
    <row r="144" spans="1:25" ht="15.75" x14ac:dyDescent="0.2">
      <c r="A144" s="36">
        <f t="shared" si="3"/>
        <v>43003</v>
      </c>
      <c r="B144" s="37">
        <f>SUMIFS(СВЦЭМ!$D$34:$D$777,СВЦЭМ!$A$34:$A$777,$A144,СВЦЭМ!$B$34:$B$777,B$119)+'СЕТ СН'!$I$11+СВЦЭМ!$D$10+'СЕТ СН'!$I$6-'СЕТ СН'!$I$23</f>
        <v>1725.4974618799997</v>
      </c>
      <c r="C144" s="37">
        <f>SUMIFS(СВЦЭМ!$D$34:$D$777,СВЦЭМ!$A$34:$A$777,$A144,СВЦЭМ!$B$34:$B$777,C$119)+'СЕТ СН'!$I$11+СВЦЭМ!$D$10+'СЕТ СН'!$I$6-'СЕТ СН'!$I$23</f>
        <v>1725.7242646100003</v>
      </c>
      <c r="D144" s="37">
        <f>SUMIFS(СВЦЭМ!$D$34:$D$777,СВЦЭМ!$A$34:$A$777,$A144,СВЦЭМ!$B$34:$B$777,D$119)+'СЕТ СН'!$I$11+СВЦЭМ!$D$10+'СЕТ СН'!$I$6-'СЕТ СН'!$I$23</f>
        <v>1747.9281568400002</v>
      </c>
      <c r="E144" s="37">
        <f>SUMIFS(СВЦЭМ!$D$34:$D$777,СВЦЭМ!$A$34:$A$777,$A144,СВЦЭМ!$B$34:$B$777,E$119)+'СЕТ СН'!$I$11+СВЦЭМ!$D$10+'СЕТ СН'!$I$6-'СЕТ СН'!$I$23</f>
        <v>1761.5559478599998</v>
      </c>
      <c r="F144" s="37">
        <f>SUMIFS(СВЦЭМ!$D$34:$D$777,СВЦЭМ!$A$34:$A$777,$A144,СВЦЭМ!$B$34:$B$777,F$119)+'СЕТ СН'!$I$11+СВЦЭМ!$D$10+'СЕТ СН'!$I$6-'СЕТ СН'!$I$23</f>
        <v>1761.1779662600002</v>
      </c>
      <c r="G144" s="37">
        <f>SUMIFS(СВЦЭМ!$D$34:$D$777,СВЦЭМ!$A$34:$A$777,$A144,СВЦЭМ!$B$34:$B$777,G$119)+'СЕТ СН'!$I$11+СВЦЭМ!$D$10+'СЕТ СН'!$I$6-'СЕТ СН'!$I$23</f>
        <v>1725.6024875000003</v>
      </c>
      <c r="H144" s="37">
        <f>SUMIFS(СВЦЭМ!$D$34:$D$777,СВЦЭМ!$A$34:$A$777,$A144,СВЦЭМ!$B$34:$B$777,H$119)+'СЕТ СН'!$I$11+СВЦЭМ!$D$10+'СЕТ СН'!$I$6-'СЕТ СН'!$I$23</f>
        <v>1685.0895287599997</v>
      </c>
      <c r="I144" s="37">
        <f>SUMIFS(СВЦЭМ!$D$34:$D$777,СВЦЭМ!$A$34:$A$777,$A144,СВЦЭМ!$B$34:$B$777,I$119)+'СЕТ СН'!$I$11+СВЦЭМ!$D$10+'СЕТ СН'!$I$6-'СЕТ СН'!$I$23</f>
        <v>1624.76356093</v>
      </c>
      <c r="J144" s="37">
        <f>SUMIFS(СВЦЭМ!$D$34:$D$777,СВЦЭМ!$A$34:$A$777,$A144,СВЦЭМ!$B$34:$B$777,J$119)+'СЕТ СН'!$I$11+СВЦЭМ!$D$10+'СЕТ СН'!$I$6-'СЕТ СН'!$I$23</f>
        <v>1594.5909568699999</v>
      </c>
      <c r="K144" s="37">
        <f>SUMIFS(СВЦЭМ!$D$34:$D$777,СВЦЭМ!$A$34:$A$777,$A144,СВЦЭМ!$B$34:$B$777,K$119)+'СЕТ СН'!$I$11+СВЦЭМ!$D$10+'СЕТ СН'!$I$6-'СЕТ СН'!$I$23</f>
        <v>1550.6478494600001</v>
      </c>
      <c r="L144" s="37">
        <f>SUMIFS(СВЦЭМ!$D$34:$D$777,СВЦЭМ!$A$34:$A$777,$A144,СВЦЭМ!$B$34:$B$777,L$119)+'СЕТ СН'!$I$11+СВЦЭМ!$D$10+'СЕТ СН'!$I$6-'СЕТ СН'!$I$23</f>
        <v>1471.5022692299999</v>
      </c>
      <c r="M144" s="37">
        <f>SUMIFS(СВЦЭМ!$D$34:$D$777,СВЦЭМ!$A$34:$A$777,$A144,СВЦЭМ!$B$34:$B$777,M$119)+'СЕТ СН'!$I$11+СВЦЭМ!$D$10+'СЕТ СН'!$I$6-'СЕТ СН'!$I$23</f>
        <v>1450.5337363799999</v>
      </c>
      <c r="N144" s="37">
        <f>SUMIFS(СВЦЭМ!$D$34:$D$777,СВЦЭМ!$A$34:$A$777,$A144,СВЦЭМ!$B$34:$B$777,N$119)+'СЕТ СН'!$I$11+СВЦЭМ!$D$10+'СЕТ СН'!$I$6-'СЕТ СН'!$I$23</f>
        <v>1455.7093769599999</v>
      </c>
      <c r="O144" s="37">
        <f>SUMIFS(СВЦЭМ!$D$34:$D$777,СВЦЭМ!$A$34:$A$777,$A144,СВЦЭМ!$B$34:$B$777,O$119)+'СЕТ СН'!$I$11+СВЦЭМ!$D$10+'СЕТ СН'!$I$6-'СЕТ СН'!$I$23</f>
        <v>1454.5195208999999</v>
      </c>
      <c r="P144" s="37">
        <f>SUMIFS(СВЦЭМ!$D$34:$D$777,СВЦЭМ!$A$34:$A$777,$A144,СВЦЭМ!$B$34:$B$777,P$119)+'СЕТ СН'!$I$11+СВЦЭМ!$D$10+'СЕТ СН'!$I$6-'СЕТ СН'!$I$23</f>
        <v>1459.9937962899999</v>
      </c>
      <c r="Q144" s="37">
        <f>SUMIFS(СВЦЭМ!$D$34:$D$777,СВЦЭМ!$A$34:$A$777,$A144,СВЦЭМ!$B$34:$B$777,Q$119)+'СЕТ СН'!$I$11+СВЦЭМ!$D$10+'СЕТ СН'!$I$6-'СЕТ СН'!$I$23</f>
        <v>1466.02810959</v>
      </c>
      <c r="R144" s="37">
        <f>SUMIFS(СВЦЭМ!$D$34:$D$777,СВЦЭМ!$A$34:$A$777,$A144,СВЦЭМ!$B$34:$B$777,R$119)+'СЕТ СН'!$I$11+СВЦЭМ!$D$10+'СЕТ СН'!$I$6-'СЕТ СН'!$I$23</f>
        <v>1472.4652609199998</v>
      </c>
      <c r="S144" s="37">
        <f>SUMIFS(СВЦЭМ!$D$34:$D$777,СВЦЭМ!$A$34:$A$777,$A144,СВЦЭМ!$B$34:$B$777,S$119)+'СЕТ СН'!$I$11+СВЦЭМ!$D$10+'СЕТ СН'!$I$6-'СЕТ СН'!$I$23</f>
        <v>1462.9608852199999</v>
      </c>
      <c r="T144" s="37">
        <f>SUMIFS(СВЦЭМ!$D$34:$D$777,СВЦЭМ!$A$34:$A$777,$A144,СВЦЭМ!$B$34:$B$777,T$119)+'СЕТ СН'!$I$11+СВЦЭМ!$D$10+'СЕТ СН'!$I$6-'СЕТ СН'!$I$23</f>
        <v>1454.0931668399999</v>
      </c>
      <c r="U144" s="37">
        <f>SUMIFS(СВЦЭМ!$D$34:$D$777,СВЦЭМ!$A$34:$A$777,$A144,СВЦЭМ!$B$34:$B$777,U$119)+'СЕТ СН'!$I$11+СВЦЭМ!$D$10+'СЕТ СН'!$I$6-'СЕТ СН'!$I$23</f>
        <v>1451.1117815699999</v>
      </c>
      <c r="V144" s="37">
        <f>SUMIFS(СВЦЭМ!$D$34:$D$777,СВЦЭМ!$A$34:$A$777,$A144,СВЦЭМ!$B$34:$B$777,V$119)+'СЕТ СН'!$I$11+СВЦЭМ!$D$10+'СЕТ СН'!$I$6-'СЕТ СН'!$I$23</f>
        <v>1451.9040355299999</v>
      </c>
      <c r="W144" s="37">
        <f>SUMIFS(СВЦЭМ!$D$34:$D$777,СВЦЭМ!$A$34:$A$777,$A144,СВЦЭМ!$B$34:$B$777,W$119)+'СЕТ СН'!$I$11+СВЦЭМ!$D$10+'СЕТ СН'!$I$6-'СЕТ СН'!$I$23</f>
        <v>1517.7729392199999</v>
      </c>
      <c r="X144" s="37">
        <f>SUMIFS(СВЦЭМ!$D$34:$D$777,СВЦЭМ!$A$34:$A$777,$A144,СВЦЭМ!$B$34:$B$777,X$119)+'СЕТ СН'!$I$11+СВЦЭМ!$D$10+'СЕТ СН'!$I$6-'СЕТ СН'!$I$23</f>
        <v>1582.36797071</v>
      </c>
      <c r="Y144" s="37">
        <f>SUMIFS(СВЦЭМ!$D$34:$D$777,СВЦЭМ!$A$34:$A$777,$A144,СВЦЭМ!$B$34:$B$777,Y$119)+'СЕТ СН'!$I$11+СВЦЭМ!$D$10+'СЕТ СН'!$I$6-'СЕТ СН'!$I$23</f>
        <v>1632.9698852199999</v>
      </c>
    </row>
    <row r="145" spans="1:27" ht="15.75" x14ac:dyDescent="0.2">
      <c r="A145" s="36">
        <f t="shared" si="3"/>
        <v>43004</v>
      </c>
      <c r="B145" s="37">
        <f>SUMIFS(СВЦЭМ!$D$34:$D$777,СВЦЭМ!$A$34:$A$777,$A145,СВЦЭМ!$B$34:$B$777,B$119)+'СЕТ СН'!$I$11+СВЦЭМ!$D$10+'СЕТ СН'!$I$6-'СЕТ СН'!$I$23</f>
        <v>1698.5677633</v>
      </c>
      <c r="C145" s="37">
        <f>SUMIFS(СВЦЭМ!$D$34:$D$777,СВЦЭМ!$A$34:$A$777,$A145,СВЦЭМ!$B$34:$B$777,C$119)+'СЕТ СН'!$I$11+СВЦЭМ!$D$10+'СЕТ СН'!$I$6-'СЕТ СН'!$I$23</f>
        <v>1721.6339938199999</v>
      </c>
      <c r="D145" s="37">
        <f>SUMIFS(СВЦЭМ!$D$34:$D$777,СВЦЭМ!$A$34:$A$777,$A145,СВЦЭМ!$B$34:$B$777,D$119)+'СЕТ СН'!$I$11+СВЦЭМ!$D$10+'СЕТ СН'!$I$6-'СЕТ СН'!$I$23</f>
        <v>1732.7717858200003</v>
      </c>
      <c r="E145" s="37">
        <f>SUMIFS(СВЦЭМ!$D$34:$D$777,СВЦЭМ!$A$34:$A$777,$A145,СВЦЭМ!$B$34:$B$777,E$119)+'СЕТ СН'!$I$11+СВЦЭМ!$D$10+'СЕТ СН'!$I$6-'СЕТ СН'!$I$23</f>
        <v>1746.1074938800002</v>
      </c>
      <c r="F145" s="37">
        <f>SUMIFS(СВЦЭМ!$D$34:$D$777,СВЦЭМ!$A$34:$A$777,$A145,СВЦЭМ!$B$34:$B$777,F$119)+'СЕТ СН'!$I$11+СВЦЭМ!$D$10+'СЕТ СН'!$I$6-'СЕТ СН'!$I$23</f>
        <v>1750.0032559199999</v>
      </c>
      <c r="G145" s="37">
        <f>SUMIFS(СВЦЭМ!$D$34:$D$777,СВЦЭМ!$A$34:$A$777,$A145,СВЦЭМ!$B$34:$B$777,G$119)+'СЕТ СН'!$I$11+СВЦЭМ!$D$10+'СЕТ СН'!$I$6-'СЕТ СН'!$I$23</f>
        <v>1732.2402227700004</v>
      </c>
      <c r="H145" s="37">
        <f>SUMIFS(СВЦЭМ!$D$34:$D$777,СВЦЭМ!$A$34:$A$777,$A145,СВЦЭМ!$B$34:$B$777,H$119)+'СЕТ СН'!$I$11+СВЦЭМ!$D$10+'СЕТ СН'!$I$6-'СЕТ СН'!$I$23</f>
        <v>1696.7487362800002</v>
      </c>
      <c r="I145" s="37">
        <f>SUMIFS(СВЦЭМ!$D$34:$D$777,СВЦЭМ!$A$34:$A$777,$A145,СВЦЭМ!$B$34:$B$777,I$119)+'СЕТ СН'!$I$11+СВЦЭМ!$D$10+'СЕТ СН'!$I$6-'СЕТ СН'!$I$23</f>
        <v>1633.54629634</v>
      </c>
      <c r="J145" s="37">
        <f>SUMIFS(СВЦЭМ!$D$34:$D$777,СВЦЭМ!$A$34:$A$777,$A145,СВЦЭМ!$B$34:$B$777,J$119)+'СЕТ СН'!$I$11+СВЦЭМ!$D$10+'СЕТ СН'!$I$6-'СЕТ СН'!$I$23</f>
        <v>1598.3284327000001</v>
      </c>
      <c r="K145" s="37">
        <f>SUMIFS(СВЦЭМ!$D$34:$D$777,СВЦЭМ!$A$34:$A$777,$A145,СВЦЭМ!$B$34:$B$777,K$119)+'СЕТ СН'!$I$11+СВЦЭМ!$D$10+'СЕТ СН'!$I$6-'СЕТ СН'!$I$23</f>
        <v>1554.85594102</v>
      </c>
      <c r="L145" s="37">
        <f>SUMIFS(СВЦЭМ!$D$34:$D$777,СВЦЭМ!$A$34:$A$777,$A145,СВЦЭМ!$B$34:$B$777,L$119)+'СЕТ СН'!$I$11+СВЦЭМ!$D$10+'СЕТ СН'!$I$6-'СЕТ СН'!$I$23</f>
        <v>1479.0674493500001</v>
      </c>
      <c r="M145" s="37">
        <f>SUMIFS(СВЦЭМ!$D$34:$D$777,СВЦЭМ!$A$34:$A$777,$A145,СВЦЭМ!$B$34:$B$777,M$119)+'СЕТ СН'!$I$11+СВЦЭМ!$D$10+'СЕТ СН'!$I$6-'СЕТ СН'!$I$23</f>
        <v>1453.9378818599998</v>
      </c>
      <c r="N145" s="37">
        <f>SUMIFS(СВЦЭМ!$D$34:$D$777,СВЦЭМ!$A$34:$A$777,$A145,СВЦЭМ!$B$34:$B$777,N$119)+'СЕТ СН'!$I$11+СВЦЭМ!$D$10+'СЕТ СН'!$I$6-'СЕТ СН'!$I$23</f>
        <v>1463.26781381</v>
      </c>
      <c r="O145" s="37">
        <f>SUMIFS(СВЦЭМ!$D$34:$D$777,СВЦЭМ!$A$34:$A$777,$A145,СВЦЭМ!$B$34:$B$777,O$119)+'СЕТ СН'!$I$11+СВЦЭМ!$D$10+'СЕТ СН'!$I$6-'СЕТ СН'!$I$23</f>
        <v>1462.8261090399999</v>
      </c>
      <c r="P145" s="37">
        <f>SUMIFS(СВЦЭМ!$D$34:$D$777,СВЦЭМ!$A$34:$A$777,$A145,СВЦЭМ!$B$34:$B$777,P$119)+'СЕТ СН'!$I$11+СВЦЭМ!$D$10+'СЕТ СН'!$I$6-'СЕТ СН'!$I$23</f>
        <v>1469.03939825</v>
      </c>
      <c r="Q145" s="37">
        <f>SUMIFS(СВЦЭМ!$D$34:$D$777,СВЦЭМ!$A$34:$A$777,$A145,СВЦЭМ!$B$34:$B$777,Q$119)+'СЕТ СН'!$I$11+СВЦЭМ!$D$10+'СЕТ СН'!$I$6-'СЕТ СН'!$I$23</f>
        <v>1472.4591344599999</v>
      </c>
      <c r="R145" s="37">
        <f>SUMIFS(СВЦЭМ!$D$34:$D$777,СВЦЭМ!$A$34:$A$777,$A145,СВЦЭМ!$B$34:$B$777,R$119)+'СЕТ СН'!$I$11+СВЦЭМ!$D$10+'СЕТ СН'!$I$6-'СЕТ СН'!$I$23</f>
        <v>1473.66502206</v>
      </c>
      <c r="S145" s="37">
        <f>SUMIFS(СВЦЭМ!$D$34:$D$777,СВЦЭМ!$A$34:$A$777,$A145,СВЦЭМ!$B$34:$B$777,S$119)+'СЕТ СН'!$I$11+СВЦЭМ!$D$10+'СЕТ СН'!$I$6-'СЕТ СН'!$I$23</f>
        <v>1466.6809579299997</v>
      </c>
      <c r="T145" s="37">
        <f>SUMIFS(СВЦЭМ!$D$34:$D$777,СВЦЭМ!$A$34:$A$777,$A145,СВЦЭМ!$B$34:$B$777,T$119)+'СЕТ СН'!$I$11+СВЦЭМ!$D$10+'СЕТ СН'!$I$6-'СЕТ СН'!$I$23</f>
        <v>1463.9035475399999</v>
      </c>
      <c r="U145" s="37">
        <f>SUMIFS(СВЦЭМ!$D$34:$D$777,СВЦЭМ!$A$34:$A$777,$A145,СВЦЭМ!$B$34:$B$777,U$119)+'СЕТ СН'!$I$11+СВЦЭМ!$D$10+'СЕТ СН'!$I$6-'СЕТ СН'!$I$23</f>
        <v>1446.04558894</v>
      </c>
      <c r="V145" s="37">
        <f>SUMIFS(СВЦЭМ!$D$34:$D$777,СВЦЭМ!$A$34:$A$777,$A145,СВЦЭМ!$B$34:$B$777,V$119)+'СЕТ СН'!$I$11+СВЦЭМ!$D$10+'СЕТ СН'!$I$6-'СЕТ СН'!$I$23</f>
        <v>1461.0675879400001</v>
      </c>
      <c r="W145" s="37">
        <f>SUMIFS(СВЦЭМ!$D$34:$D$777,СВЦЭМ!$A$34:$A$777,$A145,СВЦЭМ!$B$34:$B$777,W$119)+'СЕТ СН'!$I$11+СВЦЭМ!$D$10+'СЕТ СН'!$I$6-'СЕТ СН'!$I$23</f>
        <v>1540.7673717299999</v>
      </c>
      <c r="X145" s="37">
        <f>SUMIFS(СВЦЭМ!$D$34:$D$777,СВЦЭМ!$A$34:$A$777,$A145,СВЦЭМ!$B$34:$B$777,X$119)+'СЕТ СН'!$I$11+СВЦЭМ!$D$10+'СЕТ СН'!$I$6-'СЕТ СН'!$I$23</f>
        <v>1599.6245592499999</v>
      </c>
      <c r="Y145" s="37">
        <f>SUMIFS(СВЦЭМ!$D$34:$D$777,СВЦЭМ!$A$34:$A$777,$A145,СВЦЭМ!$B$34:$B$777,Y$119)+'СЕТ СН'!$I$11+СВЦЭМ!$D$10+'СЕТ СН'!$I$6-'СЕТ СН'!$I$23</f>
        <v>1655.3383553399999</v>
      </c>
    </row>
    <row r="146" spans="1:27" ht="15.75" x14ac:dyDescent="0.2">
      <c r="A146" s="36">
        <f t="shared" si="3"/>
        <v>43005</v>
      </c>
      <c r="B146" s="37">
        <f>SUMIFS(СВЦЭМ!$D$34:$D$777,СВЦЭМ!$A$34:$A$777,$A146,СВЦЭМ!$B$34:$B$777,B$119)+'СЕТ СН'!$I$11+СВЦЭМ!$D$10+'СЕТ СН'!$I$6-'СЕТ СН'!$I$23</f>
        <v>1694.6702120299997</v>
      </c>
      <c r="C146" s="37">
        <f>SUMIFS(СВЦЭМ!$D$34:$D$777,СВЦЭМ!$A$34:$A$777,$A146,СВЦЭМ!$B$34:$B$777,C$119)+'СЕТ СН'!$I$11+СВЦЭМ!$D$10+'СЕТ СН'!$I$6-'СЕТ СН'!$I$23</f>
        <v>1734.0882525100001</v>
      </c>
      <c r="D146" s="37">
        <f>SUMIFS(СВЦЭМ!$D$34:$D$777,СВЦЭМ!$A$34:$A$777,$A146,СВЦЭМ!$B$34:$B$777,D$119)+'СЕТ СН'!$I$11+СВЦЭМ!$D$10+'СЕТ СН'!$I$6-'СЕТ СН'!$I$23</f>
        <v>1728.67313749</v>
      </c>
      <c r="E146" s="37">
        <f>SUMIFS(СВЦЭМ!$D$34:$D$777,СВЦЭМ!$A$34:$A$777,$A146,СВЦЭМ!$B$34:$B$777,E$119)+'СЕТ СН'!$I$11+СВЦЭМ!$D$10+'СЕТ СН'!$I$6-'СЕТ СН'!$I$23</f>
        <v>1718.2176614800001</v>
      </c>
      <c r="F146" s="37">
        <f>SUMIFS(СВЦЭМ!$D$34:$D$777,СВЦЭМ!$A$34:$A$777,$A146,СВЦЭМ!$B$34:$B$777,F$119)+'СЕТ СН'!$I$11+СВЦЭМ!$D$10+'СЕТ СН'!$I$6-'СЕТ СН'!$I$23</f>
        <v>1716.38772599</v>
      </c>
      <c r="G146" s="37">
        <f>SUMIFS(СВЦЭМ!$D$34:$D$777,СВЦЭМ!$A$34:$A$777,$A146,СВЦЭМ!$B$34:$B$777,G$119)+'СЕТ СН'!$I$11+СВЦЭМ!$D$10+'СЕТ СН'!$I$6-'СЕТ СН'!$I$23</f>
        <v>1726.28476447</v>
      </c>
      <c r="H146" s="37">
        <f>SUMIFS(СВЦЭМ!$D$34:$D$777,СВЦЭМ!$A$34:$A$777,$A146,СВЦЭМ!$B$34:$B$777,H$119)+'СЕТ СН'!$I$11+СВЦЭМ!$D$10+'СЕТ СН'!$I$6-'СЕТ СН'!$I$23</f>
        <v>1701.0606689799997</v>
      </c>
      <c r="I146" s="37">
        <f>SUMIFS(СВЦЭМ!$D$34:$D$777,СВЦЭМ!$A$34:$A$777,$A146,СВЦЭМ!$B$34:$B$777,I$119)+'СЕТ СН'!$I$11+СВЦЭМ!$D$10+'СЕТ СН'!$I$6-'СЕТ СН'!$I$23</f>
        <v>1637.8926186400004</v>
      </c>
      <c r="J146" s="37">
        <f>SUMIFS(СВЦЭМ!$D$34:$D$777,СВЦЭМ!$A$34:$A$777,$A146,СВЦЭМ!$B$34:$B$777,J$119)+'СЕТ СН'!$I$11+СВЦЭМ!$D$10+'СЕТ СН'!$I$6-'СЕТ СН'!$I$23</f>
        <v>1605.9583809200003</v>
      </c>
      <c r="K146" s="37">
        <f>SUMIFS(СВЦЭМ!$D$34:$D$777,СВЦЭМ!$A$34:$A$777,$A146,СВЦЭМ!$B$34:$B$777,K$119)+'СЕТ СН'!$I$11+СВЦЭМ!$D$10+'СЕТ СН'!$I$6-'СЕТ СН'!$I$23</f>
        <v>1561.99635618</v>
      </c>
      <c r="L146" s="37">
        <f>SUMIFS(СВЦЭМ!$D$34:$D$777,СВЦЭМ!$A$34:$A$777,$A146,СВЦЭМ!$B$34:$B$777,L$119)+'СЕТ СН'!$I$11+СВЦЭМ!$D$10+'СЕТ СН'!$I$6-'СЕТ СН'!$I$23</f>
        <v>1483.60278905</v>
      </c>
      <c r="M146" s="37">
        <f>SUMIFS(СВЦЭМ!$D$34:$D$777,СВЦЭМ!$A$34:$A$777,$A146,СВЦЭМ!$B$34:$B$777,M$119)+'СЕТ СН'!$I$11+СВЦЭМ!$D$10+'СЕТ СН'!$I$6-'СЕТ СН'!$I$23</f>
        <v>1458.59950875</v>
      </c>
      <c r="N146" s="37">
        <f>SUMIFS(СВЦЭМ!$D$34:$D$777,СВЦЭМ!$A$34:$A$777,$A146,СВЦЭМ!$B$34:$B$777,N$119)+'СЕТ СН'!$I$11+СВЦЭМ!$D$10+'СЕТ СН'!$I$6-'СЕТ СН'!$I$23</f>
        <v>1470.28481887</v>
      </c>
      <c r="O146" s="37">
        <f>SUMIFS(СВЦЭМ!$D$34:$D$777,СВЦЭМ!$A$34:$A$777,$A146,СВЦЭМ!$B$34:$B$777,O$119)+'СЕТ СН'!$I$11+СВЦЭМ!$D$10+'СЕТ СН'!$I$6-'СЕТ СН'!$I$23</f>
        <v>1476.0582110699997</v>
      </c>
      <c r="P146" s="37">
        <f>SUMIFS(СВЦЭМ!$D$34:$D$777,СВЦЭМ!$A$34:$A$777,$A146,СВЦЭМ!$B$34:$B$777,P$119)+'СЕТ СН'!$I$11+СВЦЭМ!$D$10+'СЕТ СН'!$I$6-'СЕТ СН'!$I$23</f>
        <v>1479.9777251</v>
      </c>
      <c r="Q146" s="37">
        <f>SUMIFS(СВЦЭМ!$D$34:$D$777,СВЦЭМ!$A$34:$A$777,$A146,СВЦЭМ!$B$34:$B$777,Q$119)+'СЕТ СН'!$I$11+СВЦЭМ!$D$10+'СЕТ СН'!$I$6-'СЕТ СН'!$I$23</f>
        <v>1485.9806074999997</v>
      </c>
      <c r="R146" s="37">
        <f>SUMIFS(СВЦЭМ!$D$34:$D$777,СВЦЭМ!$A$34:$A$777,$A146,СВЦЭМ!$B$34:$B$777,R$119)+'СЕТ СН'!$I$11+СВЦЭМ!$D$10+'СЕТ СН'!$I$6-'СЕТ СН'!$I$23</f>
        <v>1486.7602596199999</v>
      </c>
      <c r="S146" s="37">
        <f>SUMIFS(СВЦЭМ!$D$34:$D$777,СВЦЭМ!$A$34:$A$777,$A146,СВЦЭМ!$B$34:$B$777,S$119)+'СЕТ СН'!$I$11+СВЦЭМ!$D$10+'СЕТ СН'!$I$6-'СЕТ СН'!$I$23</f>
        <v>1481.2251333300001</v>
      </c>
      <c r="T146" s="37">
        <f>SUMIFS(СВЦЭМ!$D$34:$D$777,СВЦЭМ!$A$34:$A$777,$A146,СВЦЭМ!$B$34:$B$777,T$119)+'СЕТ СН'!$I$11+СВЦЭМ!$D$10+'СЕТ СН'!$I$6-'СЕТ СН'!$I$23</f>
        <v>1474.5696475599998</v>
      </c>
      <c r="U146" s="37">
        <f>SUMIFS(СВЦЭМ!$D$34:$D$777,СВЦЭМ!$A$34:$A$777,$A146,СВЦЭМ!$B$34:$B$777,U$119)+'СЕТ СН'!$I$11+СВЦЭМ!$D$10+'СЕТ СН'!$I$6-'СЕТ СН'!$I$23</f>
        <v>1460.7444824499999</v>
      </c>
      <c r="V146" s="37">
        <f>SUMIFS(СВЦЭМ!$D$34:$D$777,СВЦЭМ!$A$34:$A$777,$A146,СВЦЭМ!$B$34:$B$777,V$119)+'СЕТ СН'!$I$11+СВЦЭМ!$D$10+'СЕТ СН'!$I$6-'СЕТ СН'!$I$23</f>
        <v>1471.3289235799998</v>
      </c>
      <c r="W146" s="37">
        <f>SUMIFS(СВЦЭМ!$D$34:$D$777,СВЦЭМ!$A$34:$A$777,$A146,СВЦЭМ!$B$34:$B$777,W$119)+'СЕТ СН'!$I$11+СВЦЭМ!$D$10+'СЕТ СН'!$I$6-'СЕТ СН'!$I$23</f>
        <v>1541.0380913899999</v>
      </c>
      <c r="X146" s="37">
        <f>SUMIFS(СВЦЭМ!$D$34:$D$777,СВЦЭМ!$A$34:$A$777,$A146,СВЦЭМ!$B$34:$B$777,X$119)+'СЕТ СН'!$I$11+СВЦЭМ!$D$10+'СЕТ СН'!$I$6-'СЕТ СН'!$I$23</f>
        <v>1599.26295411</v>
      </c>
      <c r="Y146" s="37">
        <f>SUMIFS(СВЦЭМ!$D$34:$D$777,СВЦЭМ!$A$34:$A$777,$A146,СВЦЭМ!$B$34:$B$777,Y$119)+'СЕТ СН'!$I$11+СВЦЭМ!$D$10+'СЕТ СН'!$I$6-'СЕТ СН'!$I$23</f>
        <v>1646.4655274500001</v>
      </c>
    </row>
    <row r="147" spans="1:27" ht="15.75" x14ac:dyDescent="0.2">
      <c r="A147" s="36">
        <f t="shared" si="3"/>
        <v>43006</v>
      </c>
      <c r="B147" s="37">
        <f>SUMIFS(СВЦЭМ!$D$34:$D$777,СВЦЭМ!$A$34:$A$777,$A147,СВЦЭМ!$B$34:$B$777,B$119)+'СЕТ СН'!$I$11+СВЦЭМ!$D$10+'СЕТ СН'!$I$6-'СЕТ СН'!$I$23</f>
        <v>1591.6378253399998</v>
      </c>
      <c r="C147" s="37">
        <f>SUMIFS(СВЦЭМ!$D$34:$D$777,СВЦЭМ!$A$34:$A$777,$A147,СВЦЭМ!$B$34:$B$777,C$119)+'СЕТ СН'!$I$11+СВЦЭМ!$D$10+'СЕТ СН'!$I$6-'СЕТ СН'!$I$23</f>
        <v>1654.0807064400001</v>
      </c>
      <c r="D147" s="37">
        <f>SUMIFS(СВЦЭМ!$D$34:$D$777,СВЦЭМ!$A$34:$A$777,$A147,СВЦЭМ!$B$34:$B$777,D$119)+'СЕТ СН'!$I$11+СВЦЭМ!$D$10+'СЕТ СН'!$I$6-'СЕТ СН'!$I$23</f>
        <v>1692.6359653299996</v>
      </c>
      <c r="E147" s="37">
        <f>SUMIFS(СВЦЭМ!$D$34:$D$777,СВЦЭМ!$A$34:$A$777,$A147,СВЦЭМ!$B$34:$B$777,E$119)+'СЕТ СН'!$I$11+СВЦЭМ!$D$10+'СЕТ СН'!$I$6-'СЕТ СН'!$I$23</f>
        <v>1717.6291371400002</v>
      </c>
      <c r="F147" s="37">
        <f>SUMIFS(СВЦЭМ!$D$34:$D$777,СВЦЭМ!$A$34:$A$777,$A147,СВЦЭМ!$B$34:$B$777,F$119)+'СЕТ СН'!$I$11+СВЦЭМ!$D$10+'СЕТ СН'!$I$6-'СЕТ СН'!$I$23</f>
        <v>1719.6586985800004</v>
      </c>
      <c r="G147" s="37">
        <f>SUMIFS(СВЦЭМ!$D$34:$D$777,СВЦЭМ!$A$34:$A$777,$A147,СВЦЭМ!$B$34:$B$777,G$119)+'СЕТ СН'!$I$11+СВЦЭМ!$D$10+'СЕТ СН'!$I$6-'СЕТ СН'!$I$23</f>
        <v>1721.0832149799999</v>
      </c>
      <c r="H147" s="37">
        <f>SUMIFS(СВЦЭМ!$D$34:$D$777,СВЦЭМ!$A$34:$A$777,$A147,СВЦЭМ!$B$34:$B$777,H$119)+'СЕТ СН'!$I$11+СВЦЭМ!$D$10+'СЕТ СН'!$I$6-'СЕТ СН'!$I$23</f>
        <v>1681.8149949999997</v>
      </c>
      <c r="I147" s="37">
        <f>SUMIFS(СВЦЭМ!$D$34:$D$777,СВЦЭМ!$A$34:$A$777,$A147,СВЦЭМ!$B$34:$B$777,I$119)+'СЕТ СН'!$I$11+СВЦЭМ!$D$10+'СЕТ СН'!$I$6-'СЕТ СН'!$I$23</f>
        <v>1615.43569321</v>
      </c>
      <c r="J147" s="37">
        <f>SUMIFS(СВЦЭМ!$D$34:$D$777,СВЦЭМ!$A$34:$A$777,$A147,СВЦЭМ!$B$34:$B$777,J$119)+'СЕТ СН'!$I$11+СВЦЭМ!$D$10+'СЕТ СН'!$I$6-'СЕТ СН'!$I$23</f>
        <v>1571.2101026800001</v>
      </c>
      <c r="K147" s="37">
        <f>SUMIFS(СВЦЭМ!$D$34:$D$777,СВЦЭМ!$A$34:$A$777,$A147,СВЦЭМ!$B$34:$B$777,K$119)+'СЕТ СН'!$I$11+СВЦЭМ!$D$10+'СЕТ СН'!$I$6-'СЕТ СН'!$I$23</f>
        <v>1535.9482093199999</v>
      </c>
      <c r="L147" s="37">
        <f>SUMIFS(СВЦЭМ!$D$34:$D$777,СВЦЭМ!$A$34:$A$777,$A147,СВЦЭМ!$B$34:$B$777,L$119)+'СЕТ СН'!$I$11+СВЦЭМ!$D$10+'СЕТ СН'!$I$6-'СЕТ СН'!$I$23</f>
        <v>1455.5674581399999</v>
      </c>
      <c r="M147" s="37">
        <f>SUMIFS(СВЦЭМ!$D$34:$D$777,СВЦЭМ!$A$34:$A$777,$A147,СВЦЭМ!$B$34:$B$777,M$119)+'СЕТ СН'!$I$11+СВЦЭМ!$D$10+'СЕТ СН'!$I$6-'СЕТ СН'!$I$23</f>
        <v>1426.8297339999999</v>
      </c>
      <c r="N147" s="37">
        <f>SUMIFS(СВЦЭМ!$D$34:$D$777,СВЦЭМ!$A$34:$A$777,$A147,СВЦЭМ!$B$34:$B$777,N$119)+'СЕТ СН'!$I$11+СВЦЭМ!$D$10+'СЕТ СН'!$I$6-'СЕТ СН'!$I$23</f>
        <v>1431.87321402</v>
      </c>
      <c r="O147" s="37">
        <f>SUMIFS(СВЦЭМ!$D$34:$D$777,СВЦЭМ!$A$34:$A$777,$A147,СВЦЭМ!$B$34:$B$777,O$119)+'СЕТ СН'!$I$11+СВЦЭМ!$D$10+'СЕТ СН'!$I$6-'СЕТ СН'!$I$23</f>
        <v>1431.8408794299999</v>
      </c>
      <c r="P147" s="37">
        <f>SUMIFS(СВЦЭМ!$D$34:$D$777,СВЦЭМ!$A$34:$A$777,$A147,СВЦЭМ!$B$34:$B$777,P$119)+'СЕТ СН'!$I$11+СВЦЭМ!$D$10+'СЕТ СН'!$I$6-'СЕТ СН'!$I$23</f>
        <v>1433.74426318</v>
      </c>
      <c r="Q147" s="37">
        <f>SUMIFS(СВЦЭМ!$D$34:$D$777,СВЦЭМ!$A$34:$A$777,$A147,СВЦЭМ!$B$34:$B$777,Q$119)+'СЕТ СН'!$I$11+СВЦЭМ!$D$10+'СЕТ СН'!$I$6-'СЕТ СН'!$I$23</f>
        <v>1439.6934335299998</v>
      </c>
      <c r="R147" s="37">
        <f>SUMIFS(СВЦЭМ!$D$34:$D$777,СВЦЭМ!$A$34:$A$777,$A147,СВЦЭМ!$B$34:$B$777,R$119)+'СЕТ СН'!$I$11+СВЦЭМ!$D$10+'СЕТ СН'!$I$6-'СЕТ СН'!$I$23</f>
        <v>1445.5085693799999</v>
      </c>
      <c r="S147" s="37">
        <f>SUMIFS(СВЦЭМ!$D$34:$D$777,СВЦЭМ!$A$34:$A$777,$A147,СВЦЭМ!$B$34:$B$777,S$119)+'СЕТ СН'!$I$11+СВЦЭМ!$D$10+'СЕТ СН'!$I$6-'СЕТ СН'!$I$23</f>
        <v>1442.8890302</v>
      </c>
      <c r="T147" s="37">
        <f>SUMIFS(СВЦЭМ!$D$34:$D$777,СВЦЭМ!$A$34:$A$777,$A147,СВЦЭМ!$B$34:$B$777,T$119)+'СЕТ СН'!$I$11+СВЦЭМ!$D$10+'СЕТ СН'!$I$6-'СЕТ СН'!$I$23</f>
        <v>1435.1316697799998</v>
      </c>
      <c r="U147" s="37">
        <f>SUMIFS(СВЦЭМ!$D$34:$D$777,СВЦЭМ!$A$34:$A$777,$A147,СВЦЭМ!$B$34:$B$777,U$119)+'СЕТ СН'!$I$11+СВЦЭМ!$D$10+'СЕТ СН'!$I$6-'СЕТ СН'!$I$23</f>
        <v>1419.73461963</v>
      </c>
      <c r="V147" s="37">
        <f>SUMIFS(СВЦЭМ!$D$34:$D$777,СВЦЭМ!$A$34:$A$777,$A147,СВЦЭМ!$B$34:$B$777,V$119)+'СЕТ СН'!$I$11+СВЦЭМ!$D$10+'СЕТ СН'!$I$6-'СЕТ СН'!$I$23</f>
        <v>1432.4855376199998</v>
      </c>
      <c r="W147" s="37">
        <f>SUMIFS(СВЦЭМ!$D$34:$D$777,СВЦЭМ!$A$34:$A$777,$A147,СВЦЭМ!$B$34:$B$777,W$119)+'СЕТ СН'!$I$11+СВЦЭМ!$D$10+'СЕТ СН'!$I$6-'СЕТ СН'!$I$23</f>
        <v>1511.7119642099997</v>
      </c>
      <c r="X147" s="37">
        <f>SUMIFS(СВЦЭМ!$D$34:$D$777,СВЦЭМ!$A$34:$A$777,$A147,СВЦЭМ!$B$34:$B$777,X$119)+'СЕТ СН'!$I$11+СВЦЭМ!$D$10+'СЕТ СН'!$I$6-'СЕТ СН'!$I$23</f>
        <v>1575.3032934100002</v>
      </c>
      <c r="Y147" s="37">
        <f>SUMIFS(СВЦЭМ!$D$34:$D$777,СВЦЭМ!$A$34:$A$777,$A147,СВЦЭМ!$B$34:$B$777,Y$119)+'СЕТ СН'!$I$11+СВЦЭМ!$D$10+'СЕТ СН'!$I$6-'СЕТ СН'!$I$23</f>
        <v>1625.4979444199998</v>
      </c>
    </row>
    <row r="148" spans="1:27" ht="15.75" x14ac:dyDescent="0.2">
      <c r="A148" s="36">
        <f t="shared" si="3"/>
        <v>43007</v>
      </c>
      <c r="B148" s="37">
        <f>SUMIFS(СВЦЭМ!$D$34:$D$777,СВЦЭМ!$A$34:$A$777,$A148,СВЦЭМ!$B$34:$B$777,B$119)+'СЕТ СН'!$I$11+СВЦЭМ!$D$10+'СЕТ СН'!$I$6-'СЕТ СН'!$I$23</f>
        <v>1613.70183322</v>
      </c>
      <c r="C148" s="37">
        <f>SUMIFS(СВЦЭМ!$D$34:$D$777,СВЦЭМ!$A$34:$A$777,$A148,СВЦЭМ!$B$34:$B$777,C$119)+'СЕТ СН'!$I$11+СВЦЭМ!$D$10+'СЕТ СН'!$I$6-'СЕТ СН'!$I$23</f>
        <v>1716.3321396000001</v>
      </c>
      <c r="D148" s="37">
        <f>SUMIFS(СВЦЭМ!$D$34:$D$777,СВЦЭМ!$A$34:$A$777,$A148,СВЦЭМ!$B$34:$B$777,D$119)+'СЕТ СН'!$I$11+СВЦЭМ!$D$10+'СЕТ СН'!$I$6-'СЕТ СН'!$I$23</f>
        <v>1717.0162231200002</v>
      </c>
      <c r="E148" s="37">
        <f>SUMIFS(СВЦЭМ!$D$34:$D$777,СВЦЭМ!$A$34:$A$777,$A148,СВЦЭМ!$B$34:$B$777,E$119)+'СЕТ СН'!$I$11+СВЦЭМ!$D$10+'СЕТ СН'!$I$6-'СЕТ СН'!$I$23</f>
        <v>1718.1608340399998</v>
      </c>
      <c r="F148" s="37">
        <f>SUMIFS(СВЦЭМ!$D$34:$D$777,СВЦЭМ!$A$34:$A$777,$A148,СВЦЭМ!$B$34:$B$777,F$119)+'СЕТ СН'!$I$11+СВЦЭМ!$D$10+'СЕТ СН'!$I$6-'СЕТ СН'!$I$23</f>
        <v>1718.6342406499998</v>
      </c>
      <c r="G148" s="37">
        <f>SUMIFS(СВЦЭМ!$D$34:$D$777,СВЦЭМ!$A$34:$A$777,$A148,СВЦЭМ!$B$34:$B$777,G$119)+'СЕТ СН'!$I$11+СВЦЭМ!$D$10+'СЕТ СН'!$I$6-'СЕТ СН'!$I$23</f>
        <v>1710.6891396800002</v>
      </c>
      <c r="H148" s="37">
        <f>SUMIFS(СВЦЭМ!$D$34:$D$777,СВЦЭМ!$A$34:$A$777,$A148,СВЦЭМ!$B$34:$B$777,H$119)+'СЕТ СН'!$I$11+СВЦЭМ!$D$10+'СЕТ СН'!$I$6-'СЕТ СН'!$I$23</f>
        <v>1631.60842159</v>
      </c>
      <c r="I148" s="37">
        <f>SUMIFS(СВЦЭМ!$D$34:$D$777,СВЦЭМ!$A$34:$A$777,$A148,СВЦЭМ!$B$34:$B$777,I$119)+'СЕТ СН'!$I$11+СВЦЭМ!$D$10+'СЕТ СН'!$I$6-'СЕТ СН'!$I$23</f>
        <v>1588.0851892000001</v>
      </c>
      <c r="J148" s="37">
        <f>SUMIFS(СВЦЭМ!$D$34:$D$777,СВЦЭМ!$A$34:$A$777,$A148,СВЦЭМ!$B$34:$B$777,J$119)+'СЕТ СН'!$I$11+СВЦЭМ!$D$10+'СЕТ СН'!$I$6-'СЕТ СН'!$I$23</f>
        <v>1540.2852612799998</v>
      </c>
      <c r="K148" s="37">
        <f>SUMIFS(СВЦЭМ!$D$34:$D$777,СВЦЭМ!$A$34:$A$777,$A148,СВЦЭМ!$B$34:$B$777,K$119)+'СЕТ СН'!$I$11+СВЦЭМ!$D$10+'СЕТ СН'!$I$6-'СЕТ СН'!$I$23</f>
        <v>1535.48879098</v>
      </c>
      <c r="L148" s="37">
        <f>SUMIFS(СВЦЭМ!$D$34:$D$777,СВЦЭМ!$A$34:$A$777,$A148,СВЦЭМ!$B$34:$B$777,L$119)+'СЕТ СН'!$I$11+СВЦЭМ!$D$10+'СЕТ СН'!$I$6-'СЕТ СН'!$I$23</f>
        <v>1490.00310773</v>
      </c>
      <c r="M148" s="37">
        <f>SUMIFS(СВЦЭМ!$D$34:$D$777,СВЦЭМ!$A$34:$A$777,$A148,СВЦЭМ!$B$34:$B$777,M$119)+'СЕТ СН'!$I$11+СВЦЭМ!$D$10+'СЕТ СН'!$I$6-'СЕТ СН'!$I$23</f>
        <v>1471.67566958</v>
      </c>
      <c r="N148" s="37">
        <f>SUMIFS(СВЦЭМ!$D$34:$D$777,СВЦЭМ!$A$34:$A$777,$A148,СВЦЭМ!$B$34:$B$777,N$119)+'СЕТ СН'!$I$11+СВЦЭМ!$D$10+'СЕТ СН'!$I$6-'СЕТ СН'!$I$23</f>
        <v>1480.3493614899999</v>
      </c>
      <c r="O148" s="37">
        <f>SUMIFS(СВЦЭМ!$D$34:$D$777,СВЦЭМ!$A$34:$A$777,$A148,СВЦЭМ!$B$34:$B$777,O$119)+'СЕТ СН'!$I$11+СВЦЭМ!$D$10+'СЕТ СН'!$I$6-'СЕТ СН'!$I$23</f>
        <v>1490.1624616999998</v>
      </c>
      <c r="P148" s="37">
        <f>SUMIFS(СВЦЭМ!$D$34:$D$777,СВЦЭМ!$A$34:$A$777,$A148,СВЦЭМ!$B$34:$B$777,P$119)+'СЕТ СН'!$I$11+СВЦЭМ!$D$10+'СЕТ СН'!$I$6-'СЕТ СН'!$I$23</f>
        <v>1486.2651265499999</v>
      </c>
      <c r="Q148" s="37">
        <f>SUMIFS(СВЦЭМ!$D$34:$D$777,СВЦЭМ!$A$34:$A$777,$A148,СВЦЭМ!$B$34:$B$777,Q$119)+'СЕТ СН'!$I$11+СВЦЭМ!$D$10+'СЕТ СН'!$I$6-'СЕТ СН'!$I$23</f>
        <v>1479.3111677500001</v>
      </c>
      <c r="R148" s="37">
        <f>SUMIFS(СВЦЭМ!$D$34:$D$777,СВЦЭМ!$A$34:$A$777,$A148,СВЦЭМ!$B$34:$B$777,R$119)+'СЕТ СН'!$I$11+СВЦЭМ!$D$10+'СЕТ СН'!$I$6-'СЕТ СН'!$I$23</f>
        <v>1486.0541080200001</v>
      </c>
      <c r="S148" s="37">
        <f>SUMIFS(СВЦЭМ!$D$34:$D$777,СВЦЭМ!$A$34:$A$777,$A148,СВЦЭМ!$B$34:$B$777,S$119)+'СЕТ СН'!$I$11+СВЦЭМ!$D$10+'СЕТ СН'!$I$6-'СЕТ СН'!$I$23</f>
        <v>1478.4987911099997</v>
      </c>
      <c r="T148" s="37">
        <f>SUMIFS(СВЦЭМ!$D$34:$D$777,СВЦЭМ!$A$34:$A$777,$A148,СВЦЭМ!$B$34:$B$777,T$119)+'СЕТ СН'!$I$11+СВЦЭМ!$D$10+'СЕТ СН'!$I$6-'СЕТ СН'!$I$23</f>
        <v>1457.3855994199998</v>
      </c>
      <c r="U148" s="37">
        <f>SUMIFS(СВЦЭМ!$D$34:$D$777,СВЦЭМ!$A$34:$A$777,$A148,СВЦЭМ!$B$34:$B$777,U$119)+'СЕТ СН'!$I$11+СВЦЭМ!$D$10+'СЕТ СН'!$I$6-'СЕТ СН'!$I$23</f>
        <v>1420.4475065699999</v>
      </c>
      <c r="V148" s="37">
        <f>SUMIFS(СВЦЭМ!$D$34:$D$777,СВЦЭМ!$A$34:$A$777,$A148,СВЦЭМ!$B$34:$B$777,V$119)+'СЕТ СН'!$I$11+СВЦЭМ!$D$10+'СЕТ СН'!$I$6-'СЕТ СН'!$I$23</f>
        <v>1441.7948401499998</v>
      </c>
      <c r="W148" s="37">
        <f>SUMIFS(СВЦЭМ!$D$34:$D$777,СВЦЭМ!$A$34:$A$777,$A148,СВЦЭМ!$B$34:$B$777,W$119)+'СЕТ СН'!$I$11+СВЦЭМ!$D$10+'СЕТ СН'!$I$6-'СЕТ СН'!$I$23</f>
        <v>1491.0408293199998</v>
      </c>
      <c r="X148" s="37">
        <f>SUMIFS(СВЦЭМ!$D$34:$D$777,СВЦЭМ!$A$34:$A$777,$A148,СВЦЭМ!$B$34:$B$777,X$119)+'СЕТ СН'!$I$11+СВЦЭМ!$D$10+'СЕТ СН'!$I$6-'СЕТ СН'!$I$23</f>
        <v>1555.6858584500001</v>
      </c>
      <c r="Y148" s="37">
        <f>SUMIFS(СВЦЭМ!$D$34:$D$777,СВЦЭМ!$A$34:$A$777,$A148,СВЦЭМ!$B$34:$B$777,Y$119)+'СЕТ СН'!$I$11+СВЦЭМ!$D$10+'СЕТ СН'!$I$6-'СЕТ СН'!$I$23</f>
        <v>1585.2281755800004</v>
      </c>
    </row>
    <row r="149" spans="1:27" ht="15.75" x14ac:dyDescent="0.2">
      <c r="A149" s="36">
        <f t="shared" si="3"/>
        <v>43008</v>
      </c>
      <c r="B149" s="37">
        <f>SUMIFS(СВЦЭМ!$D$34:$D$777,СВЦЭМ!$A$34:$A$777,$A149,СВЦЭМ!$B$34:$B$777,B$119)+'СЕТ СН'!$I$11+СВЦЭМ!$D$10+'СЕТ СН'!$I$6-'СЕТ СН'!$I$23</f>
        <v>1612.9406109600004</v>
      </c>
      <c r="C149" s="37">
        <f>SUMIFS(СВЦЭМ!$D$34:$D$777,СВЦЭМ!$A$34:$A$777,$A149,СВЦЭМ!$B$34:$B$777,C$119)+'СЕТ СН'!$I$11+СВЦЭМ!$D$10+'СЕТ СН'!$I$6-'СЕТ СН'!$I$23</f>
        <v>1591.6917323899997</v>
      </c>
      <c r="D149" s="37">
        <f>SUMIFS(СВЦЭМ!$D$34:$D$777,СВЦЭМ!$A$34:$A$777,$A149,СВЦЭМ!$B$34:$B$777,D$119)+'СЕТ СН'!$I$11+СВЦЭМ!$D$10+'СЕТ СН'!$I$6-'СЕТ СН'!$I$23</f>
        <v>1684.7716523199997</v>
      </c>
      <c r="E149" s="37">
        <f>SUMIFS(СВЦЭМ!$D$34:$D$777,СВЦЭМ!$A$34:$A$777,$A149,СВЦЭМ!$B$34:$B$777,E$119)+'СЕТ СН'!$I$11+СВЦЭМ!$D$10+'СЕТ СН'!$I$6-'СЕТ СН'!$I$23</f>
        <v>1694.20977812</v>
      </c>
      <c r="F149" s="37">
        <f>SUMIFS(СВЦЭМ!$D$34:$D$777,СВЦЭМ!$A$34:$A$777,$A149,СВЦЭМ!$B$34:$B$777,F$119)+'СЕТ СН'!$I$11+СВЦЭМ!$D$10+'СЕТ СН'!$I$6-'СЕТ СН'!$I$23</f>
        <v>1693.5870544099998</v>
      </c>
      <c r="G149" s="37">
        <f>SUMIFS(СВЦЭМ!$D$34:$D$777,СВЦЭМ!$A$34:$A$777,$A149,СВЦЭМ!$B$34:$B$777,G$119)+'СЕТ СН'!$I$11+СВЦЭМ!$D$10+'СЕТ СН'!$I$6-'СЕТ СН'!$I$23</f>
        <v>1695.0086190399998</v>
      </c>
      <c r="H149" s="37">
        <f>SUMIFS(СВЦЭМ!$D$34:$D$777,СВЦЭМ!$A$34:$A$777,$A149,СВЦЭМ!$B$34:$B$777,H$119)+'СЕТ СН'!$I$11+СВЦЭМ!$D$10+'СЕТ СН'!$I$6-'СЕТ СН'!$I$23</f>
        <v>1681.9609122100001</v>
      </c>
      <c r="I149" s="37">
        <f>SUMIFS(СВЦЭМ!$D$34:$D$777,СВЦЭМ!$A$34:$A$777,$A149,СВЦЭМ!$B$34:$B$777,I$119)+'СЕТ СН'!$I$11+СВЦЭМ!$D$10+'СЕТ СН'!$I$6-'СЕТ СН'!$I$23</f>
        <v>1641.9409164600002</v>
      </c>
      <c r="J149" s="37">
        <f>SUMIFS(СВЦЭМ!$D$34:$D$777,СВЦЭМ!$A$34:$A$777,$A149,СВЦЭМ!$B$34:$B$777,J$119)+'СЕТ СН'!$I$11+СВЦЭМ!$D$10+'СЕТ СН'!$I$6-'СЕТ СН'!$I$23</f>
        <v>1597.3586631600001</v>
      </c>
      <c r="K149" s="37">
        <f>SUMIFS(СВЦЭМ!$D$34:$D$777,СВЦЭМ!$A$34:$A$777,$A149,СВЦЭМ!$B$34:$B$777,K$119)+'СЕТ СН'!$I$11+СВЦЭМ!$D$10+'СЕТ СН'!$I$6-'СЕТ СН'!$I$23</f>
        <v>1526.5658088599998</v>
      </c>
      <c r="L149" s="37">
        <f>SUMIFS(СВЦЭМ!$D$34:$D$777,СВЦЭМ!$A$34:$A$777,$A149,СВЦЭМ!$B$34:$B$777,L$119)+'СЕТ СН'!$I$11+СВЦЭМ!$D$10+'СЕТ СН'!$I$6-'СЕТ СН'!$I$23</f>
        <v>1463.0451544699999</v>
      </c>
      <c r="M149" s="37">
        <f>SUMIFS(СВЦЭМ!$D$34:$D$777,СВЦЭМ!$A$34:$A$777,$A149,СВЦЭМ!$B$34:$B$777,M$119)+'СЕТ СН'!$I$11+СВЦЭМ!$D$10+'СЕТ СН'!$I$6-'СЕТ СН'!$I$23</f>
        <v>1439.01807848</v>
      </c>
      <c r="N149" s="37">
        <f>SUMIFS(СВЦЭМ!$D$34:$D$777,СВЦЭМ!$A$34:$A$777,$A149,СВЦЭМ!$B$34:$B$777,N$119)+'СЕТ СН'!$I$11+СВЦЭМ!$D$10+'СЕТ СН'!$I$6-'СЕТ СН'!$I$23</f>
        <v>1454.4005136799999</v>
      </c>
      <c r="O149" s="37">
        <f>SUMIFS(СВЦЭМ!$D$34:$D$777,СВЦЭМ!$A$34:$A$777,$A149,СВЦЭМ!$B$34:$B$777,O$119)+'СЕТ СН'!$I$11+СВЦЭМ!$D$10+'СЕТ СН'!$I$6-'СЕТ СН'!$I$23</f>
        <v>1463.44183681</v>
      </c>
      <c r="P149" s="37">
        <f>SUMIFS(СВЦЭМ!$D$34:$D$777,СВЦЭМ!$A$34:$A$777,$A149,СВЦЭМ!$B$34:$B$777,P$119)+'СЕТ СН'!$I$11+СВЦЭМ!$D$10+'СЕТ СН'!$I$6-'СЕТ СН'!$I$23</f>
        <v>1468.23346522</v>
      </c>
      <c r="Q149" s="37">
        <f>SUMIFS(СВЦЭМ!$D$34:$D$777,СВЦЭМ!$A$34:$A$777,$A149,СВЦЭМ!$B$34:$B$777,Q$119)+'СЕТ СН'!$I$11+СВЦЭМ!$D$10+'СЕТ СН'!$I$6-'СЕТ СН'!$I$23</f>
        <v>1473.9544316299998</v>
      </c>
      <c r="R149" s="37">
        <f>SUMIFS(СВЦЭМ!$D$34:$D$777,СВЦЭМ!$A$34:$A$777,$A149,СВЦЭМ!$B$34:$B$777,R$119)+'СЕТ СН'!$I$11+СВЦЭМ!$D$10+'СЕТ СН'!$I$6-'СЕТ СН'!$I$23</f>
        <v>1468.29978665</v>
      </c>
      <c r="S149" s="37">
        <f>SUMIFS(СВЦЭМ!$D$34:$D$777,СВЦЭМ!$A$34:$A$777,$A149,СВЦЭМ!$B$34:$B$777,S$119)+'СЕТ СН'!$I$11+СВЦЭМ!$D$10+'СЕТ СН'!$I$6-'СЕТ СН'!$I$23</f>
        <v>1464.2581412</v>
      </c>
      <c r="T149" s="37">
        <f>SUMIFS(СВЦЭМ!$D$34:$D$777,СВЦЭМ!$A$34:$A$777,$A149,СВЦЭМ!$B$34:$B$777,T$119)+'СЕТ СН'!$I$11+СВЦЭМ!$D$10+'СЕТ СН'!$I$6-'СЕТ СН'!$I$23</f>
        <v>1449.95199916</v>
      </c>
      <c r="U149" s="37">
        <f>SUMIFS(СВЦЭМ!$D$34:$D$777,СВЦЭМ!$A$34:$A$777,$A149,СВЦЭМ!$B$34:$B$777,U$119)+'СЕТ СН'!$I$11+СВЦЭМ!$D$10+'СЕТ СН'!$I$6-'СЕТ СН'!$I$23</f>
        <v>1429.6880752899999</v>
      </c>
      <c r="V149" s="37">
        <f>SUMIFS(СВЦЭМ!$D$34:$D$777,СВЦЭМ!$A$34:$A$777,$A149,СВЦЭМ!$B$34:$B$777,V$119)+'СЕТ СН'!$I$11+СВЦЭМ!$D$10+'СЕТ СН'!$I$6-'СЕТ СН'!$I$23</f>
        <v>1430.79906833</v>
      </c>
      <c r="W149" s="37">
        <f>SUMIFS(СВЦЭМ!$D$34:$D$777,СВЦЭМ!$A$34:$A$777,$A149,СВЦЭМ!$B$34:$B$777,W$119)+'СЕТ СН'!$I$11+СВЦЭМ!$D$10+'СЕТ СН'!$I$6-'СЕТ СН'!$I$23</f>
        <v>1506.4894356199998</v>
      </c>
      <c r="X149" s="37">
        <f>SUMIFS(СВЦЭМ!$D$34:$D$777,СВЦЭМ!$A$34:$A$777,$A149,СВЦЭМ!$B$34:$B$777,X$119)+'СЕТ СН'!$I$11+СВЦЭМ!$D$10+'СЕТ СН'!$I$6-'СЕТ СН'!$I$23</f>
        <v>1580.6680299299996</v>
      </c>
      <c r="Y149" s="37">
        <f>SUMIFS(СВЦЭМ!$D$34:$D$777,СВЦЭМ!$A$34:$A$777,$A149,СВЦЭМ!$B$34:$B$777,Y$119)+'СЕТ СН'!$I$11+СВЦЭМ!$D$10+'СЕТ СН'!$I$6-'СЕТ СН'!$I$23</f>
        <v>1623.2100909199999</v>
      </c>
    </row>
    <row r="150" spans="1:27" ht="15.75" hidden="1" x14ac:dyDescent="0.2">
      <c r="A150" s="36">
        <f t="shared" si="3"/>
        <v>43009</v>
      </c>
      <c r="B150" s="37">
        <f>SUMIFS(СВЦЭМ!$D$34:$D$777,СВЦЭМ!$A$34:$A$777,$A150,СВЦЭМ!$B$34:$B$777,B$119)+'СЕТ СН'!$I$11+СВЦЭМ!$D$10+'СЕТ СН'!$I$6-'СЕТ СН'!$I$23</f>
        <v>811.29746089999981</v>
      </c>
      <c r="C150" s="37">
        <f>SUMIFS(СВЦЭМ!$D$34:$D$777,СВЦЭМ!$A$34:$A$777,$A150,СВЦЭМ!$B$34:$B$777,C$119)+'СЕТ СН'!$I$11+СВЦЭМ!$D$10+'СЕТ СН'!$I$6-'СЕТ СН'!$I$23</f>
        <v>811.29746089999981</v>
      </c>
      <c r="D150" s="37">
        <f>SUMIFS(СВЦЭМ!$D$34:$D$777,СВЦЭМ!$A$34:$A$777,$A150,СВЦЭМ!$B$34:$B$777,D$119)+'СЕТ СН'!$I$11+СВЦЭМ!$D$10+'СЕТ СН'!$I$6-'СЕТ СН'!$I$23</f>
        <v>811.29746089999981</v>
      </c>
      <c r="E150" s="37">
        <f>SUMIFS(СВЦЭМ!$D$34:$D$777,СВЦЭМ!$A$34:$A$777,$A150,СВЦЭМ!$B$34:$B$777,E$119)+'СЕТ СН'!$I$11+СВЦЭМ!$D$10+'СЕТ СН'!$I$6-'СЕТ СН'!$I$23</f>
        <v>811.29746089999981</v>
      </c>
      <c r="F150" s="37">
        <f>SUMIFS(СВЦЭМ!$D$34:$D$777,СВЦЭМ!$A$34:$A$777,$A150,СВЦЭМ!$B$34:$B$777,F$119)+'СЕТ СН'!$I$11+СВЦЭМ!$D$10+'СЕТ СН'!$I$6-'СЕТ СН'!$I$23</f>
        <v>811.29746089999981</v>
      </c>
      <c r="G150" s="37">
        <f>SUMIFS(СВЦЭМ!$D$34:$D$777,СВЦЭМ!$A$34:$A$777,$A150,СВЦЭМ!$B$34:$B$777,G$119)+'СЕТ СН'!$I$11+СВЦЭМ!$D$10+'СЕТ СН'!$I$6-'СЕТ СН'!$I$23</f>
        <v>811.29746089999981</v>
      </c>
      <c r="H150" s="37">
        <f>SUMIFS(СВЦЭМ!$D$34:$D$777,СВЦЭМ!$A$34:$A$777,$A150,СВЦЭМ!$B$34:$B$777,H$119)+'СЕТ СН'!$I$11+СВЦЭМ!$D$10+'СЕТ СН'!$I$6-'СЕТ СН'!$I$23</f>
        <v>811.29746089999981</v>
      </c>
      <c r="I150" s="37">
        <f>SUMIFS(СВЦЭМ!$D$34:$D$777,СВЦЭМ!$A$34:$A$777,$A150,СВЦЭМ!$B$34:$B$777,I$119)+'СЕТ СН'!$I$11+СВЦЭМ!$D$10+'СЕТ СН'!$I$6-'СЕТ СН'!$I$23</f>
        <v>811.29746089999981</v>
      </c>
      <c r="J150" s="37">
        <f>SUMIFS(СВЦЭМ!$D$34:$D$777,СВЦЭМ!$A$34:$A$777,$A150,СВЦЭМ!$B$34:$B$777,J$119)+'СЕТ СН'!$I$11+СВЦЭМ!$D$10+'СЕТ СН'!$I$6-'СЕТ СН'!$I$23</f>
        <v>811.29746089999981</v>
      </c>
      <c r="K150" s="37">
        <f>SUMIFS(СВЦЭМ!$D$34:$D$777,СВЦЭМ!$A$34:$A$777,$A150,СВЦЭМ!$B$34:$B$777,K$119)+'СЕТ СН'!$I$11+СВЦЭМ!$D$10+'СЕТ СН'!$I$6-'СЕТ СН'!$I$23</f>
        <v>811.29746089999981</v>
      </c>
      <c r="L150" s="37">
        <f>SUMIFS(СВЦЭМ!$D$34:$D$777,СВЦЭМ!$A$34:$A$777,$A150,СВЦЭМ!$B$34:$B$777,L$119)+'СЕТ СН'!$I$11+СВЦЭМ!$D$10+'СЕТ СН'!$I$6-'СЕТ СН'!$I$23</f>
        <v>811.29746089999981</v>
      </c>
      <c r="M150" s="37">
        <f>SUMIFS(СВЦЭМ!$D$34:$D$777,СВЦЭМ!$A$34:$A$777,$A150,СВЦЭМ!$B$34:$B$777,M$119)+'СЕТ СН'!$I$11+СВЦЭМ!$D$10+'СЕТ СН'!$I$6-'СЕТ СН'!$I$23</f>
        <v>811.29746089999981</v>
      </c>
      <c r="N150" s="37">
        <f>SUMIFS(СВЦЭМ!$D$34:$D$777,СВЦЭМ!$A$34:$A$777,$A150,СВЦЭМ!$B$34:$B$777,N$119)+'СЕТ СН'!$I$11+СВЦЭМ!$D$10+'СЕТ СН'!$I$6-'СЕТ СН'!$I$23</f>
        <v>811.29746089999981</v>
      </c>
      <c r="O150" s="37">
        <f>SUMIFS(СВЦЭМ!$D$34:$D$777,СВЦЭМ!$A$34:$A$777,$A150,СВЦЭМ!$B$34:$B$777,O$119)+'СЕТ СН'!$I$11+СВЦЭМ!$D$10+'СЕТ СН'!$I$6-'СЕТ СН'!$I$23</f>
        <v>811.29746089999981</v>
      </c>
      <c r="P150" s="37">
        <f>SUMIFS(СВЦЭМ!$D$34:$D$777,СВЦЭМ!$A$34:$A$777,$A150,СВЦЭМ!$B$34:$B$777,P$119)+'СЕТ СН'!$I$11+СВЦЭМ!$D$10+'СЕТ СН'!$I$6-'СЕТ СН'!$I$23</f>
        <v>811.29746089999981</v>
      </c>
      <c r="Q150" s="37">
        <f>SUMIFS(СВЦЭМ!$D$34:$D$777,СВЦЭМ!$A$34:$A$777,$A150,СВЦЭМ!$B$34:$B$777,Q$119)+'СЕТ СН'!$I$11+СВЦЭМ!$D$10+'СЕТ СН'!$I$6-'СЕТ СН'!$I$23</f>
        <v>811.29746089999981</v>
      </c>
      <c r="R150" s="37">
        <f>SUMIFS(СВЦЭМ!$D$34:$D$777,СВЦЭМ!$A$34:$A$777,$A150,СВЦЭМ!$B$34:$B$777,R$119)+'СЕТ СН'!$I$11+СВЦЭМ!$D$10+'СЕТ СН'!$I$6-'СЕТ СН'!$I$23</f>
        <v>811.29746089999981</v>
      </c>
      <c r="S150" s="37">
        <f>SUMIFS(СВЦЭМ!$D$34:$D$777,СВЦЭМ!$A$34:$A$777,$A150,СВЦЭМ!$B$34:$B$777,S$119)+'СЕТ СН'!$I$11+СВЦЭМ!$D$10+'СЕТ СН'!$I$6-'СЕТ СН'!$I$23</f>
        <v>811.29746089999981</v>
      </c>
      <c r="T150" s="37">
        <f>SUMIFS(СВЦЭМ!$D$34:$D$777,СВЦЭМ!$A$34:$A$777,$A150,СВЦЭМ!$B$34:$B$777,T$119)+'СЕТ СН'!$I$11+СВЦЭМ!$D$10+'СЕТ СН'!$I$6-'СЕТ СН'!$I$23</f>
        <v>811.29746089999981</v>
      </c>
      <c r="U150" s="37">
        <f>SUMIFS(СВЦЭМ!$D$34:$D$777,СВЦЭМ!$A$34:$A$777,$A150,СВЦЭМ!$B$34:$B$777,U$119)+'СЕТ СН'!$I$11+СВЦЭМ!$D$10+'СЕТ СН'!$I$6-'СЕТ СН'!$I$23</f>
        <v>811.29746089999981</v>
      </c>
      <c r="V150" s="37">
        <f>SUMIFS(СВЦЭМ!$D$34:$D$777,СВЦЭМ!$A$34:$A$777,$A150,СВЦЭМ!$B$34:$B$777,V$119)+'СЕТ СН'!$I$11+СВЦЭМ!$D$10+'СЕТ СН'!$I$6-'СЕТ СН'!$I$23</f>
        <v>811.29746089999981</v>
      </c>
      <c r="W150" s="37">
        <f>SUMIFS(СВЦЭМ!$D$34:$D$777,СВЦЭМ!$A$34:$A$777,$A150,СВЦЭМ!$B$34:$B$777,W$119)+'СЕТ СН'!$I$11+СВЦЭМ!$D$10+'СЕТ СН'!$I$6-'СЕТ СН'!$I$23</f>
        <v>811.29746089999981</v>
      </c>
      <c r="X150" s="37">
        <f>SUMIFS(СВЦЭМ!$D$34:$D$777,СВЦЭМ!$A$34:$A$777,$A150,СВЦЭМ!$B$34:$B$777,X$119)+'СЕТ СН'!$I$11+СВЦЭМ!$D$10+'СЕТ СН'!$I$6-'СЕТ СН'!$I$23</f>
        <v>811.29746089999981</v>
      </c>
      <c r="Y150" s="37">
        <f>SUMIFS(СВЦЭМ!$D$34:$D$777,СВЦЭМ!$A$34:$A$777,$A150,СВЦЭМ!$B$34:$B$777,Y$119)+'СЕТ СН'!$I$11+СВЦЭМ!$D$10+'СЕТ СН'!$I$6-'СЕТ СН'!$I$23</f>
        <v>811.29746089999981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01.09.2017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42980</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42981</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42982</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42983</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42984</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42985</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42986</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42987</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42988</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42989</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42990</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42991</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42992</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42993</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42994</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42995</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42996</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42997</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42998</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42999</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43000</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43001</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43002</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43003</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43004</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43005</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43006</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43007</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43008</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hidden="1" x14ac:dyDescent="0.2">
      <c r="A186" s="36">
        <f t="shared" si="4"/>
        <v>43009</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01.09.2017</v>
      </c>
      <c r="B191" s="37">
        <f>SUMIFS(СВЦЭМ!$F$34:$F$777,СВЦЭМ!$A$34:$A$777,$A191,СВЦЭМ!$B$34:$B$777,B$190)+'СЕТ СН'!$F$12-'СЕТ СН'!$F$23</f>
        <v>-497.29418522000003</v>
      </c>
      <c r="C191" s="37">
        <f>SUMIFS(СВЦЭМ!$F$34:$F$777,СВЦЭМ!$A$34:$A$777,$A191,СВЦЭМ!$B$34:$B$777,C$190)+'СЕТ СН'!$F$12-'СЕТ СН'!$F$23</f>
        <v>-493.11849037000002</v>
      </c>
      <c r="D191" s="37">
        <f>SUMIFS(СВЦЭМ!$F$34:$F$777,СВЦЭМ!$A$34:$A$777,$A191,СВЦЭМ!$B$34:$B$777,D$190)+'СЕТ СН'!$F$12-'СЕТ СН'!$F$23</f>
        <v>-490.64161760000002</v>
      </c>
      <c r="E191" s="37">
        <f>SUMIFS(СВЦЭМ!$F$34:$F$777,СВЦЭМ!$A$34:$A$777,$A191,СВЦЭМ!$B$34:$B$777,E$190)+'СЕТ СН'!$F$12-'СЕТ СН'!$F$23</f>
        <v>-490.13740369999999</v>
      </c>
      <c r="F191" s="37">
        <f>SUMIFS(СВЦЭМ!$F$34:$F$777,СВЦЭМ!$A$34:$A$777,$A191,СВЦЭМ!$B$34:$B$777,F$190)+'СЕТ СН'!$F$12-'СЕТ СН'!$F$23</f>
        <v>-490.47117442000001</v>
      </c>
      <c r="G191" s="37">
        <f>SUMIFS(СВЦЭМ!$F$34:$F$777,СВЦЭМ!$A$34:$A$777,$A191,СВЦЭМ!$B$34:$B$777,G$190)+'СЕТ СН'!$F$12-'СЕТ СН'!$F$23</f>
        <v>-492.24043962999997</v>
      </c>
      <c r="H191" s="37">
        <f>SUMIFS(СВЦЭМ!$F$34:$F$777,СВЦЭМ!$A$34:$A$777,$A191,СВЦЭМ!$B$34:$B$777,H$190)+'СЕТ СН'!$F$12-'СЕТ СН'!$F$23</f>
        <v>-493.59363195000003</v>
      </c>
      <c r="I191" s="37">
        <f>SUMIFS(СВЦЭМ!$F$34:$F$777,СВЦЭМ!$A$34:$A$777,$A191,СВЦЭМ!$B$34:$B$777,I$190)+'СЕТ СН'!$F$12-'СЕТ СН'!$F$23</f>
        <v>-498.67958268000001</v>
      </c>
      <c r="J191" s="37">
        <f>SUMIFS(СВЦЭМ!$F$34:$F$777,СВЦЭМ!$A$34:$A$777,$A191,СВЦЭМ!$B$34:$B$777,J$190)+'СЕТ СН'!$F$12-'СЕТ СН'!$F$23</f>
        <v>-504.08640550000001</v>
      </c>
      <c r="K191" s="37">
        <f>SUMIFS(СВЦЭМ!$F$34:$F$777,СВЦЭМ!$A$34:$A$777,$A191,СВЦЭМ!$B$34:$B$777,K$190)+'СЕТ СН'!$F$12-'СЕТ СН'!$F$23</f>
        <v>-509.36726652999999</v>
      </c>
      <c r="L191" s="37">
        <f>SUMIFS(СВЦЭМ!$F$34:$F$777,СВЦЭМ!$A$34:$A$777,$A191,СВЦЭМ!$B$34:$B$777,L$190)+'СЕТ СН'!$F$12-'СЕТ СН'!$F$23</f>
        <v>-515.96474526999998</v>
      </c>
      <c r="M191" s="37">
        <f>SUMIFS(СВЦЭМ!$F$34:$F$777,СВЦЭМ!$A$34:$A$777,$A191,СВЦЭМ!$B$34:$B$777,M$190)+'СЕТ СН'!$F$12-'СЕТ СН'!$F$23</f>
        <v>-516.24983801999997</v>
      </c>
      <c r="N191" s="37">
        <f>SUMIFS(СВЦЭМ!$F$34:$F$777,СВЦЭМ!$A$34:$A$777,$A191,СВЦЭМ!$B$34:$B$777,N$190)+'СЕТ СН'!$F$12-'СЕТ СН'!$F$23</f>
        <v>-516.14968057999999</v>
      </c>
      <c r="O191" s="37">
        <f>SUMIFS(СВЦЭМ!$F$34:$F$777,СВЦЭМ!$A$34:$A$777,$A191,СВЦЭМ!$B$34:$B$777,O$190)+'СЕТ СН'!$F$12-'СЕТ СН'!$F$23</f>
        <v>-515.34062014000006</v>
      </c>
      <c r="P191" s="37">
        <f>SUMIFS(СВЦЭМ!$F$34:$F$777,СВЦЭМ!$A$34:$A$777,$A191,СВЦЭМ!$B$34:$B$777,P$190)+'СЕТ СН'!$F$12-'СЕТ СН'!$F$23</f>
        <v>-514.62302600999999</v>
      </c>
      <c r="Q191" s="37">
        <f>SUMIFS(СВЦЭМ!$F$34:$F$777,СВЦЭМ!$A$34:$A$777,$A191,СВЦЭМ!$B$34:$B$777,Q$190)+'СЕТ СН'!$F$12-'СЕТ СН'!$F$23</f>
        <v>-511.97019023999997</v>
      </c>
      <c r="R191" s="37">
        <f>SUMIFS(СВЦЭМ!$F$34:$F$777,СВЦЭМ!$A$34:$A$777,$A191,СВЦЭМ!$B$34:$B$777,R$190)+'СЕТ СН'!$F$12-'СЕТ СН'!$F$23</f>
        <v>-510.65479336999999</v>
      </c>
      <c r="S191" s="37">
        <f>SUMIFS(СВЦЭМ!$F$34:$F$777,СВЦЭМ!$A$34:$A$777,$A191,СВЦЭМ!$B$34:$B$777,S$190)+'СЕТ СН'!$F$12-'СЕТ СН'!$F$23</f>
        <v>-512.36397474</v>
      </c>
      <c r="T191" s="37">
        <f>SUMIFS(СВЦЭМ!$F$34:$F$777,СВЦЭМ!$A$34:$A$777,$A191,СВЦЭМ!$B$34:$B$777,T$190)+'СЕТ СН'!$F$12-'СЕТ СН'!$F$23</f>
        <v>-514.46594045999996</v>
      </c>
      <c r="U191" s="37">
        <f>SUMIFS(СВЦЭМ!$F$34:$F$777,СВЦЭМ!$A$34:$A$777,$A191,СВЦЭМ!$B$34:$B$777,U$190)+'СЕТ СН'!$F$12-'СЕТ СН'!$F$23</f>
        <v>-514.89964393000002</v>
      </c>
      <c r="V191" s="37">
        <f>SUMIFS(СВЦЭМ!$F$34:$F$777,СВЦЭМ!$A$34:$A$777,$A191,СВЦЭМ!$B$34:$B$777,V$190)+'СЕТ СН'!$F$12-'СЕТ СН'!$F$23</f>
        <v>-513.32655907000003</v>
      </c>
      <c r="W191" s="37">
        <f>SUMIFS(СВЦЭМ!$F$34:$F$777,СВЦЭМ!$A$34:$A$777,$A191,СВЦЭМ!$B$34:$B$777,W$190)+'СЕТ СН'!$F$12-'СЕТ СН'!$F$23</f>
        <v>-505.82224186000002</v>
      </c>
      <c r="X191" s="37">
        <f>SUMIFS(СВЦЭМ!$F$34:$F$777,СВЦЭМ!$A$34:$A$777,$A191,СВЦЭМ!$B$34:$B$777,X$190)+'СЕТ СН'!$F$12-'СЕТ СН'!$F$23</f>
        <v>-498.96350961000002</v>
      </c>
      <c r="Y191" s="37">
        <f>SUMIFS(СВЦЭМ!$F$34:$F$777,СВЦЭМ!$A$34:$A$777,$A191,СВЦЭМ!$B$34:$B$777,Y$190)+'СЕТ СН'!$F$12-'СЕТ СН'!$F$23</f>
        <v>-494.29353880999997</v>
      </c>
      <c r="AA191" s="46"/>
    </row>
    <row r="192" spans="1:27" ht="15.75" x14ac:dyDescent="0.2">
      <c r="A192" s="36">
        <f>A191+1</f>
        <v>42980</v>
      </c>
      <c r="B192" s="37">
        <f>SUMIFS(СВЦЭМ!$F$34:$F$777,СВЦЭМ!$A$34:$A$777,$A192,СВЦЭМ!$B$34:$B$777,B$190)+'СЕТ СН'!$F$12-'СЕТ СН'!$F$23</f>
        <v>-494.38646319999998</v>
      </c>
      <c r="C192" s="37">
        <f>SUMIFS(СВЦЭМ!$F$34:$F$777,СВЦЭМ!$A$34:$A$777,$A192,СВЦЭМ!$B$34:$B$777,C$190)+'СЕТ СН'!$F$12-'СЕТ СН'!$F$23</f>
        <v>-491.70414332999997</v>
      </c>
      <c r="D192" s="37">
        <f>SUMIFS(СВЦЭМ!$F$34:$F$777,СВЦЭМ!$A$34:$A$777,$A192,СВЦЭМ!$B$34:$B$777,D$190)+'СЕТ СН'!$F$12-'СЕТ СН'!$F$23</f>
        <v>-488.28835591000001</v>
      </c>
      <c r="E192" s="37">
        <f>SUMIFS(СВЦЭМ!$F$34:$F$777,СВЦЭМ!$A$34:$A$777,$A192,СВЦЭМ!$B$34:$B$777,E$190)+'СЕТ СН'!$F$12-'СЕТ СН'!$F$23</f>
        <v>-486.99998866999999</v>
      </c>
      <c r="F192" s="37">
        <f>SUMIFS(СВЦЭМ!$F$34:$F$777,СВЦЭМ!$A$34:$A$777,$A192,СВЦЭМ!$B$34:$B$777,F$190)+'СЕТ СН'!$F$12-'СЕТ СН'!$F$23</f>
        <v>-485.88996772999997</v>
      </c>
      <c r="G192" s="37">
        <f>SUMIFS(СВЦЭМ!$F$34:$F$777,СВЦЭМ!$A$34:$A$777,$A192,СВЦЭМ!$B$34:$B$777,G$190)+'СЕТ СН'!$F$12-'СЕТ СН'!$F$23</f>
        <v>-487.15650063999999</v>
      </c>
      <c r="H192" s="37">
        <f>SUMIFS(СВЦЭМ!$F$34:$F$777,СВЦЭМ!$A$34:$A$777,$A192,СВЦЭМ!$B$34:$B$777,H$190)+'СЕТ СН'!$F$12-'СЕТ СН'!$F$23</f>
        <v>-489.28237920999999</v>
      </c>
      <c r="I192" s="37">
        <f>SUMIFS(СВЦЭМ!$F$34:$F$777,СВЦЭМ!$A$34:$A$777,$A192,СВЦЭМ!$B$34:$B$777,I$190)+'СЕТ СН'!$F$12-'СЕТ СН'!$F$23</f>
        <v>-494.24705096000002</v>
      </c>
      <c r="J192" s="37">
        <f>SUMIFS(СВЦЭМ!$F$34:$F$777,СВЦЭМ!$A$34:$A$777,$A192,СВЦЭМ!$B$34:$B$777,J$190)+'СЕТ СН'!$F$12-'СЕТ СН'!$F$23</f>
        <v>-502.40814648999998</v>
      </c>
      <c r="K192" s="37">
        <f>SUMIFS(СВЦЭМ!$F$34:$F$777,СВЦЭМ!$A$34:$A$777,$A192,СВЦЭМ!$B$34:$B$777,K$190)+'СЕТ СН'!$F$12-'СЕТ СН'!$F$23</f>
        <v>-509.39018951000003</v>
      </c>
      <c r="L192" s="37">
        <f>SUMIFS(СВЦЭМ!$F$34:$F$777,СВЦЭМ!$A$34:$A$777,$A192,СВЦЭМ!$B$34:$B$777,L$190)+'СЕТ СН'!$F$12-'СЕТ СН'!$F$23</f>
        <v>-518.78893059999996</v>
      </c>
      <c r="M192" s="37">
        <f>SUMIFS(СВЦЭМ!$F$34:$F$777,СВЦЭМ!$A$34:$A$777,$A192,СВЦЭМ!$B$34:$B$777,M$190)+'СЕТ СН'!$F$12-'СЕТ СН'!$F$23</f>
        <v>-520.04231768</v>
      </c>
      <c r="N192" s="37">
        <f>SUMIFS(СВЦЭМ!$F$34:$F$777,СВЦЭМ!$A$34:$A$777,$A192,СВЦЭМ!$B$34:$B$777,N$190)+'СЕТ СН'!$F$12-'СЕТ СН'!$F$23</f>
        <v>-520.57857409999997</v>
      </c>
      <c r="O192" s="37">
        <f>SUMIFS(СВЦЭМ!$F$34:$F$777,СВЦЭМ!$A$34:$A$777,$A192,СВЦЭМ!$B$34:$B$777,O$190)+'СЕТ СН'!$F$12-'СЕТ СН'!$F$23</f>
        <v>-520.62579387999995</v>
      </c>
      <c r="P192" s="37">
        <f>SUMIFS(СВЦЭМ!$F$34:$F$777,СВЦЭМ!$A$34:$A$777,$A192,СВЦЭМ!$B$34:$B$777,P$190)+'СЕТ СН'!$F$12-'СЕТ СН'!$F$23</f>
        <v>-520.87749184999996</v>
      </c>
      <c r="Q192" s="37">
        <f>SUMIFS(СВЦЭМ!$F$34:$F$777,СВЦЭМ!$A$34:$A$777,$A192,СВЦЭМ!$B$34:$B$777,Q$190)+'СЕТ СН'!$F$12-'СЕТ СН'!$F$23</f>
        <v>-520.14098281999998</v>
      </c>
      <c r="R192" s="37">
        <f>SUMIFS(СВЦЭМ!$F$34:$F$777,СВЦЭМ!$A$34:$A$777,$A192,СВЦЭМ!$B$34:$B$777,R$190)+'СЕТ СН'!$F$12-'СЕТ СН'!$F$23</f>
        <v>-519.33225359000005</v>
      </c>
      <c r="S192" s="37">
        <f>SUMIFS(СВЦЭМ!$F$34:$F$777,СВЦЭМ!$A$34:$A$777,$A192,СВЦЭМ!$B$34:$B$777,S$190)+'СЕТ СН'!$F$12-'СЕТ СН'!$F$23</f>
        <v>-520.55132979999996</v>
      </c>
      <c r="T192" s="37">
        <f>SUMIFS(СВЦЭМ!$F$34:$F$777,СВЦЭМ!$A$34:$A$777,$A192,СВЦЭМ!$B$34:$B$777,T$190)+'СЕТ СН'!$F$12-'СЕТ СН'!$F$23</f>
        <v>-520.58395930999995</v>
      </c>
      <c r="U192" s="37">
        <f>SUMIFS(СВЦЭМ!$F$34:$F$777,СВЦЭМ!$A$34:$A$777,$A192,СВЦЭМ!$B$34:$B$777,U$190)+'СЕТ СН'!$F$12-'СЕТ СН'!$F$23</f>
        <v>-520.51205838999999</v>
      </c>
      <c r="V192" s="37">
        <f>SUMIFS(СВЦЭМ!$F$34:$F$777,СВЦЭМ!$A$34:$A$777,$A192,СВЦЭМ!$B$34:$B$777,V$190)+'СЕТ СН'!$F$12-'СЕТ СН'!$F$23</f>
        <v>-519.53750106999996</v>
      </c>
      <c r="W192" s="37">
        <f>SUMIFS(СВЦЭМ!$F$34:$F$777,СВЦЭМ!$A$34:$A$777,$A192,СВЦЭМ!$B$34:$B$777,W$190)+'СЕТ СН'!$F$12-'СЕТ СН'!$F$23</f>
        <v>-515.02632507999999</v>
      </c>
      <c r="X192" s="37">
        <f>SUMIFS(СВЦЭМ!$F$34:$F$777,СВЦЭМ!$A$34:$A$777,$A192,СВЦЭМ!$B$34:$B$777,X$190)+'СЕТ СН'!$F$12-'СЕТ СН'!$F$23</f>
        <v>-507.81176877999997</v>
      </c>
      <c r="Y192" s="37">
        <f>SUMIFS(СВЦЭМ!$F$34:$F$777,СВЦЭМ!$A$34:$A$777,$A192,СВЦЭМ!$B$34:$B$777,Y$190)+'СЕТ СН'!$F$12-'СЕТ СН'!$F$23</f>
        <v>-502.61822228</v>
      </c>
    </row>
    <row r="193" spans="1:25" ht="15.75" x14ac:dyDescent="0.2">
      <c r="A193" s="36">
        <f t="shared" ref="A193:A221" si="5">A192+1</f>
        <v>42981</v>
      </c>
      <c r="B193" s="37">
        <f>SUMIFS(СВЦЭМ!$F$34:$F$777,СВЦЭМ!$A$34:$A$777,$A193,СВЦЭМ!$B$34:$B$777,B$190)+'СЕТ СН'!$F$12-'СЕТ СН'!$F$23</f>
        <v>-496.63613671999997</v>
      </c>
      <c r="C193" s="37">
        <f>SUMIFS(СВЦЭМ!$F$34:$F$777,СВЦЭМ!$A$34:$A$777,$A193,СВЦЭМ!$B$34:$B$777,C$190)+'СЕТ СН'!$F$12-'СЕТ СН'!$F$23</f>
        <v>-487.64448536999998</v>
      </c>
      <c r="D193" s="37">
        <f>SUMIFS(СВЦЭМ!$F$34:$F$777,СВЦЭМ!$A$34:$A$777,$A193,СВЦЭМ!$B$34:$B$777,D$190)+'СЕТ СН'!$F$12-'СЕТ СН'!$F$23</f>
        <v>-484.82316415000003</v>
      </c>
      <c r="E193" s="37">
        <f>SUMIFS(СВЦЭМ!$F$34:$F$777,СВЦЭМ!$A$34:$A$777,$A193,СВЦЭМ!$B$34:$B$777,E$190)+'СЕТ СН'!$F$12-'СЕТ СН'!$F$23</f>
        <v>-482.85214395000003</v>
      </c>
      <c r="F193" s="37">
        <f>SUMIFS(СВЦЭМ!$F$34:$F$777,СВЦЭМ!$A$34:$A$777,$A193,СВЦЭМ!$B$34:$B$777,F$190)+'СЕТ СН'!$F$12-'СЕТ СН'!$F$23</f>
        <v>-481.71649623000002</v>
      </c>
      <c r="G193" s="37">
        <f>SUMIFS(СВЦЭМ!$F$34:$F$777,СВЦЭМ!$A$34:$A$777,$A193,СВЦЭМ!$B$34:$B$777,G$190)+'СЕТ СН'!$F$12-'СЕТ СН'!$F$23</f>
        <v>-481.98198473000002</v>
      </c>
      <c r="H193" s="37">
        <f>SUMIFS(СВЦЭМ!$F$34:$F$777,СВЦЭМ!$A$34:$A$777,$A193,СВЦЭМ!$B$34:$B$777,H$190)+'СЕТ СН'!$F$12-'СЕТ СН'!$F$23</f>
        <v>-484.47520227000001</v>
      </c>
      <c r="I193" s="37">
        <f>SUMIFS(СВЦЭМ!$F$34:$F$777,СВЦЭМ!$A$34:$A$777,$A193,СВЦЭМ!$B$34:$B$777,I$190)+'СЕТ СН'!$F$12-'СЕТ СН'!$F$23</f>
        <v>-488.52140857000001</v>
      </c>
      <c r="J193" s="37">
        <f>SUMIFS(СВЦЭМ!$F$34:$F$777,СВЦЭМ!$A$34:$A$777,$A193,СВЦЭМ!$B$34:$B$777,J$190)+'СЕТ СН'!$F$12-'СЕТ СН'!$F$23</f>
        <v>-501.0627637</v>
      </c>
      <c r="K193" s="37">
        <f>SUMIFS(СВЦЭМ!$F$34:$F$777,СВЦЭМ!$A$34:$A$777,$A193,СВЦЭМ!$B$34:$B$777,K$190)+'СЕТ СН'!$F$12-'СЕТ СН'!$F$23</f>
        <v>-502.67892159000002</v>
      </c>
      <c r="L193" s="37">
        <f>SUMIFS(СВЦЭМ!$F$34:$F$777,СВЦЭМ!$A$34:$A$777,$A193,СВЦЭМ!$B$34:$B$777,L$190)+'СЕТ СН'!$F$12-'СЕТ СН'!$F$23</f>
        <v>-513.36220639999999</v>
      </c>
      <c r="M193" s="37">
        <f>SUMIFS(СВЦЭМ!$F$34:$F$777,СВЦЭМ!$A$34:$A$777,$A193,СВЦЭМ!$B$34:$B$777,M$190)+'СЕТ СН'!$F$12-'СЕТ СН'!$F$23</f>
        <v>-516.45836916999997</v>
      </c>
      <c r="N193" s="37">
        <f>SUMIFS(СВЦЭМ!$F$34:$F$777,СВЦЭМ!$A$34:$A$777,$A193,СВЦЭМ!$B$34:$B$777,N$190)+'СЕТ СН'!$F$12-'СЕТ СН'!$F$23</f>
        <v>-515.99073062000002</v>
      </c>
      <c r="O193" s="37">
        <f>SUMIFS(СВЦЭМ!$F$34:$F$777,СВЦЭМ!$A$34:$A$777,$A193,СВЦЭМ!$B$34:$B$777,O$190)+'СЕТ СН'!$F$12-'СЕТ СН'!$F$23</f>
        <v>-516.09493091000002</v>
      </c>
      <c r="P193" s="37">
        <f>SUMIFS(СВЦЭМ!$F$34:$F$777,СВЦЭМ!$A$34:$A$777,$A193,СВЦЭМ!$B$34:$B$777,P$190)+'СЕТ СН'!$F$12-'СЕТ СН'!$F$23</f>
        <v>-515.64640294000003</v>
      </c>
      <c r="Q193" s="37">
        <f>SUMIFS(СВЦЭМ!$F$34:$F$777,СВЦЭМ!$A$34:$A$777,$A193,СВЦЭМ!$B$34:$B$777,Q$190)+'СЕТ СН'!$F$12-'СЕТ СН'!$F$23</f>
        <v>-515.09592063000002</v>
      </c>
      <c r="R193" s="37">
        <f>SUMIFS(СВЦЭМ!$F$34:$F$777,СВЦЭМ!$A$34:$A$777,$A193,СВЦЭМ!$B$34:$B$777,R$190)+'СЕТ СН'!$F$12-'СЕТ СН'!$F$23</f>
        <v>-515.04391209999994</v>
      </c>
      <c r="S193" s="37">
        <f>SUMIFS(СВЦЭМ!$F$34:$F$777,СВЦЭМ!$A$34:$A$777,$A193,СВЦЭМ!$B$34:$B$777,S$190)+'СЕТ СН'!$F$12-'СЕТ СН'!$F$23</f>
        <v>-515.34936579999999</v>
      </c>
      <c r="T193" s="37">
        <f>SUMIFS(СВЦЭМ!$F$34:$F$777,СВЦЭМ!$A$34:$A$777,$A193,СВЦЭМ!$B$34:$B$777,T$190)+'СЕТ СН'!$F$12-'СЕТ СН'!$F$23</f>
        <v>-516.26927080999997</v>
      </c>
      <c r="U193" s="37">
        <f>SUMIFS(СВЦЭМ!$F$34:$F$777,СВЦЭМ!$A$34:$A$777,$A193,СВЦЭМ!$B$34:$B$777,U$190)+'СЕТ СН'!$F$12-'СЕТ СН'!$F$23</f>
        <v>-516.59580372999994</v>
      </c>
      <c r="V193" s="37">
        <f>SUMIFS(СВЦЭМ!$F$34:$F$777,СВЦЭМ!$A$34:$A$777,$A193,СВЦЭМ!$B$34:$B$777,V$190)+'СЕТ СН'!$F$12-'СЕТ СН'!$F$23</f>
        <v>-516.06635863999998</v>
      </c>
      <c r="W193" s="37">
        <f>SUMIFS(СВЦЭМ!$F$34:$F$777,СВЦЭМ!$A$34:$A$777,$A193,СВЦЭМ!$B$34:$B$777,W$190)+'СЕТ СН'!$F$12-'СЕТ СН'!$F$23</f>
        <v>-509.07927397999998</v>
      </c>
      <c r="X193" s="37">
        <f>SUMIFS(СВЦЭМ!$F$34:$F$777,СВЦЭМ!$A$34:$A$777,$A193,СВЦЭМ!$B$34:$B$777,X$190)+'СЕТ СН'!$F$12-'СЕТ СН'!$F$23</f>
        <v>-502.76667258999998</v>
      </c>
      <c r="Y193" s="37">
        <f>SUMIFS(СВЦЭМ!$F$34:$F$777,СВЦЭМ!$A$34:$A$777,$A193,СВЦЭМ!$B$34:$B$777,Y$190)+'СЕТ СН'!$F$12-'СЕТ СН'!$F$23</f>
        <v>-499.72217617000001</v>
      </c>
    </row>
    <row r="194" spans="1:25" ht="15.75" x14ac:dyDescent="0.2">
      <c r="A194" s="36">
        <f t="shared" si="5"/>
        <v>42982</v>
      </c>
      <c r="B194" s="37">
        <f>SUMIFS(СВЦЭМ!$F$34:$F$777,СВЦЭМ!$A$34:$A$777,$A194,СВЦЭМ!$B$34:$B$777,B$190)+'СЕТ СН'!$F$12-'СЕТ СН'!$F$23</f>
        <v>-490.26143057000002</v>
      </c>
      <c r="C194" s="37">
        <f>SUMIFS(СВЦЭМ!$F$34:$F$777,СВЦЭМ!$A$34:$A$777,$A194,СВЦЭМ!$B$34:$B$777,C$190)+'СЕТ СН'!$F$12-'СЕТ СН'!$F$23</f>
        <v>-486.66445181</v>
      </c>
      <c r="D194" s="37">
        <f>SUMIFS(СВЦЭМ!$F$34:$F$777,СВЦЭМ!$A$34:$A$777,$A194,СВЦЭМ!$B$34:$B$777,D$190)+'СЕТ СН'!$F$12-'СЕТ СН'!$F$23</f>
        <v>-483.45268673999999</v>
      </c>
      <c r="E194" s="37">
        <f>SUMIFS(СВЦЭМ!$F$34:$F$777,СВЦЭМ!$A$34:$A$777,$A194,СВЦЭМ!$B$34:$B$777,E$190)+'СЕТ СН'!$F$12-'СЕТ СН'!$F$23</f>
        <v>-481.88911166000003</v>
      </c>
      <c r="F194" s="37">
        <f>SUMIFS(СВЦЭМ!$F$34:$F$777,СВЦЭМ!$A$34:$A$777,$A194,СВЦЭМ!$B$34:$B$777,F$190)+'СЕТ СН'!$F$12-'СЕТ СН'!$F$23</f>
        <v>-480.96016082</v>
      </c>
      <c r="G194" s="37">
        <f>SUMIFS(СВЦЭМ!$F$34:$F$777,СВЦЭМ!$A$34:$A$777,$A194,СВЦЭМ!$B$34:$B$777,G$190)+'СЕТ СН'!$F$12-'СЕТ СН'!$F$23</f>
        <v>-481.89843905999999</v>
      </c>
      <c r="H194" s="37">
        <f>SUMIFS(СВЦЭМ!$F$34:$F$777,СВЦЭМ!$A$34:$A$777,$A194,СВЦЭМ!$B$34:$B$777,H$190)+'СЕТ СН'!$F$12-'СЕТ СН'!$F$23</f>
        <v>-486.32017757</v>
      </c>
      <c r="I194" s="37">
        <f>SUMIFS(СВЦЭМ!$F$34:$F$777,СВЦЭМ!$A$34:$A$777,$A194,СВЦЭМ!$B$34:$B$777,I$190)+'СЕТ СН'!$F$12-'СЕТ СН'!$F$23</f>
        <v>-492.42628889000002</v>
      </c>
      <c r="J194" s="37">
        <f>SUMIFS(СВЦЭМ!$F$34:$F$777,СВЦЭМ!$A$34:$A$777,$A194,СВЦЭМ!$B$34:$B$777,J$190)+'СЕТ СН'!$F$12-'СЕТ СН'!$F$23</f>
        <v>-497.33634413999999</v>
      </c>
      <c r="K194" s="37">
        <f>SUMIFS(СВЦЭМ!$F$34:$F$777,СВЦЭМ!$A$34:$A$777,$A194,СВЦЭМ!$B$34:$B$777,K$190)+'СЕТ СН'!$F$12-'СЕТ СН'!$F$23</f>
        <v>-503.20303187000002</v>
      </c>
      <c r="L194" s="37">
        <f>SUMIFS(СВЦЭМ!$F$34:$F$777,СВЦЭМ!$A$34:$A$777,$A194,СВЦЭМ!$B$34:$B$777,L$190)+'СЕТ СН'!$F$12-'СЕТ СН'!$F$23</f>
        <v>-512.27327891999994</v>
      </c>
      <c r="M194" s="37">
        <f>SUMIFS(СВЦЭМ!$F$34:$F$777,СВЦЭМ!$A$34:$A$777,$A194,СВЦЭМ!$B$34:$B$777,M$190)+'СЕТ СН'!$F$12-'СЕТ СН'!$F$23</f>
        <v>-515.21536228000002</v>
      </c>
      <c r="N194" s="37">
        <f>SUMIFS(СВЦЭМ!$F$34:$F$777,СВЦЭМ!$A$34:$A$777,$A194,СВЦЭМ!$B$34:$B$777,N$190)+'СЕТ СН'!$F$12-'СЕТ СН'!$F$23</f>
        <v>-514.37257303000001</v>
      </c>
      <c r="O194" s="37">
        <f>SUMIFS(СВЦЭМ!$F$34:$F$777,СВЦЭМ!$A$34:$A$777,$A194,СВЦЭМ!$B$34:$B$777,O$190)+'СЕТ СН'!$F$12-'СЕТ СН'!$F$23</f>
        <v>-514.49669661999997</v>
      </c>
      <c r="P194" s="37">
        <f>SUMIFS(СВЦЭМ!$F$34:$F$777,СВЦЭМ!$A$34:$A$777,$A194,СВЦЭМ!$B$34:$B$777,P$190)+'СЕТ СН'!$F$12-'СЕТ СН'!$F$23</f>
        <v>-514.03883715999996</v>
      </c>
      <c r="Q194" s="37">
        <f>SUMIFS(СВЦЭМ!$F$34:$F$777,СВЦЭМ!$A$34:$A$777,$A194,СВЦЭМ!$B$34:$B$777,Q$190)+'СЕТ СН'!$F$12-'СЕТ СН'!$F$23</f>
        <v>-513.34706552</v>
      </c>
      <c r="R194" s="37">
        <f>SUMIFS(СВЦЭМ!$F$34:$F$777,СВЦЭМ!$A$34:$A$777,$A194,СВЦЭМ!$B$34:$B$777,R$190)+'СЕТ СН'!$F$12-'СЕТ СН'!$F$23</f>
        <v>-513.07259403</v>
      </c>
      <c r="S194" s="37">
        <f>SUMIFS(СВЦЭМ!$F$34:$F$777,СВЦЭМ!$A$34:$A$777,$A194,СВЦЭМ!$B$34:$B$777,S$190)+'СЕТ СН'!$F$12-'СЕТ СН'!$F$23</f>
        <v>-513.58255276</v>
      </c>
      <c r="T194" s="37">
        <f>SUMIFS(СВЦЭМ!$F$34:$F$777,СВЦЭМ!$A$34:$A$777,$A194,СВЦЭМ!$B$34:$B$777,T$190)+'СЕТ СН'!$F$12-'СЕТ СН'!$F$23</f>
        <v>-514.80648487999997</v>
      </c>
      <c r="U194" s="37">
        <f>SUMIFS(СВЦЭМ!$F$34:$F$777,СВЦЭМ!$A$34:$A$777,$A194,СВЦЭМ!$B$34:$B$777,U$190)+'СЕТ СН'!$F$12-'СЕТ СН'!$F$23</f>
        <v>-513.74086894000004</v>
      </c>
      <c r="V194" s="37">
        <f>SUMIFS(СВЦЭМ!$F$34:$F$777,СВЦЭМ!$A$34:$A$777,$A194,СВЦЭМ!$B$34:$B$777,V$190)+'СЕТ СН'!$F$12-'СЕТ СН'!$F$23</f>
        <v>-512.68909499999995</v>
      </c>
      <c r="W194" s="37">
        <f>SUMIFS(СВЦЭМ!$F$34:$F$777,СВЦЭМ!$A$34:$A$777,$A194,СВЦЭМ!$B$34:$B$777,W$190)+'СЕТ СН'!$F$12-'СЕТ СН'!$F$23</f>
        <v>-504.42580852000003</v>
      </c>
      <c r="X194" s="37">
        <f>SUMIFS(СВЦЭМ!$F$34:$F$777,СВЦЭМ!$A$34:$A$777,$A194,СВЦЭМ!$B$34:$B$777,X$190)+'СЕТ СН'!$F$12-'СЕТ СН'!$F$23</f>
        <v>-497.58673137</v>
      </c>
      <c r="Y194" s="37">
        <f>SUMIFS(СВЦЭМ!$F$34:$F$777,СВЦЭМ!$A$34:$A$777,$A194,СВЦЭМ!$B$34:$B$777,Y$190)+'СЕТ СН'!$F$12-'СЕТ СН'!$F$23</f>
        <v>-493.25202597999998</v>
      </c>
    </row>
    <row r="195" spans="1:25" ht="15.75" x14ac:dyDescent="0.2">
      <c r="A195" s="36">
        <f t="shared" si="5"/>
        <v>42983</v>
      </c>
      <c r="B195" s="37">
        <f>SUMIFS(СВЦЭМ!$F$34:$F$777,СВЦЭМ!$A$34:$A$777,$A195,СВЦЭМ!$B$34:$B$777,B$190)+'СЕТ СН'!$F$12-'СЕТ СН'!$F$23</f>
        <v>-495.85533971000001</v>
      </c>
      <c r="C195" s="37">
        <f>SUMIFS(СВЦЭМ!$F$34:$F$777,СВЦЭМ!$A$34:$A$777,$A195,СВЦЭМ!$B$34:$B$777,C$190)+'СЕТ СН'!$F$12-'СЕТ СН'!$F$23</f>
        <v>-493.07237979000001</v>
      </c>
      <c r="D195" s="37">
        <f>SUMIFS(СВЦЭМ!$F$34:$F$777,СВЦЭМ!$A$34:$A$777,$A195,СВЦЭМ!$B$34:$B$777,D$190)+'СЕТ СН'!$F$12-'СЕТ СН'!$F$23</f>
        <v>-491.37209053999999</v>
      </c>
      <c r="E195" s="37">
        <f>SUMIFS(СВЦЭМ!$F$34:$F$777,СВЦЭМ!$A$34:$A$777,$A195,СВЦЭМ!$B$34:$B$777,E$190)+'СЕТ СН'!$F$12-'СЕТ СН'!$F$23</f>
        <v>-487.65845645000002</v>
      </c>
      <c r="F195" s="37">
        <f>SUMIFS(СВЦЭМ!$F$34:$F$777,СВЦЭМ!$A$34:$A$777,$A195,СВЦЭМ!$B$34:$B$777,F$190)+'СЕТ СН'!$F$12-'СЕТ СН'!$F$23</f>
        <v>-487.83575637000001</v>
      </c>
      <c r="G195" s="37">
        <f>SUMIFS(СВЦЭМ!$F$34:$F$777,СВЦЭМ!$A$34:$A$777,$A195,СВЦЭМ!$B$34:$B$777,G$190)+'СЕТ СН'!$F$12-'СЕТ СН'!$F$23</f>
        <v>-491.43792466000002</v>
      </c>
      <c r="H195" s="37">
        <f>SUMIFS(СВЦЭМ!$F$34:$F$777,СВЦЭМ!$A$34:$A$777,$A195,СВЦЭМ!$B$34:$B$777,H$190)+'СЕТ СН'!$F$12-'СЕТ СН'!$F$23</f>
        <v>-494.75251601000002</v>
      </c>
      <c r="I195" s="37">
        <f>SUMIFS(СВЦЭМ!$F$34:$F$777,СВЦЭМ!$A$34:$A$777,$A195,СВЦЭМ!$B$34:$B$777,I$190)+'СЕТ СН'!$F$12-'СЕТ СН'!$F$23</f>
        <v>-501.17480363999999</v>
      </c>
      <c r="J195" s="37">
        <f>SUMIFS(СВЦЭМ!$F$34:$F$777,СВЦЭМ!$A$34:$A$777,$A195,СВЦЭМ!$B$34:$B$777,J$190)+'СЕТ СН'!$F$12-'СЕТ СН'!$F$23</f>
        <v>-505.03038028000003</v>
      </c>
      <c r="K195" s="37">
        <f>SUMIFS(СВЦЭМ!$F$34:$F$777,СВЦЭМ!$A$34:$A$777,$A195,СВЦЭМ!$B$34:$B$777,K$190)+'СЕТ СН'!$F$12-'СЕТ СН'!$F$23</f>
        <v>-509.30605878</v>
      </c>
      <c r="L195" s="37">
        <f>SUMIFS(СВЦЭМ!$F$34:$F$777,СВЦЭМ!$A$34:$A$777,$A195,СВЦЭМ!$B$34:$B$777,L$190)+'СЕТ СН'!$F$12-'СЕТ СН'!$F$23</f>
        <v>-517.07979766999995</v>
      </c>
      <c r="M195" s="37">
        <f>SUMIFS(СВЦЭМ!$F$34:$F$777,СВЦЭМ!$A$34:$A$777,$A195,СВЦЭМ!$B$34:$B$777,M$190)+'СЕТ СН'!$F$12-'СЕТ СН'!$F$23</f>
        <v>-520.06440242999997</v>
      </c>
      <c r="N195" s="37">
        <f>SUMIFS(СВЦЭМ!$F$34:$F$777,СВЦЭМ!$A$34:$A$777,$A195,СВЦЭМ!$B$34:$B$777,N$190)+'СЕТ СН'!$F$12-'СЕТ СН'!$F$23</f>
        <v>-518.826955</v>
      </c>
      <c r="O195" s="37">
        <f>SUMIFS(СВЦЭМ!$F$34:$F$777,СВЦЭМ!$A$34:$A$777,$A195,СВЦЭМ!$B$34:$B$777,O$190)+'СЕТ СН'!$F$12-'СЕТ СН'!$F$23</f>
        <v>-518.24099378000005</v>
      </c>
      <c r="P195" s="37">
        <f>SUMIFS(СВЦЭМ!$F$34:$F$777,СВЦЭМ!$A$34:$A$777,$A195,СВЦЭМ!$B$34:$B$777,P$190)+'СЕТ СН'!$F$12-'СЕТ СН'!$F$23</f>
        <v>-517.47359204999998</v>
      </c>
      <c r="Q195" s="37">
        <f>SUMIFS(СВЦЭМ!$F$34:$F$777,СВЦЭМ!$A$34:$A$777,$A195,СВЦЭМ!$B$34:$B$777,Q$190)+'СЕТ СН'!$F$12-'СЕТ СН'!$F$23</f>
        <v>-518.35373552999999</v>
      </c>
      <c r="R195" s="37">
        <f>SUMIFS(СВЦЭМ!$F$34:$F$777,СВЦЭМ!$A$34:$A$777,$A195,СВЦЭМ!$B$34:$B$777,R$190)+'СЕТ СН'!$F$12-'СЕТ СН'!$F$23</f>
        <v>-518.26603065999996</v>
      </c>
      <c r="S195" s="37">
        <f>SUMIFS(СВЦЭМ!$F$34:$F$777,СВЦЭМ!$A$34:$A$777,$A195,СВЦЭМ!$B$34:$B$777,S$190)+'СЕТ СН'!$F$12-'СЕТ СН'!$F$23</f>
        <v>-518.25899767999999</v>
      </c>
      <c r="T195" s="37">
        <f>SUMIFS(СВЦЭМ!$F$34:$F$777,СВЦЭМ!$A$34:$A$777,$A195,СВЦЭМ!$B$34:$B$777,T$190)+'СЕТ СН'!$F$12-'СЕТ СН'!$F$23</f>
        <v>-518.52897608000001</v>
      </c>
      <c r="U195" s="37">
        <f>SUMIFS(СВЦЭМ!$F$34:$F$777,СВЦЭМ!$A$34:$A$777,$A195,СВЦЭМ!$B$34:$B$777,U$190)+'СЕТ СН'!$F$12-'СЕТ СН'!$F$23</f>
        <v>-519.44883369000001</v>
      </c>
      <c r="V195" s="37">
        <f>SUMIFS(СВЦЭМ!$F$34:$F$777,СВЦЭМ!$A$34:$A$777,$A195,СВЦЭМ!$B$34:$B$777,V$190)+'СЕТ СН'!$F$12-'СЕТ СН'!$F$23</f>
        <v>-518.63942018</v>
      </c>
      <c r="W195" s="37">
        <f>SUMIFS(СВЦЭМ!$F$34:$F$777,СВЦЭМ!$A$34:$A$777,$A195,СВЦЭМ!$B$34:$B$777,W$190)+'СЕТ СН'!$F$12-'СЕТ СН'!$F$23</f>
        <v>-512.66901464</v>
      </c>
      <c r="X195" s="37">
        <f>SUMIFS(СВЦЭМ!$F$34:$F$777,СВЦЭМ!$A$34:$A$777,$A195,СВЦЭМ!$B$34:$B$777,X$190)+'СЕТ СН'!$F$12-'СЕТ СН'!$F$23</f>
        <v>-507.02804111</v>
      </c>
      <c r="Y195" s="37">
        <f>SUMIFS(СВЦЭМ!$F$34:$F$777,СВЦЭМ!$A$34:$A$777,$A195,СВЦЭМ!$B$34:$B$777,Y$190)+'СЕТ СН'!$F$12-'СЕТ СН'!$F$23</f>
        <v>-501.86547222000002</v>
      </c>
    </row>
    <row r="196" spans="1:25" ht="15.75" x14ac:dyDescent="0.2">
      <c r="A196" s="36">
        <f t="shared" si="5"/>
        <v>42984</v>
      </c>
      <c r="B196" s="37">
        <f>SUMIFS(СВЦЭМ!$F$34:$F$777,СВЦЭМ!$A$34:$A$777,$A196,СВЦЭМ!$B$34:$B$777,B$190)+'СЕТ СН'!$F$12-'СЕТ СН'!$F$23</f>
        <v>-487.71411835999999</v>
      </c>
      <c r="C196" s="37">
        <f>SUMIFS(СВЦЭМ!$F$34:$F$777,СВЦЭМ!$A$34:$A$777,$A196,СВЦЭМ!$B$34:$B$777,C$190)+'СЕТ СН'!$F$12-'СЕТ СН'!$F$23</f>
        <v>-483.76884984000003</v>
      </c>
      <c r="D196" s="37">
        <f>SUMIFS(СВЦЭМ!$F$34:$F$777,СВЦЭМ!$A$34:$A$777,$A196,СВЦЭМ!$B$34:$B$777,D$190)+'СЕТ СН'!$F$12-'СЕТ СН'!$F$23</f>
        <v>-480.89428777000001</v>
      </c>
      <c r="E196" s="37">
        <f>SUMIFS(СВЦЭМ!$F$34:$F$777,СВЦЭМ!$A$34:$A$777,$A196,СВЦЭМ!$B$34:$B$777,E$190)+'СЕТ СН'!$F$12-'СЕТ СН'!$F$23</f>
        <v>-479.92162489999998</v>
      </c>
      <c r="F196" s="37">
        <f>SUMIFS(СВЦЭМ!$F$34:$F$777,СВЦЭМ!$A$34:$A$777,$A196,СВЦЭМ!$B$34:$B$777,F$190)+'СЕТ СН'!$F$12-'СЕТ СН'!$F$23</f>
        <v>-479.39162105000003</v>
      </c>
      <c r="G196" s="37">
        <f>SUMIFS(СВЦЭМ!$F$34:$F$777,СВЦЭМ!$A$34:$A$777,$A196,СВЦЭМ!$B$34:$B$777,G$190)+'СЕТ СН'!$F$12-'СЕТ СН'!$F$23</f>
        <v>-481.34802315000002</v>
      </c>
      <c r="H196" s="37">
        <f>SUMIFS(СВЦЭМ!$F$34:$F$777,СВЦЭМ!$A$34:$A$777,$A196,СВЦЭМ!$B$34:$B$777,H$190)+'СЕТ СН'!$F$12-'СЕТ СН'!$F$23</f>
        <v>-486.48579368000003</v>
      </c>
      <c r="I196" s="37">
        <f>SUMIFS(СВЦЭМ!$F$34:$F$777,СВЦЭМ!$A$34:$A$777,$A196,СВЦЭМ!$B$34:$B$777,I$190)+'СЕТ СН'!$F$12-'СЕТ СН'!$F$23</f>
        <v>-492.77505095999999</v>
      </c>
      <c r="J196" s="37">
        <f>SUMIFS(СВЦЭМ!$F$34:$F$777,СВЦЭМ!$A$34:$A$777,$A196,СВЦЭМ!$B$34:$B$777,J$190)+'СЕТ СН'!$F$12-'СЕТ СН'!$F$23</f>
        <v>-497.94417655000001</v>
      </c>
      <c r="K196" s="37">
        <f>SUMIFS(СВЦЭМ!$F$34:$F$777,СВЦЭМ!$A$34:$A$777,$A196,СВЦЭМ!$B$34:$B$777,K$190)+'СЕТ СН'!$F$12-'СЕТ СН'!$F$23</f>
        <v>-505.11872835999998</v>
      </c>
      <c r="L196" s="37">
        <f>SUMIFS(СВЦЭМ!$F$34:$F$777,СВЦЭМ!$A$34:$A$777,$A196,СВЦЭМ!$B$34:$B$777,L$190)+'СЕТ СН'!$F$12-'СЕТ СН'!$F$23</f>
        <v>-514.42732968999997</v>
      </c>
      <c r="M196" s="37">
        <f>SUMIFS(СВЦЭМ!$F$34:$F$777,СВЦЭМ!$A$34:$A$777,$A196,СВЦЭМ!$B$34:$B$777,M$190)+'СЕТ СН'!$F$12-'СЕТ СН'!$F$23</f>
        <v>-515.71629883000003</v>
      </c>
      <c r="N196" s="37">
        <f>SUMIFS(СВЦЭМ!$F$34:$F$777,СВЦЭМ!$A$34:$A$777,$A196,СВЦЭМ!$B$34:$B$777,N$190)+'СЕТ СН'!$F$12-'СЕТ СН'!$F$23</f>
        <v>-515.80830731000003</v>
      </c>
      <c r="O196" s="37">
        <f>SUMIFS(СВЦЭМ!$F$34:$F$777,СВЦЭМ!$A$34:$A$777,$A196,СВЦЭМ!$B$34:$B$777,O$190)+'СЕТ СН'!$F$12-'СЕТ СН'!$F$23</f>
        <v>-514.90032050000002</v>
      </c>
      <c r="P196" s="37">
        <f>SUMIFS(СВЦЭМ!$F$34:$F$777,СВЦЭМ!$A$34:$A$777,$A196,СВЦЭМ!$B$34:$B$777,P$190)+'СЕТ СН'!$F$12-'СЕТ СН'!$F$23</f>
        <v>-514.62151296000002</v>
      </c>
      <c r="Q196" s="37">
        <f>SUMIFS(СВЦЭМ!$F$34:$F$777,СВЦЭМ!$A$34:$A$777,$A196,СВЦЭМ!$B$34:$B$777,Q$190)+'СЕТ СН'!$F$12-'СЕТ СН'!$F$23</f>
        <v>-513.95687846999999</v>
      </c>
      <c r="R196" s="37">
        <f>SUMIFS(СВЦЭМ!$F$34:$F$777,СВЦЭМ!$A$34:$A$777,$A196,СВЦЭМ!$B$34:$B$777,R$190)+'СЕТ СН'!$F$12-'СЕТ СН'!$F$23</f>
        <v>-513.50008318000005</v>
      </c>
      <c r="S196" s="37">
        <f>SUMIFS(СВЦЭМ!$F$34:$F$777,СВЦЭМ!$A$34:$A$777,$A196,СВЦЭМ!$B$34:$B$777,S$190)+'СЕТ СН'!$F$12-'СЕТ СН'!$F$23</f>
        <v>-513.54498042</v>
      </c>
      <c r="T196" s="37">
        <f>SUMIFS(СВЦЭМ!$F$34:$F$777,СВЦЭМ!$A$34:$A$777,$A196,СВЦЭМ!$B$34:$B$777,T$190)+'СЕТ СН'!$F$12-'СЕТ СН'!$F$23</f>
        <v>-514.10969578000004</v>
      </c>
      <c r="U196" s="37">
        <f>SUMIFS(СВЦЭМ!$F$34:$F$777,СВЦЭМ!$A$34:$A$777,$A196,СВЦЭМ!$B$34:$B$777,U$190)+'СЕТ СН'!$F$12-'СЕТ СН'!$F$23</f>
        <v>-515.28145454000003</v>
      </c>
      <c r="V196" s="37">
        <f>SUMIFS(СВЦЭМ!$F$34:$F$777,СВЦЭМ!$A$34:$A$777,$A196,СВЦЭМ!$B$34:$B$777,V$190)+'СЕТ СН'!$F$12-'СЕТ СН'!$F$23</f>
        <v>-514.77860410000005</v>
      </c>
      <c r="W196" s="37">
        <f>SUMIFS(СВЦЭМ!$F$34:$F$777,СВЦЭМ!$A$34:$A$777,$A196,СВЦЭМ!$B$34:$B$777,W$190)+'СЕТ СН'!$F$12-'СЕТ СН'!$F$23</f>
        <v>-507.17946216999997</v>
      </c>
      <c r="X196" s="37">
        <f>SUMIFS(СВЦЭМ!$F$34:$F$777,СВЦЭМ!$A$34:$A$777,$A196,СВЦЭМ!$B$34:$B$777,X$190)+'СЕТ СН'!$F$12-'СЕТ СН'!$F$23</f>
        <v>-500.21120523000002</v>
      </c>
      <c r="Y196" s="37">
        <f>SUMIFS(СВЦЭМ!$F$34:$F$777,СВЦЭМ!$A$34:$A$777,$A196,СВЦЭМ!$B$34:$B$777,Y$190)+'СЕТ СН'!$F$12-'СЕТ СН'!$F$23</f>
        <v>-494.69671075999997</v>
      </c>
    </row>
    <row r="197" spans="1:25" ht="15.75" x14ac:dyDescent="0.2">
      <c r="A197" s="36">
        <f t="shared" si="5"/>
        <v>42985</v>
      </c>
      <c r="B197" s="37">
        <f>SUMIFS(СВЦЭМ!$F$34:$F$777,СВЦЭМ!$A$34:$A$777,$A197,СВЦЭМ!$B$34:$B$777,B$190)+'СЕТ СН'!$F$12-'СЕТ СН'!$F$23</f>
        <v>-492.50349663999998</v>
      </c>
      <c r="C197" s="37">
        <f>SUMIFS(СВЦЭМ!$F$34:$F$777,СВЦЭМ!$A$34:$A$777,$A197,СВЦЭМ!$B$34:$B$777,C$190)+'СЕТ СН'!$F$12-'СЕТ СН'!$F$23</f>
        <v>-487.15345818000003</v>
      </c>
      <c r="D197" s="37">
        <f>SUMIFS(СВЦЭМ!$F$34:$F$777,СВЦЭМ!$A$34:$A$777,$A197,СВЦЭМ!$B$34:$B$777,D$190)+'СЕТ СН'!$F$12-'СЕТ СН'!$F$23</f>
        <v>-486.76723285000003</v>
      </c>
      <c r="E197" s="37">
        <f>SUMIFS(СВЦЭМ!$F$34:$F$777,СВЦЭМ!$A$34:$A$777,$A197,СВЦЭМ!$B$34:$B$777,E$190)+'СЕТ СН'!$F$12-'СЕТ СН'!$F$23</f>
        <v>-486.07360105999999</v>
      </c>
      <c r="F197" s="37">
        <f>SUMIFS(СВЦЭМ!$F$34:$F$777,СВЦЭМ!$A$34:$A$777,$A197,СВЦЭМ!$B$34:$B$777,F$190)+'СЕТ СН'!$F$12-'СЕТ СН'!$F$23</f>
        <v>-486.2888337</v>
      </c>
      <c r="G197" s="37">
        <f>SUMIFS(СВЦЭМ!$F$34:$F$777,СВЦЭМ!$A$34:$A$777,$A197,СВЦЭМ!$B$34:$B$777,G$190)+'СЕТ СН'!$F$12-'СЕТ СН'!$F$23</f>
        <v>-486.75576851</v>
      </c>
      <c r="H197" s="37">
        <f>SUMIFS(СВЦЭМ!$F$34:$F$777,СВЦЭМ!$A$34:$A$777,$A197,СВЦЭМ!$B$34:$B$777,H$190)+'СЕТ СН'!$F$12-'СЕТ СН'!$F$23</f>
        <v>-489.73021212999998</v>
      </c>
      <c r="I197" s="37">
        <f>SUMIFS(СВЦЭМ!$F$34:$F$777,СВЦЭМ!$A$34:$A$777,$A197,СВЦЭМ!$B$34:$B$777,I$190)+'СЕТ СН'!$F$12-'СЕТ СН'!$F$23</f>
        <v>-501.70787310000003</v>
      </c>
      <c r="J197" s="37">
        <f>SUMIFS(СВЦЭМ!$F$34:$F$777,СВЦЭМ!$A$34:$A$777,$A197,СВЦЭМ!$B$34:$B$777,J$190)+'СЕТ СН'!$F$12-'СЕТ СН'!$F$23</f>
        <v>-501.08434276000003</v>
      </c>
      <c r="K197" s="37">
        <f>SUMIFS(СВЦЭМ!$F$34:$F$777,СВЦЭМ!$A$34:$A$777,$A197,СВЦЭМ!$B$34:$B$777,K$190)+'СЕТ СН'!$F$12-'СЕТ СН'!$F$23</f>
        <v>-506.08930959999998</v>
      </c>
      <c r="L197" s="37">
        <f>SUMIFS(СВЦЭМ!$F$34:$F$777,СВЦЭМ!$A$34:$A$777,$A197,СВЦЭМ!$B$34:$B$777,L$190)+'СЕТ СН'!$F$12-'СЕТ СН'!$F$23</f>
        <v>-514.89491640999995</v>
      </c>
      <c r="M197" s="37">
        <f>SUMIFS(СВЦЭМ!$F$34:$F$777,СВЦЭМ!$A$34:$A$777,$A197,СВЦЭМ!$B$34:$B$777,M$190)+'СЕТ СН'!$F$12-'СЕТ СН'!$F$23</f>
        <v>-517.63576627999998</v>
      </c>
      <c r="N197" s="37">
        <f>SUMIFS(СВЦЭМ!$F$34:$F$777,СВЦЭМ!$A$34:$A$777,$A197,СВЦЭМ!$B$34:$B$777,N$190)+'СЕТ СН'!$F$12-'СЕТ СН'!$F$23</f>
        <v>-516.45145213000001</v>
      </c>
      <c r="O197" s="37">
        <f>SUMIFS(СВЦЭМ!$F$34:$F$777,СВЦЭМ!$A$34:$A$777,$A197,СВЦЭМ!$B$34:$B$777,O$190)+'СЕТ СН'!$F$12-'СЕТ СН'!$F$23</f>
        <v>-516.50075638999999</v>
      </c>
      <c r="P197" s="37">
        <f>SUMIFS(СВЦЭМ!$F$34:$F$777,СВЦЭМ!$A$34:$A$777,$A197,СВЦЭМ!$B$34:$B$777,P$190)+'СЕТ СН'!$F$12-'СЕТ СН'!$F$23</f>
        <v>-516.12483439000005</v>
      </c>
      <c r="Q197" s="37">
        <f>SUMIFS(СВЦЭМ!$F$34:$F$777,СВЦЭМ!$A$34:$A$777,$A197,СВЦЭМ!$B$34:$B$777,Q$190)+'СЕТ СН'!$F$12-'СЕТ СН'!$F$23</f>
        <v>-516.02994059000002</v>
      </c>
      <c r="R197" s="37">
        <f>SUMIFS(СВЦЭМ!$F$34:$F$777,СВЦЭМ!$A$34:$A$777,$A197,СВЦЭМ!$B$34:$B$777,R$190)+'СЕТ СН'!$F$12-'СЕТ СН'!$F$23</f>
        <v>-515.23080230000005</v>
      </c>
      <c r="S197" s="37">
        <f>SUMIFS(СВЦЭМ!$F$34:$F$777,СВЦЭМ!$A$34:$A$777,$A197,СВЦЭМ!$B$34:$B$777,S$190)+'СЕТ СН'!$F$12-'СЕТ СН'!$F$23</f>
        <v>-515.56949075</v>
      </c>
      <c r="T197" s="37">
        <f>SUMIFS(СВЦЭМ!$F$34:$F$777,СВЦЭМ!$A$34:$A$777,$A197,СВЦЭМ!$B$34:$B$777,T$190)+'СЕТ СН'!$F$12-'СЕТ СН'!$F$23</f>
        <v>-516.44558299000005</v>
      </c>
      <c r="U197" s="37">
        <f>SUMIFS(СВЦЭМ!$F$34:$F$777,СВЦЭМ!$A$34:$A$777,$A197,СВЦЭМ!$B$34:$B$777,U$190)+'СЕТ СН'!$F$12-'СЕТ СН'!$F$23</f>
        <v>-517.79366316000005</v>
      </c>
      <c r="V197" s="37">
        <f>SUMIFS(СВЦЭМ!$F$34:$F$777,СВЦЭМ!$A$34:$A$777,$A197,СВЦЭМ!$B$34:$B$777,V$190)+'СЕТ СН'!$F$12-'СЕТ СН'!$F$23</f>
        <v>-516.81335788000001</v>
      </c>
      <c r="W197" s="37">
        <f>SUMIFS(СВЦЭМ!$F$34:$F$777,СВЦЭМ!$A$34:$A$777,$A197,СВЦЭМ!$B$34:$B$777,W$190)+'СЕТ СН'!$F$12-'СЕТ СН'!$F$23</f>
        <v>-509.68921871999999</v>
      </c>
      <c r="X197" s="37">
        <f>SUMIFS(СВЦЭМ!$F$34:$F$777,СВЦЭМ!$A$34:$A$777,$A197,СВЦЭМ!$B$34:$B$777,X$190)+'СЕТ СН'!$F$12-'СЕТ СН'!$F$23</f>
        <v>-503.33900067000002</v>
      </c>
      <c r="Y197" s="37">
        <f>SUMIFS(СВЦЭМ!$F$34:$F$777,СВЦЭМ!$A$34:$A$777,$A197,СВЦЭМ!$B$34:$B$777,Y$190)+'СЕТ СН'!$F$12-'СЕТ СН'!$F$23</f>
        <v>-499.85811748999998</v>
      </c>
    </row>
    <row r="198" spans="1:25" ht="15.75" x14ac:dyDescent="0.2">
      <c r="A198" s="36">
        <f t="shared" si="5"/>
        <v>42986</v>
      </c>
      <c r="B198" s="37">
        <f>SUMIFS(СВЦЭМ!$F$34:$F$777,СВЦЭМ!$A$34:$A$777,$A198,СВЦЭМ!$B$34:$B$777,B$190)+'СЕТ СН'!$F$12-'СЕТ СН'!$F$23</f>
        <v>-498.88088811</v>
      </c>
      <c r="C198" s="37">
        <f>SUMIFS(СВЦЭМ!$F$34:$F$777,СВЦЭМ!$A$34:$A$777,$A198,СВЦЭМ!$B$34:$B$777,C$190)+'СЕТ СН'!$F$12-'СЕТ СН'!$F$23</f>
        <v>-496.48970578000001</v>
      </c>
      <c r="D198" s="37">
        <f>SUMIFS(СВЦЭМ!$F$34:$F$777,СВЦЭМ!$A$34:$A$777,$A198,СВЦЭМ!$B$34:$B$777,D$190)+'СЕТ СН'!$F$12-'СЕТ СН'!$F$23</f>
        <v>-495.59201623000001</v>
      </c>
      <c r="E198" s="37">
        <f>SUMIFS(СВЦЭМ!$F$34:$F$777,СВЦЭМ!$A$34:$A$777,$A198,СВЦЭМ!$B$34:$B$777,E$190)+'СЕТ СН'!$F$12-'СЕТ СН'!$F$23</f>
        <v>-489.41133862999999</v>
      </c>
      <c r="F198" s="37">
        <f>SUMIFS(СВЦЭМ!$F$34:$F$777,СВЦЭМ!$A$34:$A$777,$A198,СВЦЭМ!$B$34:$B$777,F$190)+'СЕТ СН'!$F$12-'СЕТ СН'!$F$23</f>
        <v>-488.60893348000002</v>
      </c>
      <c r="G198" s="37">
        <f>SUMIFS(СВЦЭМ!$F$34:$F$777,СВЦЭМ!$A$34:$A$777,$A198,СВЦЭМ!$B$34:$B$777,G$190)+'СЕТ СН'!$F$12-'СЕТ СН'!$F$23</f>
        <v>-493.47997447</v>
      </c>
      <c r="H198" s="37">
        <f>SUMIFS(СВЦЭМ!$F$34:$F$777,СВЦЭМ!$A$34:$A$777,$A198,СВЦЭМ!$B$34:$B$777,H$190)+'СЕТ СН'!$F$12-'СЕТ СН'!$F$23</f>
        <v>-497.55649120999999</v>
      </c>
      <c r="I198" s="37">
        <f>SUMIFS(СВЦЭМ!$F$34:$F$777,СВЦЭМ!$A$34:$A$777,$A198,СВЦЭМ!$B$34:$B$777,I$190)+'СЕТ СН'!$F$12-'СЕТ СН'!$F$23</f>
        <v>-502.48621119000001</v>
      </c>
      <c r="J198" s="37">
        <f>SUMIFS(СВЦЭМ!$F$34:$F$777,СВЦЭМ!$A$34:$A$777,$A198,СВЦЭМ!$B$34:$B$777,J$190)+'СЕТ СН'!$F$12-'СЕТ СН'!$F$23</f>
        <v>-504.52213251000001</v>
      </c>
      <c r="K198" s="37">
        <f>SUMIFS(СВЦЭМ!$F$34:$F$777,СВЦЭМ!$A$34:$A$777,$A198,СВЦЭМ!$B$34:$B$777,K$190)+'СЕТ СН'!$F$12-'СЕТ СН'!$F$23</f>
        <v>-506.33397377</v>
      </c>
      <c r="L198" s="37">
        <f>SUMIFS(СВЦЭМ!$F$34:$F$777,СВЦЭМ!$A$34:$A$777,$A198,СВЦЭМ!$B$34:$B$777,L$190)+'СЕТ СН'!$F$12-'СЕТ СН'!$F$23</f>
        <v>-512.78430162999996</v>
      </c>
      <c r="M198" s="37">
        <f>SUMIFS(СВЦЭМ!$F$34:$F$777,СВЦЭМ!$A$34:$A$777,$A198,СВЦЭМ!$B$34:$B$777,M$190)+'СЕТ СН'!$F$12-'СЕТ СН'!$F$23</f>
        <v>-515.63197361000005</v>
      </c>
      <c r="N198" s="37">
        <f>SUMIFS(СВЦЭМ!$F$34:$F$777,СВЦЭМ!$A$34:$A$777,$A198,СВЦЭМ!$B$34:$B$777,N$190)+'СЕТ СН'!$F$12-'СЕТ СН'!$F$23</f>
        <v>-515.10900928000001</v>
      </c>
      <c r="O198" s="37">
        <f>SUMIFS(СВЦЭМ!$F$34:$F$777,СВЦЭМ!$A$34:$A$777,$A198,СВЦЭМ!$B$34:$B$777,O$190)+'СЕТ СН'!$F$12-'СЕТ СН'!$F$23</f>
        <v>-515.37067087000003</v>
      </c>
      <c r="P198" s="37">
        <f>SUMIFS(СВЦЭМ!$F$34:$F$777,СВЦЭМ!$A$34:$A$777,$A198,СВЦЭМ!$B$34:$B$777,P$190)+'СЕТ СН'!$F$12-'СЕТ СН'!$F$23</f>
        <v>-514.69305869000004</v>
      </c>
      <c r="Q198" s="37">
        <f>SUMIFS(СВЦЭМ!$F$34:$F$777,СВЦЭМ!$A$34:$A$777,$A198,СВЦЭМ!$B$34:$B$777,Q$190)+'СЕТ СН'!$F$12-'СЕТ СН'!$F$23</f>
        <v>-514.25074629999995</v>
      </c>
      <c r="R198" s="37">
        <f>SUMIFS(СВЦЭМ!$F$34:$F$777,СВЦЭМ!$A$34:$A$777,$A198,СВЦЭМ!$B$34:$B$777,R$190)+'СЕТ СН'!$F$12-'СЕТ СН'!$F$23</f>
        <v>-514.13715138999999</v>
      </c>
      <c r="S198" s="37">
        <f>SUMIFS(СВЦЭМ!$F$34:$F$777,СВЦЭМ!$A$34:$A$777,$A198,СВЦЭМ!$B$34:$B$777,S$190)+'СЕТ СН'!$F$12-'СЕТ СН'!$F$23</f>
        <v>-514.18103551000002</v>
      </c>
      <c r="T198" s="37">
        <f>SUMIFS(СВЦЭМ!$F$34:$F$777,СВЦЭМ!$A$34:$A$777,$A198,СВЦЭМ!$B$34:$B$777,T$190)+'СЕТ СН'!$F$12-'СЕТ СН'!$F$23</f>
        <v>-515.53457705999995</v>
      </c>
      <c r="U198" s="37">
        <f>SUMIFS(СВЦЭМ!$F$34:$F$777,СВЦЭМ!$A$34:$A$777,$A198,СВЦЭМ!$B$34:$B$777,U$190)+'СЕТ СН'!$F$12-'СЕТ СН'!$F$23</f>
        <v>-515.50610329000006</v>
      </c>
      <c r="V198" s="37">
        <f>SUMIFS(СВЦЭМ!$F$34:$F$777,СВЦЭМ!$A$34:$A$777,$A198,СВЦЭМ!$B$34:$B$777,V$190)+'СЕТ СН'!$F$12-'СЕТ СН'!$F$23</f>
        <v>-514.83591791000003</v>
      </c>
      <c r="W198" s="37">
        <f>SUMIFS(СВЦЭМ!$F$34:$F$777,СВЦЭМ!$A$34:$A$777,$A198,СВЦЭМ!$B$34:$B$777,W$190)+'СЕТ СН'!$F$12-'СЕТ СН'!$F$23</f>
        <v>-506.88379524999999</v>
      </c>
      <c r="X198" s="37">
        <f>SUMIFS(СВЦЭМ!$F$34:$F$777,СВЦЭМ!$A$34:$A$777,$A198,СВЦЭМ!$B$34:$B$777,X$190)+'СЕТ СН'!$F$12-'СЕТ СН'!$F$23</f>
        <v>-500.16490957999997</v>
      </c>
      <c r="Y198" s="37">
        <f>SUMIFS(СВЦЭМ!$F$34:$F$777,СВЦЭМ!$A$34:$A$777,$A198,СВЦЭМ!$B$34:$B$777,Y$190)+'СЕТ СН'!$F$12-'СЕТ СН'!$F$23</f>
        <v>-494.30207676999999</v>
      </c>
    </row>
    <row r="199" spans="1:25" ht="15.75" x14ac:dyDescent="0.2">
      <c r="A199" s="36">
        <f t="shared" si="5"/>
        <v>42987</v>
      </c>
      <c r="B199" s="37">
        <f>SUMIFS(СВЦЭМ!$F$34:$F$777,СВЦЭМ!$A$34:$A$777,$A199,СВЦЭМ!$B$34:$B$777,B$190)+'СЕТ СН'!$F$12-'СЕТ СН'!$F$23</f>
        <v>-492.23649541999998</v>
      </c>
      <c r="C199" s="37">
        <f>SUMIFS(СВЦЭМ!$F$34:$F$777,СВЦЭМ!$A$34:$A$777,$A199,СВЦЭМ!$B$34:$B$777,C$190)+'СЕТ СН'!$F$12-'СЕТ СН'!$F$23</f>
        <v>-489.09325247999999</v>
      </c>
      <c r="D199" s="37">
        <f>SUMIFS(СВЦЭМ!$F$34:$F$777,СВЦЭМ!$A$34:$A$777,$A199,СВЦЭМ!$B$34:$B$777,D$190)+'СЕТ СН'!$F$12-'СЕТ СН'!$F$23</f>
        <v>-485.06932356999999</v>
      </c>
      <c r="E199" s="37">
        <f>SUMIFS(СВЦЭМ!$F$34:$F$777,СВЦЭМ!$A$34:$A$777,$A199,СВЦЭМ!$B$34:$B$777,E$190)+'СЕТ СН'!$F$12-'СЕТ СН'!$F$23</f>
        <v>-483.56681528000001</v>
      </c>
      <c r="F199" s="37">
        <f>SUMIFS(СВЦЭМ!$F$34:$F$777,СВЦЭМ!$A$34:$A$777,$A199,СВЦЭМ!$B$34:$B$777,F$190)+'СЕТ СН'!$F$12-'СЕТ СН'!$F$23</f>
        <v>-482.99783798999999</v>
      </c>
      <c r="G199" s="37">
        <f>SUMIFS(СВЦЭМ!$F$34:$F$777,СВЦЭМ!$A$34:$A$777,$A199,СВЦЭМ!$B$34:$B$777,G$190)+'СЕТ СН'!$F$12-'СЕТ СН'!$F$23</f>
        <v>-484.79723680000001</v>
      </c>
      <c r="H199" s="37">
        <f>SUMIFS(СВЦЭМ!$F$34:$F$777,СВЦЭМ!$A$34:$A$777,$A199,СВЦЭМ!$B$34:$B$777,H$190)+'СЕТ СН'!$F$12-'СЕТ СН'!$F$23</f>
        <v>-486.23210326999998</v>
      </c>
      <c r="I199" s="37">
        <f>SUMIFS(СВЦЭМ!$F$34:$F$777,СВЦЭМ!$A$34:$A$777,$A199,СВЦЭМ!$B$34:$B$777,I$190)+'СЕТ СН'!$F$12-'СЕТ СН'!$F$23</f>
        <v>-492.31927626999999</v>
      </c>
      <c r="J199" s="37">
        <f>SUMIFS(СВЦЭМ!$F$34:$F$777,СВЦЭМ!$A$34:$A$777,$A199,СВЦЭМ!$B$34:$B$777,J$190)+'СЕТ СН'!$F$12-'СЕТ СН'!$F$23</f>
        <v>-500.79726558999999</v>
      </c>
      <c r="K199" s="37">
        <f>SUMIFS(СВЦЭМ!$F$34:$F$777,СВЦЭМ!$A$34:$A$777,$A199,СВЦЭМ!$B$34:$B$777,K$190)+'СЕТ СН'!$F$12-'СЕТ СН'!$F$23</f>
        <v>-506.63218037000001</v>
      </c>
      <c r="L199" s="37">
        <f>SUMIFS(СВЦЭМ!$F$34:$F$777,СВЦЭМ!$A$34:$A$777,$A199,СВЦЭМ!$B$34:$B$777,L$190)+'СЕТ СН'!$F$12-'СЕТ СН'!$F$23</f>
        <v>-515.70417531999999</v>
      </c>
      <c r="M199" s="37">
        <f>SUMIFS(СВЦЭМ!$F$34:$F$777,СВЦЭМ!$A$34:$A$777,$A199,СВЦЭМ!$B$34:$B$777,M$190)+'СЕТ СН'!$F$12-'СЕТ СН'!$F$23</f>
        <v>-518.47650207000004</v>
      </c>
      <c r="N199" s="37">
        <f>SUMIFS(СВЦЭМ!$F$34:$F$777,СВЦЭМ!$A$34:$A$777,$A199,СВЦЭМ!$B$34:$B$777,N$190)+'СЕТ СН'!$F$12-'СЕТ СН'!$F$23</f>
        <v>-518.28594428999997</v>
      </c>
      <c r="O199" s="37">
        <f>SUMIFS(СВЦЭМ!$F$34:$F$777,СВЦЭМ!$A$34:$A$777,$A199,СВЦЭМ!$B$34:$B$777,O$190)+'СЕТ СН'!$F$12-'СЕТ СН'!$F$23</f>
        <v>-518.0369177</v>
      </c>
      <c r="P199" s="37">
        <f>SUMIFS(СВЦЭМ!$F$34:$F$777,СВЦЭМ!$A$34:$A$777,$A199,СВЦЭМ!$B$34:$B$777,P$190)+'СЕТ СН'!$F$12-'СЕТ СН'!$F$23</f>
        <v>-517.55677332999994</v>
      </c>
      <c r="Q199" s="37">
        <f>SUMIFS(СВЦЭМ!$F$34:$F$777,СВЦЭМ!$A$34:$A$777,$A199,СВЦЭМ!$B$34:$B$777,Q$190)+'СЕТ СН'!$F$12-'СЕТ СН'!$F$23</f>
        <v>-517.17819903999998</v>
      </c>
      <c r="R199" s="37">
        <f>SUMIFS(СВЦЭМ!$F$34:$F$777,СВЦЭМ!$A$34:$A$777,$A199,СВЦЭМ!$B$34:$B$777,R$190)+'СЕТ СН'!$F$12-'СЕТ СН'!$F$23</f>
        <v>-516.74307122000005</v>
      </c>
      <c r="S199" s="37">
        <f>SUMIFS(СВЦЭМ!$F$34:$F$777,СВЦЭМ!$A$34:$A$777,$A199,СВЦЭМ!$B$34:$B$777,S$190)+'СЕТ СН'!$F$12-'СЕТ СН'!$F$23</f>
        <v>-516.75481948000004</v>
      </c>
      <c r="T199" s="37">
        <f>SUMIFS(СВЦЭМ!$F$34:$F$777,СВЦЭМ!$A$34:$A$777,$A199,СВЦЭМ!$B$34:$B$777,T$190)+'СЕТ СН'!$F$12-'СЕТ СН'!$F$23</f>
        <v>-517.64975866999998</v>
      </c>
      <c r="U199" s="37">
        <f>SUMIFS(СВЦЭМ!$F$34:$F$777,СВЦЭМ!$A$34:$A$777,$A199,СВЦЭМ!$B$34:$B$777,U$190)+'СЕТ СН'!$F$12-'СЕТ СН'!$F$23</f>
        <v>-518.26382277000005</v>
      </c>
      <c r="V199" s="37">
        <f>SUMIFS(СВЦЭМ!$F$34:$F$777,СВЦЭМ!$A$34:$A$777,$A199,СВЦЭМ!$B$34:$B$777,V$190)+'СЕТ СН'!$F$12-'СЕТ СН'!$F$23</f>
        <v>-517.13983599000005</v>
      </c>
      <c r="W199" s="37">
        <f>SUMIFS(СВЦЭМ!$F$34:$F$777,СВЦЭМ!$A$34:$A$777,$A199,СВЦЭМ!$B$34:$B$777,W$190)+'СЕТ СН'!$F$12-'СЕТ СН'!$F$23</f>
        <v>-510.08415121999997</v>
      </c>
      <c r="X199" s="37">
        <f>SUMIFS(СВЦЭМ!$F$34:$F$777,СВЦЭМ!$A$34:$A$777,$A199,СВЦЭМ!$B$34:$B$777,X$190)+'СЕТ СН'!$F$12-'СЕТ СН'!$F$23</f>
        <v>-502.23985613000002</v>
      </c>
      <c r="Y199" s="37">
        <f>SUMIFS(СВЦЭМ!$F$34:$F$777,СВЦЭМ!$A$34:$A$777,$A199,СВЦЭМ!$B$34:$B$777,Y$190)+'СЕТ СН'!$F$12-'СЕТ СН'!$F$23</f>
        <v>-497.06753558000003</v>
      </c>
    </row>
    <row r="200" spans="1:25" ht="15.75" x14ac:dyDescent="0.2">
      <c r="A200" s="36">
        <f t="shared" si="5"/>
        <v>42988</v>
      </c>
      <c r="B200" s="37">
        <f>SUMIFS(СВЦЭМ!$F$34:$F$777,СВЦЭМ!$A$34:$A$777,$A200,СВЦЭМ!$B$34:$B$777,B$190)+'СЕТ СН'!$F$12-'СЕТ СН'!$F$23</f>
        <v>-493.49961717999997</v>
      </c>
      <c r="C200" s="37">
        <f>SUMIFS(СВЦЭМ!$F$34:$F$777,СВЦЭМ!$A$34:$A$777,$A200,СВЦЭМ!$B$34:$B$777,C$190)+'СЕТ СН'!$F$12-'СЕТ СН'!$F$23</f>
        <v>-488.89868759000001</v>
      </c>
      <c r="D200" s="37">
        <f>SUMIFS(СВЦЭМ!$F$34:$F$777,СВЦЭМ!$A$34:$A$777,$A200,СВЦЭМ!$B$34:$B$777,D$190)+'СЕТ СН'!$F$12-'СЕТ СН'!$F$23</f>
        <v>-485.73628725999998</v>
      </c>
      <c r="E200" s="37">
        <f>SUMIFS(СВЦЭМ!$F$34:$F$777,СВЦЭМ!$A$34:$A$777,$A200,СВЦЭМ!$B$34:$B$777,E$190)+'СЕТ СН'!$F$12-'СЕТ СН'!$F$23</f>
        <v>-484.59415225999999</v>
      </c>
      <c r="F200" s="37">
        <f>SUMIFS(СВЦЭМ!$F$34:$F$777,СВЦЭМ!$A$34:$A$777,$A200,СВЦЭМ!$B$34:$B$777,F$190)+'СЕТ СН'!$F$12-'СЕТ СН'!$F$23</f>
        <v>-483.18439262999999</v>
      </c>
      <c r="G200" s="37">
        <f>SUMIFS(СВЦЭМ!$F$34:$F$777,СВЦЭМ!$A$34:$A$777,$A200,СВЦЭМ!$B$34:$B$777,G$190)+'СЕТ СН'!$F$12-'СЕТ СН'!$F$23</f>
        <v>-483.87906556000002</v>
      </c>
      <c r="H200" s="37">
        <f>SUMIFS(СВЦЭМ!$F$34:$F$777,СВЦЭМ!$A$34:$A$777,$A200,СВЦЭМ!$B$34:$B$777,H$190)+'СЕТ СН'!$F$12-'СЕТ СН'!$F$23</f>
        <v>-486.22918687000004</v>
      </c>
      <c r="I200" s="37">
        <f>SUMIFS(СВЦЭМ!$F$34:$F$777,СВЦЭМ!$A$34:$A$777,$A200,СВЦЭМ!$B$34:$B$777,I$190)+'СЕТ СН'!$F$12-'СЕТ СН'!$F$23</f>
        <v>-491.41165190999999</v>
      </c>
      <c r="J200" s="37">
        <f>SUMIFS(СВЦЭМ!$F$34:$F$777,СВЦЭМ!$A$34:$A$777,$A200,СВЦЭМ!$B$34:$B$777,J$190)+'СЕТ СН'!$F$12-'СЕТ СН'!$F$23</f>
        <v>-498.02198575</v>
      </c>
      <c r="K200" s="37">
        <f>SUMIFS(СВЦЭМ!$F$34:$F$777,СВЦЭМ!$A$34:$A$777,$A200,СВЦЭМ!$B$34:$B$777,K$190)+'СЕТ СН'!$F$12-'СЕТ СН'!$F$23</f>
        <v>-506.03391051</v>
      </c>
      <c r="L200" s="37">
        <f>SUMIFS(СВЦЭМ!$F$34:$F$777,СВЦЭМ!$A$34:$A$777,$A200,СВЦЭМ!$B$34:$B$777,L$190)+'СЕТ СН'!$F$12-'СЕТ СН'!$F$23</f>
        <v>-515.98762451000005</v>
      </c>
      <c r="M200" s="37">
        <f>SUMIFS(СВЦЭМ!$F$34:$F$777,СВЦЭМ!$A$34:$A$777,$A200,СВЦЭМ!$B$34:$B$777,M$190)+'СЕТ СН'!$F$12-'СЕТ СН'!$F$23</f>
        <v>-518.72010135000005</v>
      </c>
      <c r="N200" s="37">
        <f>SUMIFS(СВЦЭМ!$F$34:$F$777,СВЦЭМ!$A$34:$A$777,$A200,СВЦЭМ!$B$34:$B$777,N$190)+'СЕТ СН'!$F$12-'СЕТ СН'!$F$23</f>
        <v>-518.43003432</v>
      </c>
      <c r="O200" s="37">
        <f>SUMIFS(СВЦЭМ!$F$34:$F$777,СВЦЭМ!$A$34:$A$777,$A200,СВЦЭМ!$B$34:$B$777,O$190)+'СЕТ СН'!$F$12-'СЕТ СН'!$F$23</f>
        <v>-519.62282042000004</v>
      </c>
      <c r="P200" s="37">
        <f>SUMIFS(СВЦЭМ!$F$34:$F$777,СВЦЭМ!$A$34:$A$777,$A200,СВЦЭМ!$B$34:$B$777,P$190)+'СЕТ СН'!$F$12-'СЕТ СН'!$F$23</f>
        <v>-518.87525026000003</v>
      </c>
      <c r="Q200" s="37">
        <f>SUMIFS(СВЦЭМ!$F$34:$F$777,СВЦЭМ!$A$34:$A$777,$A200,СВЦЭМ!$B$34:$B$777,Q$190)+'СЕТ СН'!$F$12-'СЕТ СН'!$F$23</f>
        <v>-518.40142977000005</v>
      </c>
      <c r="R200" s="37">
        <f>SUMIFS(СВЦЭМ!$F$34:$F$777,СВЦЭМ!$A$34:$A$777,$A200,СВЦЭМ!$B$34:$B$777,R$190)+'СЕТ СН'!$F$12-'СЕТ СН'!$F$23</f>
        <v>-518.13447246999999</v>
      </c>
      <c r="S200" s="37">
        <f>SUMIFS(СВЦЭМ!$F$34:$F$777,СВЦЭМ!$A$34:$A$777,$A200,СВЦЭМ!$B$34:$B$777,S$190)+'СЕТ СН'!$F$12-'СЕТ СН'!$F$23</f>
        <v>-518.46443365000005</v>
      </c>
      <c r="T200" s="37">
        <f>SUMIFS(СВЦЭМ!$F$34:$F$777,СВЦЭМ!$A$34:$A$777,$A200,СВЦЭМ!$B$34:$B$777,T$190)+'СЕТ СН'!$F$12-'СЕТ СН'!$F$23</f>
        <v>-519.83211159999996</v>
      </c>
      <c r="U200" s="37">
        <f>SUMIFS(СВЦЭМ!$F$34:$F$777,СВЦЭМ!$A$34:$A$777,$A200,СВЦЭМ!$B$34:$B$777,U$190)+'СЕТ СН'!$F$12-'СЕТ СН'!$F$23</f>
        <v>-520.84903399999996</v>
      </c>
      <c r="V200" s="37">
        <f>SUMIFS(СВЦЭМ!$F$34:$F$777,СВЦЭМ!$A$34:$A$777,$A200,СВЦЭМ!$B$34:$B$777,V$190)+'СЕТ СН'!$F$12-'СЕТ СН'!$F$23</f>
        <v>-520.42677551999998</v>
      </c>
      <c r="W200" s="37">
        <f>SUMIFS(СВЦЭМ!$F$34:$F$777,СВЦЭМ!$A$34:$A$777,$A200,СВЦЭМ!$B$34:$B$777,W$190)+'СЕТ СН'!$F$12-'СЕТ СН'!$F$23</f>
        <v>-513.38912980999999</v>
      </c>
      <c r="X200" s="37">
        <f>SUMIFS(СВЦЭМ!$F$34:$F$777,СВЦЭМ!$A$34:$A$777,$A200,СВЦЭМ!$B$34:$B$777,X$190)+'СЕТ СН'!$F$12-'СЕТ СН'!$F$23</f>
        <v>-508.07875909000001</v>
      </c>
      <c r="Y200" s="37">
        <f>SUMIFS(СВЦЭМ!$F$34:$F$777,СВЦЭМ!$A$34:$A$777,$A200,СВЦЭМ!$B$34:$B$777,Y$190)+'СЕТ СН'!$F$12-'СЕТ СН'!$F$23</f>
        <v>-502.24849982000001</v>
      </c>
    </row>
    <row r="201" spans="1:25" ht="15.75" x14ac:dyDescent="0.2">
      <c r="A201" s="36">
        <f t="shared" si="5"/>
        <v>42989</v>
      </c>
      <c r="B201" s="37">
        <f>SUMIFS(СВЦЭМ!$F$34:$F$777,СВЦЭМ!$A$34:$A$777,$A201,СВЦЭМ!$B$34:$B$777,B$190)+'СЕТ СН'!$F$12-'СЕТ СН'!$F$23</f>
        <v>-497.11932856999999</v>
      </c>
      <c r="C201" s="37">
        <f>SUMIFS(СВЦЭМ!$F$34:$F$777,СВЦЭМ!$A$34:$A$777,$A201,СВЦЭМ!$B$34:$B$777,C$190)+'СЕТ СН'!$F$12-'СЕТ СН'!$F$23</f>
        <v>-491.03216244999999</v>
      </c>
      <c r="D201" s="37">
        <f>SUMIFS(СВЦЭМ!$F$34:$F$777,СВЦЭМ!$A$34:$A$777,$A201,СВЦЭМ!$B$34:$B$777,D$190)+'СЕТ СН'!$F$12-'СЕТ СН'!$F$23</f>
        <v>-488.79352977999997</v>
      </c>
      <c r="E201" s="37">
        <f>SUMIFS(СВЦЭМ!$F$34:$F$777,СВЦЭМ!$A$34:$A$777,$A201,СВЦЭМ!$B$34:$B$777,E$190)+'СЕТ СН'!$F$12-'СЕТ СН'!$F$23</f>
        <v>-487.90179677999998</v>
      </c>
      <c r="F201" s="37">
        <f>SUMIFS(СВЦЭМ!$F$34:$F$777,СВЦЭМ!$A$34:$A$777,$A201,СВЦЭМ!$B$34:$B$777,F$190)+'СЕТ СН'!$F$12-'СЕТ СН'!$F$23</f>
        <v>-487.42411095</v>
      </c>
      <c r="G201" s="37">
        <f>SUMIFS(СВЦЭМ!$F$34:$F$777,СВЦЭМ!$A$34:$A$777,$A201,СВЦЭМ!$B$34:$B$777,G$190)+'СЕТ СН'!$F$12-'СЕТ СН'!$F$23</f>
        <v>-488.57207748999997</v>
      </c>
      <c r="H201" s="37">
        <f>SUMIFS(СВЦЭМ!$F$34:$F$777,СВЦЭМ!$A$34:$A$777,$A201,СВЦЭМ!$B$34:$B$777,H$190)+'СЕТ СН'!$F$12-'СЕТ СН'!$F$23</f>
        <v>-494.37661352999999</v>
      </c>
      <c r="I201" s="37">
        <f>SUMIFS(СВЦЭМ!$F$34:$F$777,СВЦЭМ!$A$34:$A$777,$A201,СВЦЭМ!$B$34:$B$777,I$190)+'СЕТ СН'!$F$12-'СЕТ СН'!$F$23</f>
        <v>-500.16293832999997</v>
      </c>
      <c r="J201" s="37">
        <f>SUMIFS(СВЦЭМ!$F$34:$F$777,СВЦЭМ!$A$34:$A$777,$A201,СВЦЭМ!$B$34:$B$777,J$190)+'СЕТ СН'!$F$12-'СЕТ СН'!$F$23</f>
        <v>-505.09794750999998</v>
      </c>
      <c r="K201" s="37">
        <f>SUMIFS(СВЦЭМ!$F$34:$F$777,СВЦЭМ!$A$34:$A$777,$A201,СВЦЭМ!$B$34:$B$777,K$190)+'СЕТ СН'!$F$12-'СЕТ СН'!$F$23</f>
        <v>-508.43904669</v>
      </c>
      <c r="L201" s="37">
        <f>SUMIFS(СВЦЭМ!$F$34:$F$777,СВЦЭМ!$A$34:$A$777,$A201,СВЦЭМ!$B$34:$B$777,L$190)+'СЕТ СН'!$F$12-'СЕТ СН'!$F$23</f>
        <v>-515.06050213000003</v>
      </c>
      <c r="M201" s="37">
        <f>SUMIFS(СВЦЭМ!$F$34:$F$777,СВЦЭМ!$A$34:$A$777,$A201,СВЦЭМ!$B$34:$B$777,M$190)+'СЕТ СН'!$F$12-'СЕТ СН'!$F$23</f>
        <v>-516.72552040000005</v>
      </c>
      <c r="N201" s="37">
        <f>SUMIFS(СВЦЭМ!$F$34:$F$777,СВЦЭМ!$A$34:$A$777,$A201,СВЦЭМ!$B$34:$B$777,N$190)+'СЕТ СН'!$F$12-'СЕТ СН'!$F$23</f>
        <v>-514.08121531999996</v>
      </c>
      <c r="O201" s="37">
        <f>SUMIFS(СВЦЭМ!$F$34:$F$777,СВЦЭМ!$A$34:$A$777,$A201,СВЦЭМ!$B$34:$B$777,O$190)+'СЕТ СН'!$F$12-'СЕТ СН'!$F$23</f>
        <v>-512.59940440000003</v>
      </c>
      <c r="P201" s="37">
        <f>SUMIFS(СВЦЭМ!$F$34:$F$777,СВЦЭМ!$A$34:$A$777,$A201,СВЦЭМ!$B$34:$B$777,P$190)+'СЕТ СН'!$F$12-'СЕТ СН'!$F$23</f>
        <v>-511.57205011000002</v>
      </c>
      <c r="Q201" s="37">
        <f>SUMIFS(СВЦЭМ!$F$34:$F$777,СВЦЭМ!$A$34:$A$777,$A201,СВЦЭМ!$B$34:$B$777,Q$190)+'СЕТ СН'!$F$12-'СЕТ СН'!$F$23</f>
        <v>-511.24053298000001</v>
      </c>
      <c r="R201" s="37">
        <f>SUMIFS(СВЦЭМ!$F$34:$F$777,СВЦЭМ!$A$34:$A$777,$A201,СВЦЭМ!$B$34:$B$777,R$190)+'СЕТ СН'!$F$12-'СЕТ СН'!$F$23</f>
        <v>-511.36325762000001</v>
      </c>
      <c r="S201" s="37">
        <f>SUMIFS(СВЦЭМ!$F$34:$F$777,СВЦЭМ!$A$34:$A$777,$A201,СВЦЭМ!$B$34:$B$777,S$190)+'СЕТ СН'!$F$12-'СЕТ СН'!$F$23</f>
        <v>-511.56110025999999</v>
      </c>
      <c r="T201" s="37">
        <f>SUMIFS(СВЦЭМ!$F$34:$F$777,СВЦЭМ!$A$34:$A$777,$A201,СВЦЭМ!$B$34:$B$777,T$190)+'СЕТ СН'!$F$12-'СЕТ СН'!$F$23</f>
        <v>-511.63389622</v>
      </c>
      <c r="U201" s="37">
        <f>SUMIFS(СВЦЭМ!$F$34:$F$777,СВЦЭМ!$A$34:$A$777,$A201,СВЦЭМ!$B$34:$B$777,U$190)+'СЕТ СН'!$F$12-'СЕТ СН'!$F$23</f>
        <v>-512.60294735000002</v>
      </c>
      <c r="V201" s="37">
        <f>SUMIFS(СВЦЭМ!$F$34:$F$777,СВЦЭМ!$A$34:$A$777,$A201,СВЦЭМ!$B$34:$B$777,V$190)+'СЕТ СН'!$F$12-'СЕТ СН'!$F$23</f>
        <v>-511.53935848000003</v>
      </c>
      <c r="W201" s="37">
        <f>SUMIFS(СВЦЭМ!$F$34:$F$777,СВЦЭМ!$A$34:$A$777,$A201,СВЦЭМ!$B$34:$B$777,W$190)+'СЕТ СН'!$F$12-'СЕТ СН'!$F$23</f>
        <v>-502.82049339000002</v>
      </c>
      <c r="X201" s="37">
        <f>SUMIFS(СВЦЭМ!$F$34:$F$777,СВЦЭМ!$A$34:$A$777,$A201,СВЦЭМ!$B$34:$B$777,X$190)+'СЕТ СН'!$F$12-'СЕТ СН'!$F$23</f>
        <v>-500.09192995000001</v>
      </c>
      <c r="Y201" s="37">
        <f>SUMIFS(СВЦЭМ!$F$34:$F$777,СВЦЭМ!$A$34:$A$777,$A201,СВЦЭМ!$B$34:$B$777,Y$190)+'СЕТ СН'!$F$12-'СЕТ СН'!$F$23</f>
        <v>-497.09226637</v>
      </c>
    </row>
    <row r="202" spans="1:25" ht="15.75" x14ac:dyDescent="0.2">
      <c r="A202" s="36">
        <f t="shared" si="5"/>
        <v>42990</v>
      </c>
      <c r="B202" s="37">
        <f>SUMIFS(СВЦЭМ!$F$34:$F$777,СВЦЭМ!$A$34:$A$777,$A202,СВЦЭМ!$B$34:$B$777,B$190)+'СЕТ СН'!$F$12-'СЕТ СН'!$F$23</f>
        <v>-493.79899936999999</v>
      </c>
      <c r="C202" s="37">
        <f>SUMIFS(СВЦЭМ!$F$34:$F$777,СВЦЭМ!$A$34:$A$777,$A202,СВЦЭМ!$B$34:$B$777,C$190)+'СЕТ СН'!$F$12-'СЕТ СН'!$F$23</f>
        <v>-489.14827606</v>
      </c>
      <c r="D202" s="37">
        <f>SUMIFS(СВЦЭМ!$F$34:$F$777,СВЦЭМ!$A$34:$A$777,$A202,СВЦЭМ!$B$34:$B$777,D$190)+'СЕТ СН'!$F$12-'СЕТ СН'!$F$23</f>
        <v>-486.09949964999998</v>
      </c>
      <c r="E202" s="37">
        <f>SUMIFS(СВЦЭМ!$F$34:$F$777,СВЦЭМ!$A$34:$A$777,$A202,СВЦЭМ!$B$34:$B$777,E$190)+'СЕТ СН'!$F$12-'СЕТ СН'!$F$23</f>
        <v>-486.09041348</v>
      </c>
      <c r="F202" s="37">
        <f>SUMIFS(СВЦЭМ!$F$34:$F$777,СВЦЭМ!$A$34:$A$777,$A202,СВЦЭМ!$B$34:$B$777,F$190)+'СЕТ СН'!$F$12-'СЕТ СН'!$F$23</f>
        <v>-485.98083123999999</v>
      </c>
      <c r="G202" s="37">
        <f>SUMIFS(СВЦЭМ!$F$34:$F$777,СВЦЭМ!$A$34:$A$777,$A202,СВЦЭМ!$B$34:$B$777,G$190)+'СЕТ СН'!$F$12-'СЕТ СН'!$F$23</f>
        <v>-486.26601721999998</v>
      </c>
      <c r="H202" s="37">
        <f>SUMIFS(СВЦЭМ!$F$34:$F$777,СВЦЭМ!$A$34:$A$777,$A202,СВЦЭМ!$B$34:$B$777,H$190)+'СЕТ СН'!$F$12-'СЕТ СН'!$F$23</f>
        <v>-492.03211340000001</v>
      </c>
      <c r="I202" s="37">
        <f>SUMIFS(СВЦЭМ!$F$34:$F$777,СВЦЭМ!$A$34:$A$777,$A202,СВЦЭМ!$B$34:$B$777,I$190)+'СЕТ СН'!$F$12-'СЕТ СН'!$F$23</f>
        <v>-498.45379214000002</v>
      </c>
      <c r="J202" s="37">
        <f>SUMIFS(СВЦЭМ!$F$34:$F$777,СВЦЭМ!$A$34:$A$777,$A202,СВЦЭМ!$B$34:$B$777,J$190)+'СЕТ СН'!$F$12-'СЕТ СН'!$F$23</f>
        <v>-501.62232591999998</v>
      </c>
      <c r="K202" s="37">
        <f>SUMIFS(СВЦЭМ!$F$34:$F$777,СВЦЭМ!$A$34:$A$777,$A202,СВЦЭМ!$B$34:$B$777,K$190)+'СЕТ СН'!$F$12-'СЕТ СН'!$F$23</f>
        <v>-506.22977165999998</v>
      </c>
      <c r="L202" s="37">
        <f>SUMIFS(СВЦЭМ!$F$34:$F$777,СВЦЭМ!$A$34:$A$777,$A202,СВЦЭМ!$B$34:$B$777,L$190)+'СЕТ СН'!$F$12-'СЕТ СН'!$F$23</f>
        <v>-514.59071653000001</v>
      </c>
      <c r="M202" s="37">
        <f>SUMIFS(СВЦЭМ!$F$34:$F$777,СВЦЭМ!$A$34:$A$777,$A202,СВЦЭМ!$B$34:$B$777,M$190)+'СЕТ СН'!$F$12-'СЕТ СН'!$F$23</f>
        <v>-516.64272820999997</v>
      </c>
      <c r="N202" s="37">
        <f>SUMIFS(СВЦЭМ!$F$34:$F$777,СВЦЭМ!$A$34:$A$777,$A202,СВЦЭМ!$B$34:$B$777,N$190)+'СЕТ СН'!$F$12-'СЕТ СН'!$F$23</f>
        <v>-516.12985304999995</v>
      </c>
      <c r="O202" s="37">
        <f>SUMIFS(СВЦЭМ!$F$34:$F$777,СВЦЭМ!$A$34:$A$777,$A202,СВЦЭМ!$B$34:$B$777,O$190)+'СЕТ СН'!$F$12-'СЕТ СН'!$F$23</f>
        <v>-515.46877617999996</v>
      </c>
      <c r="P202" s="37">
        <f>SUMIFS(СВЦЭМ!$F$34:$F$777,СВЦЭМ!$A$34:$A$777,$A202,СВЦЭМ!$B$34:$B$777,P$190)+'СЕТ СН'!$F$12-'СЕТ СН'!$F$23</f>
        <v>-515.38970582000002</v>
      </c>
      <c r="Q202" s="37">
        <f>SUMIFS(СВЦЭМ!$F$34:$F$777,СВЦЭМ!$A$34:$A$777,$A202,СВЦЭМ!$B$34:$B$777,Q$190)+'СЕТ СН'!$F$12-'СЕТ СН'!$F$23</f>
        <v>-514.70404623000002</v>
      </c>
      <c r="R202" s="37">
        <f>SUMIFS(СВЦЭМ!$F$34:$F$777,СВЦЭМ!$A$34:$A$777,$A202,СВЦЭМ!$B$34:$B$777,R$190)+'СЕТ СН'!$F$12-'СЕТ СН'!$F$23</f>
        <v>-514.90292537000005</v>
      </c>
      <c r="S202" s="37">
        <f>SUMIFS(СВЦЭМ!$F$34:$F$777,СВЦЭМ!$A$34:$A$777,$A202,СВЦЭМ!$B$34:$B$777,S$190)+'СЕТ СН'!$F$12-'СЕТ СН'!$F$23</f>
        <v>-515.02990736000004</v>
      </c>
      <c r="T202" s="37">
        <f>SUMIFS(СВЦЭМ!$F$34:$F$777,СВЦЭМ!$A$34:$A$777,$A202,СВЦЭМ!$B$34:$B$777,T$190)+'СЕТ СН'!$F$12-'СЕТ СН'!$F$23</f>
        <v>-516.00171651000005</v>
      </c>
      <c r="U202" s="37">
        <f>SUMIFS(СВЦЭМ!$F$34:$F$777,СВЦЭМ!$A$34:$A$777,$A202,СВЦЭМ!$B$34:$B$777,U$190)+'СЕТ СН'!$F$12-'СЕТ СН'!$F$23</f>
        <v>-517.46090262999996</v>
      </c>
      <c r="V202" s="37">
        <f>SUMIFS(СВЦЭМ!$F$34:$F$777,СВЦЭМ!$A$34:$A$777,$A202,СВЦЭМ!$B$34:$B$777,V$190)+'СЕТ СН'!$F$12-'СЕТ СН'!$F$23</f>
        <v>-515.98688529000003</v>
      </c>
      <c r="W202" s="37">
        <f>SUMIFS(СВЦЭМ!$F$34:$F$777,СВЦЭМ!$A$34:$A$777,$A202,СВЦЭМ!$B$34:$B$777,W$190)+'СЕТ СН'!$F$12-'СЕТ СН'!$F$23</f>
        <v>-508.17478158</v>
      </c>
      <c r="X202" s="37">
        <f>SUMIFS(СВЦЭМ!$F$34:$F$777,СВЦЭМ!$A$34:$A$777,$A202,СВЦЭМ!$B$34:$B$777,X$190)+'СЕТ СН'!$F$12-'СЕТ СН'!$F$23</f>
        <v>-500.59615113000001</v>
      </c>
      <c r="Y202" s="37">
        <f>SUMIFS(СВЦЭМ!$F$34:$F$777,СВЦЭМ!$A$34:$A$777,$A202,СВЦЭМ!$B$34:$B$777,Y$190)+'СЕТ СН'!$F$12-'СЕТ СН'!$F$23</f>
        <v>-493.183469</v>
      </c>
    </row>
    <row r="203" spans="1:25" ht="15.75" x14ac:dyDescent="0.2">
      <c r="A203" s="36">
        <f t="shared" si="5"/>
        <v>42991</v>
      </c>
      <c r="B203" s="37">
        <f>SUMIFS(СВЦЭМ!$F$34:$F$777,СВЦЭМ!$A$34:$A$777,$A203,СВЦЭМ!$B$34:$B$777,B$190)+'СЕТ СН'!$F$12-'СЕТ СН'!$F$23</f>
        <v>-493.04705240999999</v>
      </c>
      <c r="C203" s="37">
        <f>SUMIFS(СВЦЭМ!$F$34:$F$777,СВЦЭМ!$A$34:$A$777,$A203,СВЦЭМ!$B$34:$B$777,C$190)+'СЕТ СН'!$F$12-'СЕТ СН'!$F$23</f>
        <v>-487.56612995</v>
      </c>
      <c r="D203" s="37">
        <f>SUMIFS(СВЦЭМ!$F$34:$F$777,СВЦЭМ!$A$34:$A$777,$A203,СВЦЭМ!$B$34:$B$777,D$190)+'СЕТ СН'!$F$12-'СЕТ СН'!$F$23</f>
        <v>-487.36812342999997</v>
      </c>
      <c r="E203" s="37">
        <f>SUMIFS(СВЦЭМ!$F$34:$F$777,СВЦЭМ!$A$34:$A$777,$A203,СВЦЭМ!$B$34:$B$777,E$190)+'СЕТ СН'!$F$12-'СЕТ СН'!$F$23</f>
        <v>-487.52779952000003</v>
      </c>
      <c r="F203" s="37">
        <f>SUMIFS(СВЦЭМ!$F$34:$F$777,СВЦЭМ!$A$34:$A$777,$A203,СВЦЭМ!$B$34:$B$777,F$190)+'СЕТ СН'!$F$12-'СЕТ СН'!$F$23</f>
        <v>-487.62663552999999</v>
      </c>
      <c r="G203" s="37">
        <f>SUMIFS(СВЦЭМ!$F$34:$F$777,СВЦЭМ!$A$34:$A$777,$A203,СВЦЭМ!$B$34:$B$777,G$190)+'СЕТ СН'!$F$12-'СЕТ СН'!$F$23</f>
        <v>-488.58225113000003</v>
      </c>
      <c r="H203" s="37">
        <f>SUMIFS(СВЦЭМ!$F$34:$F$777,СВЦЭМ!$A$34:$A$777,$A203,СВЦЭМ!$B$34:$B$777,H$190)+'СЕТ СН'!$F$12-'СЕТ СН'!$F$23</f>
        <v>-495.23930565000001</v>
      </c>
      <c r="I203" s="37">
        <f>SUMIFS(СВЦЭМ!$F$34:$F$777,СВЦЭМ!$A$34:$A$777,$A203,СВЦЭМ!$B$34:$B$777,I$190)+'СЕТ СН'!$F$12-'СЕТ СН'!$F$23</f>
        <v>-501.14850375000003</v>
      </c>
      <c r="J203" s="37">
        <f>SUMIFS(СВЦЭМ!$F$34:$F$777,СВЦЭМ!$A$34:$A$777,$A203,СВЦЭМ!$B$34:$B$777,J$190)+'СЕТ СН'!$F$12-'СЕТ СН'!$F$23</f>
        <v>-503.81248584000002</v>
      </c>
      <c r="K203" s="37">
        <f>SUMIFS(СВЦЭМ!$F$34:$F$777,СВЦЭМ!$A$34:$A$777,$A203,СВЦЭМ!$B$34:$B$777,K$190)+'СЕТ СН'!$F$12-'СЕТ СН'!$F$23</f>
        <v>-505.41233115</v>
      </c>
      <c r="L203" s="37">
        <f>SUMIFS(СВЦЭМ!$F$34:$F$777,СВЦЭМ!$A$34:$A$777,$A203,СВЦЭМ!$B$34:$B$777,L$190)+'СЕТ СН'!$F$12-'СЕТ СН'!$F$23</f>
        <v>-514.42469669000002</v>
      </c>
      <c r="M203" s="37">
        <f>SUMIFS(СВЦЭМ!$F$34:$F$777,СВЦЭМ!$A$34:$A$777,$A203,СВЦЭМ!$B$34:$B$777,M$190)+'СЕТ СН'!$F$12-'СЕТ СН'!$F$23</f>
        <v>-517.80730629000004</v>
      </c>
      <c r="N203" s="37">
        <f>SUMIFS(СВЦЭМ!$F$34:$F$777,СВЦЭМ!$A$34:$A$777,$A203,СВЦЭМ!$B$34:$B$777,N$190)+'СЕТ СН'!$F$12-'СЕТ СН'!$F$23</f>
        <v>-517.50642288999995</v>
      </c>
      <c r="O203" s="37">
        <f>SUMIFS(СВЦЭМ!$F$34:$F$777,СВЦЭМ!$A$34:$A$777,$A203,СВЦЭМ!$B$34:$B$777,O$190)+'СЕТ СН'!$F$12-'СЕТ СН'!$F$23</f>
        <v>-517.53627655000003</v>
      </c>
      <c r="P203" s="37">
        <f>SUMIFS(СВЦЭМ!$F$34:$F$777,СВЦЭМ!$A$34:$A$777,$A203,СВЦЭМ!$B$34:$B$777,P$190)+'СЕТ СН'!$F$12-'СЕТ СН'!$F$23</f>
        <v>-517.58230222999998</v>
      </c>
      <c r="Q203" s="37">
        <f>SUMIFS(СВЦЭМ!$F$34:$F$777,СВЦЭМ!$A$34:$A$777,$A203,СВЦЭМ!$B$34:$B$777,Q$190)+'СЕТ СН'!$F$12-'СЕТ СН'!$F$23</f>
        <v>-517.49844664</v>
      </c>
      <c r="R203" s="37">
        <f>SUMIFS(СВЦЭМ!$F$34:$F$777,СВЦЭМ!$A$34:$A$777,$A203,СВЦЭМ!$B$34:$B$777,R$190)+'СЕТ СН'!$F$12-'СЕТ СН'!$F$23</f>
        <v>-517.65730407000001</v>
      </c>
      <c r="S203" s="37">
        <f>SUMIFS(СВЦЭМ!$F$34:$F$777,СВЦЭМ!$A$34:$A$777,$A203,СВЦЭМ!$B$34:$B$777,S$190)+'СЕТ СН'!$F$12-'СЕТ СН'!$F$23</f>
        <v>-517.52544167999997</v>
      </c>
      <c r="T203" s="37">
        <f>SUMIFS(СВЦЭМ!$F$34:$F$777,СВЦЭМ!$A$34:$A$777,$A203,СВЦЭМ!$B$34:$B$777,T$190)+'СЕТ СН'!$F$12-'СЕТ СН'!$F$23</f>
        <v>-517.88002702999995</v>
      </c>
      <c r="U203" s="37">
        <f>SUMIFS(СВЦЭМ!$F$34:$F$777,СВЦЭМ!$A$34:$A$777,$A203,СВЦЭМ!$B$34:$B$777,U$190)+'СЕТ СН'!$F$12-'СЕТ СН'!$F$23</f>
        <v>-516.48711060000005</v>
      </c>
      <c r="V203" s="37">
        <f>SUMIFS(СВЦЭМ!$F$34:$F$777,СВЦЭМ!$A$34:$A$777,$A203,СВЦЭМ!$B$34:$B$777,V$190)+'СЕТ СН'!$F$12-'СЕТ СН'!$F$23</f>
        <v>-514.87291419999997</v>
      </c>
      <c r="W203" s="37">
        <f>SUMIFS(СВЦЭМ!$F$34:$F$777,СВЦЭМ!$A$34:$A$777,$A203,СВЦЭМ!$B$34:$B$777,W$190)+'СЕТ СН'!$F$12-'СЕТ СН'!$F$23</f>
        <v>-508.76832884999999</v>
      </c>
      <c r="X203" s="37">
        <f>SUMIFS(СВЦЭМ!$F$34:$F$777,СВЦЭМ!$A$34:$A$777,$A203,СВЦЭМ!$B$34:$B$777,X$190)+'СЕТ СН'!$F$12-'СЕТ СН'!$F$23</f>
        <v>-504.29546169000002</v>
      </c>
      <c r="Y203" s="37">
        <f>SUMIFS(СВЦЭМ!$F$34:$F$777,СВЦЭМ!$A$34:$A$777,$A203,СВЦЭМ!$B$34:$B$777,Y$190)+'СЕТ СН'!$F$12-'СЕТ СН'!$F$23</f>
        <v>-498.47958542000003</v>
      </c>
    </row>
    <row r="204" spans="1:25" ht="15.75" x14ac:dyDescent="0.2">
      <c r="A204" s="36">
        <f t="shared" si="5"/>
        <v>42992</v>
      </c>
      <c r="B204" s="37">
        <f>SUMIFS(СВЦЭМ!$F$34:$F$777,СВЦЭМ!$A$34:$A$777,$A204,СВЦЭМ!$B$34:$B$777,B$190)+'СЕТ СН'!$F$12-'СЕТ СН'!$F$23</f>
        <v>-492.10184005000002</v>
      </c>
      <c r="C204" s="37">
        <f>SUMIFS(СВЦЭМ!$F$34:$F$777,СВЦЭМ!$A$34:$A$777,$A204,СВЦЭМ!$B$34:$B$777,C$190)+'СЕТ СН'!$F$12-'СЕТ СН'!$F$23</f>
        <v>-488.06976362</v>
      </c>
      <c r="D204" s="37">
        <f>SUMIFS(СВЦЭМ!$F$34:$F$777,СВЦЭМ!$A$34:$A$777,$A204,СВЦЭМ!$B$34:$B$777,D$190)+'СЕТ СН'!$F$12-'СЕТ СН'!$F$23</f>
        <v>-486.84826822000002</v>
      </c>
      <c r="E204" s="37">
        <f>SUMIFS(СВЦЭМ!$F$34:$F$777,СВЦЭМ!$A$34:$A$777,$A204,СВЦЭМ!$B$34:$B$777,E$190)+'СЕТ СН'!$F$12-'СЕТ СН'!$F$23</f>
        <v>-487.62145344999999</v>
      </c>
      <c r="F204" s="37">
        <f>SUMIFS(СВЦЭМ!$F$34:$F$777,СВЦЭМ!$A$34:$A$777,$A204,СВЦЭМ!$B$34:$B$777,F$190)+'СЕТ СН'!$F$12-'СЕТ СН'!$F$23</f>
        <v>-487.44186074999999</v>
      </c>
      <c r="G204" s="37">
        <f>SUMIFS(СВЦЭМ!$F$34:$F$777,СВЦЭМ!$A$34:$A$777,$A204,СВЦЭМ!$B$34:$B$777,G$190)+'СЕТ СН'!$F$12-'СЕТ СН'!$F$23</f>
        <v>-486.68954367999999</v>
      </c>
      <c r="H204" s="37">
        <f>SUMIFS(СВЦЭМ!$F$34:$F$777,СВЦЭМ!$A$34:$A$777,$A204,СВЦЭМ!$B$34:$B$777,H$190)+'СЕТ СН'!$F$12-'СЕТ СН'!$F$23</f>
        <v>-491.66436665000003</v>
      </c>
      <c r="I204" s="37">
        <f>SUMIFS(СВЦЭМ!$F$34:$F$777,СВЦЭМ!$A$34:$A$777,$A204,СВЦЭМ!$B$34:$B$777,I$190)+'СЕТ СН'!$F$12-'СЕТ СН'!$F$23</f>
        <v>-499.60859579999999</v>
      </c>
      <c r="J204" s="37">
        <f>SUMIFS(СВЦЭМ!$F$34:$F$777,СВЦЭМ!$A$34:$A$777,$A204,СВЦЭМ!$B$34:$B$777,J$190)+'СЕТ СН'!$F$12-'СЕТ СН'!$F$23</f>
        <v>-503.17089972999997</v>
      </c>
      <c r="K204" s="37">
        <f>SUMIFS(СВЦЭМ!$F$34:$F$777,СВЦЭМ!$A$34:$A$777,$A204,СВЦЭМ!$B$34:$B$777,K$190)+'СЕТ СН'!$F$12-'СЕТ СН'!$F$23</f>
        <v>-506.61491455999999</v>
      </c>
      <c r="L204" s="37">
        <f>SUMIFS(СВЦЭМ!$F$34:$F$777,СВЦЭМ!$A$34:$A$777,$A204,СВЦЭМ!$B$34:$B$777,L$190)+'СЕТ СН'!$F$12-'СЕТ СН'!$F$23</f>
        <v>-515.22221383999999</v>
      </c>
      <c r="M204" s="37">
        <f>SUMIFS(СВЦЭМ!$F$34:$F$777,СВЦЭМ!$A$34:$A$777,$A204,СВЦЭМ!$B$34:$B$777,M$190)+'СЕТ СН'!$F$12-'СЕТ СН'!$F$23</f>
        <v>-518.45921712999996</v>
      </c>
      <c r="N204" s="37">
        <f>SUMIFS(СВЦЭМ!$F$34:$F$777,СВЦЭМ!$A$34:$A$777,$A204,СВЦЭМ!$B$34:$B$777,N$190)+'СЕТ СН'!$F$12-'СЕТ СН'!$F$23</f>
        <v>-517.47603361999995</v>
      </c>
      <c r="O204" s="37">
        <f>SUMIFS(СВЦЭМ!$F$34:$F$777,СВЦЭМ!$A$34:$A$777,$A204,СВЦЭМ!$B$34:$B$777,O$190)+'СЕТ СН'!$F$12-'СЕТ СН'!$F$23</f>
        <v>-517.71381494000002</v>
      </c>
      <c r="P204" s="37">
        <f>SUMIFS(СВЦЭМ!$F$34:$F$777,СВЦЭМ!$A$34:$A$777,$A204,СВЦЭМ!$B$34:$B$777,P$190)+'СЕТ СН'!$F$12-'СЕТ СН'!$F$23</f>
        <v>-517.99581794999995</v>
      </c>
      <c r="Q204" s="37">
        <f>SUMIFS(СВЦЭМ!$F$34:$F$777,СВЦЭМ!$A$34:$A$777,$A204,СВЦЭМ!$B$34:$B$777,Q$190)+'СЕТ СН'!$F$12-'СЕТ СН'!$F$23</f>
        <v>-517.61061596000002</v>
      </c>
      <c r="R204" s="37">
        <f>SUMIFS(СВЦЭМ!$F$34:$F$777,СВЦЭМ!$A$34:$A$777,$A204,СВЦЭМ!$B$34:$B$777,R$190)+'СЕТ СН'!$F$12-'СЕТ СН'!$F$23</f>
        <v>-517.63110776999997</v>
      </c>
      <c r="S204" s="37">
        <f>SUMIFS(СВЦЭМ!$F$34:$F$777,СВЦЭМ!$A$34:$A$777,$A204,СВЦЭМ!$B$34:$B$777,S$190)+'СЕТ СН'!$F$12-'СЕТ СН'!$F$23</f>
        <v>-518.02553434000004</v>
      </c>
      <c r="T204" s="37">
        <f>SUMIFS(СВЦЭМ!$F$34:$F$777,СВЦЭМ!$A$34:$A$777,$A204,СВЦЭМ!$B$34:$B$777,T$190)+'СЕТ СН'!$F$12-'СЕТ СН'!$F$23</f>
        <v>-518.29143153999996</v>
      </c>
      <c r="U204" s="37">
        <f>SUMIFS(СВЦЭМ!$F$34:$F$777,СВЦЭМ!$A$34:$A$777,$A204,СВЦЭМ!$B$34:$B$777,U$190)+'СЕТ СН'!$F$12-'СЕТ СН'!$F$23</f>
        <v>-516.88404162999996</v>
      </c>
      <c r="V204" s="37">
        <f>SUMIFS(СВЦЭМ!$F$34:$F$777,СВЦЭМ!$A$34:$A$777,$A204,СВЦЭМ!$B$34:$B$777,V$190)+'СЕТ СН'!$F$12-'СЕТ СН'!$F$23</f>
        <v>-514.28289617999997</v>
      </c>
      <c r="W204" s="37">
        <f>SUMIFS(СВЦЭМ!$F$34:$F$777,СВЦЭМ!$A$34:$A$777,$A204,СВЦЭМ!$B$34:$B$777,W$190)+'СЕТ СН'!$F$12-'СЕТ СН'!$F$23</f>
        <v>-508.85646613</v>
      </c>
      <c r="X204" s="37">
        <f>SUMIFS(СВЦЭМ!$F$34:$F$777,СВЦЭМ!$A$34:$A$777,$A204,СВЦЭМ!$B$34:$B$777,X$190)+'СЕТ СН'!$F$12-'СЕТ СН'!$F$23</f>
        <v>-503.85935233999999</v>
      </c>
      <c r="Y204" s="37">
        <f>SUMIFS(СВЦЭМ!$F$34:$F$777,СВЦЭМ!$A$34:$A$777,$A204,СВЦЭМ!$B$34:$B$777,Y$190)+'СЕТ СН'!$F$12-'СЕТ СН'!$F$23</f>
        <v>-497.51318492000001</v>
      </c>
    </row>
    <row r="205" spans="1:25" ht="15.75" x14ac:dyDescent="0.2">
      <c r="A205" s="36">
        <f t="shared" si="5"/>
        <v>42993</v>
      </c>
      <c r="B205" s="37">
        <f>SUMIFS(СВЦЭМ!$F$34:$F$777,СВЦЭМ!$A$34:$A$777,$A205,СВЦЭМ!$B$34:$B$777,B$190)+'СЕТ СН'!$F$12-'СЕТ СН'!$F$23</f>
        <v>-487.54610750000001</v>
      </c>
      <c r="C205" s="37">
        <f>SUMIFS(СВЦЭМ!$F$34:$F$777,СВЦЭМ!$A$34:$A$777,$A205,СВЦЭМ!$B$34:$B$777,C$190)+'СЕТ СН'!$F$12-'СЕТ СН'!$F$23</f>
        <v>-488.17666854999999</v>
      </c>
      <c r="D205" s="37">
        <f>SUMIFS(СВЦЭМ!$F$34:$F$777,СВЦЭМ!$A$34:$A$777,$A205,СВЦЭМ!$B$34:$B$777,D$190)+'СЕТ СН'!$F$12-'СЕТ СН'!$F$23</f>
        <v>-490.11482616000001</v>
      </c>
      <c r="E205" s="37">
        <f>SUMIFS(СВЦЭМ!$F$34:$F$777,СВЦЭМ!$A$34:$A$777,$A205,СВЦЭМ!$B$34:$B$777,E$190)+'СЕТ СН'!$F$12-'СЕТ СН'!$F$23</f>
        <v>-490.81148760000002</v>
      </c>
      <c r="F205" s="37">
        <f>SUMIFS(СВЦЭМ!$F$34:$F$777,СВЦЭМ!$A$34:$A$777,$A205,СВЦЭМ!$B$34:$B$777,F$190)+'СЕТ СН'!$F$12-'СЕТ СН'!$F$23</f>
        <v>-490.78963467</v>
      </c>
      <c r="G205" s="37">
        <f>SUMIFS(СВЦЭМ!$F$34:$F$777,СВЦЭМ!$A$34:$A$777,$A205,СВЦЭМ!$B$34:$B$777,G$190)+'СЕТ СН'!$F$12-'СЕТ СН'!$F$23</f>
        <v>-490.87710507999998</v>
      </c>
      <c r="H205" s="37">
        <f>SUMIFS(СВЦЭМ!$F$34:$F$777,СВЦЭМ!$A$34:$A$777,$A205,СВЦЭМ!$B$34:$B$777,H$190)+'СЕТ СН'!$F$12-'СЕТ СН'!$F$23</f>
        <v>-489.65963894999999</v>
      </c>
      <c r="I205" s="37">
        <f>SUMIFS(СВЦЭМ!$F$34:$F$777,СВЦЭМ!$A$34:$A$777,$A205,СВЦЭМ!$B$34:$B$777,I$190)+'СЕТ СН'!$F$12-'СЕТ СН'!$F$23</f>
        <v>-496.47510039999997</v>
      </c>
      <c r="J205" s="37">
        <f>SUMIFS(СВЦЭМ!$F$34:$F$777,СВЦЭМ!$A$34:$A$777,$A205,СВЦЭМ!$B$34:$B$777,J$190)+'СЕТ СН'!$F$12-'СЕТ СН'!$F$23</f>
        <v>-498.52350432000003</v>
      </c>
      <c r="K205" s="37">
        <f>SUMIFS(СВЦЭМ!$F$34:$F$777,СВЦЭМ!$A$34:$A$777,$A205,СВЦЭМ!$B$34:$B$777,K$190)+'СЕТ СН'!$F$12-'СЕТ СН'!$F$23</f>
        <v>-503.25231332999999</v>
      </c>
      <c r="L205" s="37">
        <f>SUMIFS(СВЦЭМ!$F$34:$F$777,СВЦЭМ!$A$34:$A$777,$A205,СВЦЭМ!$B$34:$B$777,L$190)+'СЕТ СН'!$F$12-'СЕТ СН'!$F$23</f>
        <v>-511.79015733</v>
      </c>
      <c r="M205" s="37">
        <f>SUMIFS(СВЦЭМ!$F$34:$F$777,СВЦЭМ!$A$34:$A$777,$A205,СВЦЭМ!$B$34:$B$777,M$190)+'СЕТ СН'!$F$12-'СЕТ СН'!$F$23</f>
        <v>-514.48454906999996</v>
      </c>
      <c r="N205" s="37">
        <f>SUMIFS(СВЦЭМ!$F$34:$F$777,СВЦЭМ!$A$34:$A$777,$A205,СВЦЭМ!$B$34:$B$777,N$190)+'СЕТ СН'!$F$12-'СЕТ СН'!$F$23</f>
        <v>-514.56441576999998</v>
      </c>
      <c r="O205" s="37">
        <f>SUMIFS(СВЦЭМ!$F$34:$F$777,СВЦЭМ!$A$34:$A$777,$A205,СВЦЭМ!$B$34:$B$777,O$190)+'СЕТ СН'!$F$12-'СЕТ СН'!$F$23</f>
        <v>-514.86943012999996</v>
      </c>
      <c r="P205" s="37">
        <f>SUMIFS(СВЦЭМ!$F$34:$F$777,СВЦЭМ!$A$34:$A$777,$A205,СВЦЭМ!$B$34:$B$777,P$190)+'СЕТ СН'!$F$12-'СЕТ СН'!$F$23</f>
        <v>-514.21857191000004</v>
      </c>
      <c r="Q205" s="37">
        <f>SUMIFS(СВЦЭМ!$F$34:$F$777,СВЦЭМ!$A$34:$A$777,$A205,СВЦЭМ!$B$34:$B$777,Q$190)+'СЕТ СН'!$F$12-'СЕТ СН'!$F$23</f>
        <v>-513.40609872000005</v>
      </c>
      <c r="R205" s="37">
        <f>SUMIFS(СВЦЭМ!$F$34:$F$777,СВЦЭМ!$A$34:$A$777,$A205,СВЦЭМ!$B$34:$B$777,R$190)+'СЕТ СН'!$F$12-'СЕТ СН'!$F$23</f>
        <v>-513.33866184999999</v>
      </c>
      <c r="S205" s="37">
        <f>SUMIFS(СВЦЭМ!$F$34:$F$777,СВЦЭМ!$A$34:$A$777,$A205,СВЦЭМ!$B$34:$B$777,S$190)+'СЕТ СН'!$F$12-'СЕТ СН'!$F$23</f>
        <v>-513.58433398</v>
      </c>
      <c r="T205" s="37">
        <f>SUMIFS(СВЦЭМ!$F$34:$F$777,СВЦЭМ!$A$34:$A$777,$A205,СВЦЭМ!$B$34:$B$777,T$190)+'СЕТ СН'!$F$12-'СЕТ СН'!$F$23</f>
        <v>-513.46607258999995</v>
      </c>
      <c r="U205" s="37">
        <f>SUMIFS(СВЦЭМ!$F$34:$F$777,СВЦЭМ!$A$34:$A$777,$A205,СВЦЭМ!$B$34:$B$777,U$190)+'СЕТ СН'!$F$12-'СЕТ СН'!$F$23</f>
        <v>-514.17501559000004</v>
      </c>
      <c r="V205" s="37">
        <f>SUMIFS(СВЦЭМ!$F$34:$F$777,СВЦЭМ!$A$34:$A$777,$A205,СВЦЭМ!$B$34:$B$777,V$190)+'СЕТ СН'!$F$12-'СЕТ СН'!$F$23</f>
        <v>-512.92292797000005</v>
      </c>
      <c r="W205" s="37">
        <f>SUMIFS(СВЦЭМ!$F$34:$F$777,СВЦЭМ!$A$34:$A$777,$A205,СВЦЭМ!$B$34:$B$777,W$190)+'СЕТ СН'!$F$12-'СЕТ СН'!$F$23</f>
        <v>-503.91519657000003</v>
      </c>
      <c r="X205" s="37">
        <f>SUMIFS(СВЦЭМ!$F$34:$F$777,СВЦЭМ!$A$34:$A$777,$A205,СВЦЭМ!$B$34:$B$777,X$190)+'СЕТ СН'!$F$12-'СЕТ СН'!$F$23</f>
        <v>-497.59900949999997</v>
      </c>
      <c r="Y205" s="37">
        <f>SUMIFS(СВЦЭМ!$F$34:$F$777,СВЦЭМ!$A$34:$A$777,$A205,СВЦЭМ!$B$34:$B$777,Y$190)+'СЕТ СН'!$F$12-'СЕТ СН'!$F$23</f>
        <v>-491.95689905</v>
      </c>
    </row>
    <row r="206" spans="1:25" ht="15.75" x14ac:dyDescent="0.2">
      <c r="A206" s="36">
        <f t="shared" si="5"/>
        <v>42994</v>
      </c>
      <c r="B206" s="37">
        <f>SUMIFS(СВЦЭМ!$F$34:$F$777,СВЦЭМ!$A$34:$A$777,$A206,СВЦЭМ!$B$34:$B$777,B$190)+'СЕТ СН'!$F$12-'СЕТ СН'!$F$23</f>
        <v>-491.63513759</v>
      </c>
      <c r="C206" s="37">
        <f>SUMIFS(СВЦЭМ!$F$34:$F$777,СВЦЭМ!$A$34:$A$777,$A206,СВЦЭМ!$B$34:$B$777,C$190)+'СЕТ СН'!$F$12-'СЕТ СН'!$F$23</f>
        <v>-491.98770669999999</v>
      </c>
      <c r="D206" s="37">
        <f>SUMIFS(СВЦЭМ!$F$34:$F$777,СВЦЭМ!$A$34:$A$777,$A206,СВЦЭМ!$B$34:$B$777,D$190)+'СЕТ СН'!$F$12-'СЕТ СН'!$F$23</f>
        <v>-490.72000357000002</v>
      </c>
      <c r="E206" s="37">
        <f>SUMIFS(СВЦЭМ!$F$34:$F$777,СВЦЭМ!$A$34:$A$777,$A206,СВЦЭМ!$B$34:$B$777,E$190)+'СЕТ СН'!$F$12-'СЕТ СН'!$F$23</f>
        <v>-491.86529752000001</v>
      </c>
      <c r="F206" s="37">
        <f>SUMIFS(СВЦЭМ!$F$34:$F$777,СВЦЭМ!$A$34:$A$777,$A206,СВЦЭМ!$B$34:$B$777,F$190)+'СЕТ СН'!$F$12-'СЕТ СН'!$F$23</f>
        <v>-492.18828338999998</v>
      </c>
      <c r="G206" s="37">
        <f>SUMIFS(СВЦЭМ!$F$34:$F$777,СВЦЭМ!$A$34:$A$777,$A206,СВЦЭМ!$B$34:$B$777,G$190)+'СЕТ СН'!$F$12-'СЕТ СН'!$F$23</f>
        <v>-491.69584925999999</v>
      </c>
      <c r="H206" s="37">
        <f>SUMIFS(СВЦЭМ!$F$34:$F$777,СВЦЭМ!$A$34:$A$777,$A206,СВЦЭМ!$B$34:$B$777,H$190)+'СЕТ СН'!$F$12-'СЕТ СН'!$F$23</f>
        <v>-491.55340705000003</v>
      </c>
      <c r="I206" s="37">
        <f>SUMIFS(СВЦЭМ!$F$34:$F$777,СВЦЭМ!$A$34:$A$777,$A206,СВЦЭМ!$B$34:$B$777,I$190)+'СЕТ СН'!$F$12-'СЕТ СН'!$F$23</f>
        <v>-493.69210637000003</v>
      </c>
      <c r="J206" s="37">
        <f>SUMIFS(СВЦЭМ!$F$34:$F$777,СВЦЭМ!$A$34:$A$777,$A206,СВЦЭМ!$B$34:$B$777,J$190)+'СЕТ СН'!$F$12-'СЕТ СН'!$F$23</f>
        <v>-498.75157337000002</v>
      </c>
      <c r="K206" s="37">
        <f>SUMIFS(СВЦЭМ!$F$34:$F$777,СВЦЭМ!$A$34:$A$777,$A206,СВЦЭМ!$B$34:$B$777,K$190)+'СЕТ СН'!$F$12-'СЕТ СН'!$F$23</f>
        <v>-502.77437523999998</v>
      </c>
      <c r="L206" s="37">
        <f>SUMIFS(СВЦЭМ!$F$34:$F$777,СВЦЭМ!$A$34:$A$777,$A206,СВЦЭМ!$B$34:$B$777,L$190)+'СЕТ СН'!$F$12-'СЕТ СН'!$F$23</f>
        <v>-512.12246002000006</v>
      </c>
      <c r="M206" s="37">
        <f>SUMIFS(СВЦЭМ!$F$34:$F$777,СВЦЭМ!$A$34:$A$777,$A206,СВЦЭМ!$B$34:$B$777,M$190)+'СЕТ СН'!$F$12-'СЕТ СН'!$F$23</f>
        <v>-514.90913877000003</v>
      </c>
      <c r="N206" s="37">
        <f>SUMIFS(СВЦЭМ!$F$34:$F$777,СВЦЭМ!$A$34:$A$777,$A206,СВЦЭМ!$B$34:$B$777,N$190)+'СЕТ СН'!$F$12-'СЕТ СН'!$F$23</f>
        <v>-514.23569663000001</v>
      </c>
      <c r="O206" s="37">
        <f>SUMIFS(СВЦЭМ!$F$34:$F$777,СВЦЭМ!$A$34:$A$777,$A206,СВЦЭМ!$B$34:$B$777,O$190)+'СЕТ СН'!$F$12-'СЕТ СН'!$F$23</f>
        <v>-514.24857571999996</v>
      </c>
      <c r="P206" s="37">
        <f>SUMIFS(СВЦЭМ!$F$34:$F$777,СВЦЭМ!$A$34:$A$777,$A206,СВЦЭМ!$B$34:$B$777,P$190)+'СЕТ СН'!$F$12-'СЕТ СН'!$F$23</f>
        <v>-513.49089890000005</v>
      </c>
      <c r="Q206" s="37">
        <f>SUMIFS(СВЦЭМ!$F$34:$F$777,СВЦЭМ!$A$34:$A$777,$A206,СВЦЭМ!$B$34:$B$777,Q$190)+'СЕТ СН'!$F$12-'СЕТ СН'!$F$23</f>
        <v>-513.24271787999999</v>
      </c>
      <c r="R206" s="37">
        <f>SUMIFS(СВЦЭМ!$F$34:$F$777,СВЦЭМ!$A$34:$A$777,$A206,СВЦЭМ!$B$34:$B$777,R$190)+'СЕТ СН'!$F$12-'СЕТ СН'!$F$23</f>
        <v>-513.50168337000002</v>
      </c>
      <c r="S206" s="37">
        <f>SUMIFS(СВЦЭМ!$F$34:$F$777,СВЦЭМ!$A$34:$A$777,$A206,СВЦЭМ!$B$34:$B$777,S$190)+'СЕТ СН'!$F$12-'СЕТ СН'!$F$23</f>
        <v>-513.76039343000002</v>
      </c>
      <c r="T206" s="37">
        <f>SUMIFS(СВЦЭМ!$F$34:$F$777,СВЦЭМ!$A$34:$A$777,$A206,СВЦЭМ!$B$34:$B$777,T$190)+'СЕТ СН'!$F$12-'СЕТ СН'!$F$23</f>
        <v>-513.89544527999999</v>
      </c>
      <c r="U206" s="37">
        <f>SUMIFS(СВЦЭМ!$F$34:$F$777,СВЦЭМ!$A$34:$A$777,$A206,СВЦЭМ!$B$34:$B$777,U$190)+'СЕТ СН'!$F$12-'СЕТ СН'!$F$23</f>
        <v>-514.71777577</v>
      </c>
      <c r="V206" s="37">
        <f>SUMIFS(СВЦЭМ!$F$34:$F$777,СВЦЭМ!$A$34:$A$777,$A206,СВЦЭМ!$B$34:$B$777,V$190)+'СЕТ СН'!$F$12-'СЕТ СН'!$F$23</f>
        <v>-513.44330854999998</v>
      </c>
      <c r="W206" s="37">
        <f>SUMIFS(СВЦЭМ!$F$34:$F$777,СВЦЭМ!$A$34:$A$777,$A206,СВЦЭМ!$B$34:$B$777,W$190)+'СЕТ СН'!$F$12-'СЕТ СН'!$F$23</f>
        <v>-506.02789032999999</v>
      </c>
      <c r="X206" s="37">
        <f>SUMIFS(СВЦЭМ!$F$34:$F$777,СВЦЭМ!$A$34:$A$777,$A206,СВЦЭМ!$B$34:$B$777,X$190)+'СЕТ СН'!$F$12-'СЕТ СН'!$F$23</f>
        <v>-499.54147104999998</v>
      </c>
      <c r="Y206" s="37">
        <f>SUMIFS(СВЦЭМ!$F$34:$F$777,СВЦЭМ!$A$34:$A$777,$A206,СВЦЭМ!$B$34:$B$777,Y$190)+'СЕТ СН'!$F$12-'СЕТ СН'!$F$23</f>
        <v>-495.53652391999998</v>
      </c>
    </row>
    <row r="207" spans="1:25" ht="15.75" x14ac:dyDescent="0.2">
      <c r="A207" s="36">
        <f t="shared" si="5"/>
        <v>42995</v>
      </c>
      <c r="B207" s="37">
        <f>SUMIFS(СВЦЭМ!$F$34:$F$777,СВЦЭМ!$A$34:$A$777,$A207,СВЦЭМ!$B$34:$B$777,B$190)+'СЕТ СН'!$F$12-'СЕТ СН'!$F$23</f>
        <v>-497.83964793000001</v>
      </c>
      <c r="C207" s="37">
        <f>SUMIFS(СВЦЭМ!$F$34:$F$777,СВЦЭМ!$A$34:$A$777,$A207,СВЦЭМ!$B$34:$B$777,C$190)+'СЕТ СН'!$F$12-'СЕТ СН'!$F$23</f>
        <v>-492.89556802999999</v>
      </c>
      <c r="D207" s="37">
        <f>SUMIFS(СВЦЭМ!$F$34:$F$777,СВЦЭМ!$A$34:$A$777,$A207,СВЦЭМ!$B$34:$B$777,D$190)+'СЕТ СН'!$F$12-'СЕТ СН'!$F$23</f>
        <v>-491.03952254000001</v>
      </c>
      <c r="E207" s="37">
        <f>SUMIFS(СВЦЭМ!$F$34:$F$777,СВЦЭМ!$A$34:$A$777,$A207,СВЦЭМ!$B$34:$B$777,E$190)+'СЕТ СН'!$F$12-'СЕТ СН'!$F$23</f>
        <v>-491.94773249000002</v>
      </c>
      <c r="F207" s="37">
        <f>SUMIFS(СВЦЭМ!$F$34:$F$777,СВЦЭМ!$A$34:$A$777,$A207,СВЦЭМ!$B$34:$B$777,F$190)+'СЕТ СН'!$F$12-'СЕТ СН'!$F$23</f>
        <v>-492.56458170000002</v>
      </c>
      <c r="G207" s="37">
        <f>SUMIFS(СВЦЭМ!$F$34:$F$777,СВЦЭМ!$A$34:$A$777,$A207,СВЦЭМ!$B$34:$B$777,G$190)+'СЕТ СН'!$F$12-'СЕТ СН'!$F$23</f>
        <v>-491.81185220999998</v>
      </c>
      <c r="H207" s="37">
        <f>SUMIFS(СВЦЭМ!$F$34:$F$777,СВЦЭМ!$A$34:$A$777,$A207,СВЦЭМ!$B$34:$B$777,H$190)+'СЕТ СН'!$F$12-'СЕТ СН'!$F$23</f>
        <v>-492.35212095999998</v>
      </c>
      <c r="I207" s="37">
        <f>SUMIFS(СВЦЭМ!$F$34:$F$777,СВЦЭМ!$A$34:$A$777,$A207,СВЦЭМ!$B$34:$B$777,I$190)+'СЕТ СН'!$F$12-'СЕТ СН'!$F$23</f>
        <v>-494.24547674000002</v>
      </c>
      <c r="J207" s="37">
        <f>SUMIFS(СВЦЭМ!$F$34:$F$777,СВЦЭМ!$A$34:$A$777,$A207,СВЦЭМ!$B$34:$B$777,J$190)+'СЕТ СН'!$F$12-'СЕТ СН'!$F$23</f>
        <v>-499.16878383</v>
      </c>
      <c r="K207" s="37">
        <f>SUMIFS(СВЦЭМ!$F$34:$F$777,СВЦЭМ!$A$34:$A$777,$A207,СВЦЭМ!$B$34:$B$777,K$190)+'СЕТ СН'!$F$12-'СЕТ СН'!$F$23</f>
        <v>-502.39672962999998</v>
      </c>
      <c r="L207" s="37">
        <f>SUMIFS(СВЦЭМ!$F$34:$F$777,СВЦЭМ!$A$34:$A$777,$A207,СВЦЭМ!$B$34:$B$777,L$190)+'СЕТ СН'!$F$12-'СЕТ СН'!$F$23</f>
        <v>-511.50600258999998</v>
      </c>
      <c r="M207" s="37">
        <f>SUMIFS(СВЦЭМ!$F$34:$F$777,СВЦЭМ!$A$34:$A$777,$A207,СВЦЭМ!$B$34:$B$777,M$190)+'СЕТ СН'!$F$12-'СЕТ СН'!$F$23</f>
        <v>-514.15068437000002</v>
      </c>
      <c r="N207" s="37">
        <f>SUMIFS(СВЦЭМ!$F$34:$F$777,СВЦЭМ!$A$34:$A$777,$A207,СВЦЭМ!$B$34:$B$777,N$190)+'СЕТ СН'!$F$12-'СЕТ СН'!$F$23</f>
        <v>-514.29068083000004</v>
      </c>
      <c r="O207" s="37">
        <f>SUMIFS(СВЦЭМ!$F$34:$F$777,СВЦЭМ!$A$34:$A$777,$A207,СВЦЭМ!$B$34:$B$777,O$190)+'СЕТ СН'!$F$12-'СЕТ СН'!$F$23</f>
        <v>-514.36960434000002</v>
      </c>
      <c r="P207" s="37">
        <f>SUMIFS(СВЦЭМ!$F$34:$F$777,СВЦЭМ!$A$34:$A$777,$A207,СВЦЭМ!$B$34:$B$777,P$190)+'СЕТ СН'!$F$12-'СЕТ СН'!$F$23</f>
        <v>-514.40635097999996</v>
      </c>
      <c r="Q207" s="37">
        <f>SUMIFS(СВЦЭМ!$F$34:$F$777,СВЦЭМ!$A$34:$A$777,$A207,СВЦЭМ!$B$34:$B$777,Q$190)+'СЕТ СН'!$F$12-'СЕТ СН'!$F$23</f>
        <v>-514.44288076999999</v>
      </c>
      <c r="R207" s="37">
        <f>SUMIFS(СВЦЭМ!$F$34:$F$777,СВЦЭМ!$A$34:$A$777,$A207,СВЦЭМ!$B$34:$B$777,R$190)+'СЕТ СН'!$F$12-'СЕТ СН'!$F$23</f>
        <v>-514.73891463999996</v>
      </c>
      <c r="S207" s="37">
        <f>SUMIFS(СВЦЭМ!$F$34:$F$777,СВЦЭМ!$A$34:$A$777,$A207,СВЦЭМ!$B$34:$B$777,S$190)+'СЕТ СН'!$F$12-'СЕТ СН'!$F$23</f>
        <v>-514.79343859000005</v>
      </c>
      <c r="T207" s="37">
        <f>SUMIFS(СВЦЭМ!$F$34:$F$777,СВЦЭМ!$A$34:$A$777,$A207,СВЦЭМ!$B$34:$B$777,T$190)+'СЕТ СН'!$F$12-'СЕТ СН'!$F$23</f>
        <v>-515.02661473000001</v>
      </c>
      <c r="U207" s="37">
        <f>SUMIFS(СВЦЭМ!$F$34:$F$777,СВЦЭМ!$A$34:$A$777,$A207,СВЦЭМ!$B$34:$B$777,U$190)+'СЕТ СН'!$F$12-'СЕТ СН'!$F$23</f>
        <v>-515.35332961999995</v>
      </c>
      <c r="V207" s="37">
        <f>SUMIFS(СВЦЭМ!$F$34:$F$777,СВЦЭМ!$A$34:$A$777,$A207,СВЦЭМ!$B$34:$B$777,V$190)+'СЕТ СН'!$F$12-'СЕТ СН'!$F$23</f>
        <v>-514.23276449000002</v>
      </c>
      <c r="W207" s="37">
        <f>SUMIFS(СВЦЭМ!$F$34:$F$777,СВЦЭМ!$A$34:$A$777,$A207,СВЦЭМ!$B$34:$B$777,W$190)+'СЕТ СН'!$F$12-'СЕТ СН'!$F$23</f>
        <v>-506.91192897999997</v>
      </c>
      <c r="X207" s="37">
        <f>SUMIFS(СВЦЭМ!$F$34:$F$777,СВЦЭМ!$A$34:$A$777,$A207,СВЦЭМ!$B$34:$B$777,X$190)+'СЕТ СН'!$F$12-'СЕТ СН'!$F$23</f>
        <v>-501.45719114000002</v>
      </c>
      <c r="Y207" s="37">
        <f>SUMIFS(СВЦЭМ!$F$34:$F$777,СВЦЭМ!$A$34:$A$777,$A207,СВЦЭМ!$B$34:$B$777,Y$190)+'СЕТ СН'!$F$12-'СЕТ СН'!$F$23</f>
        <v>-501.76541947999999</v>
      </c>
    </row>
    <row r="208" spans="1:25" ht="15.75" x14ac:dyDescent="0.2">
      <c r="A208" s="36">
        <f t="shared" si="5"/>
        <v>42996</v>
      </c>
      <c r="B208" s="37">
        <f>SUMIFS(СВЦЭМ!$F$34:$F$777,СВЦЭМ!$A$34:$A$777,$A208,СВЦЭМ!$B$34:$B$777,B$190)+'СЕТ СН'!$F$12-'СЕТ СН'!$F$23</f>
        <v>-499.40976670999999</v>
      </c>
      <c r="C208" s="37">
        <f>SUMIFS(СВЦЭМ!$F$34:$F$777,СВЦЭМ!$A$34:$A$777,$A208,СВЦЭМ!$B$34:$B$777,C$190)+'СЕТ СН'!$F$12-'СЕТ СН'!$F$23</f>
        <v>-491.53807140999999</v>
      </c>
      <c r="D208" s="37">
        <f>SUMIFS(СВЦЭМ!$F$34:$F$777,СВЦЭМ!$A$34:$A$777,$A208,СВЦЭМ!$B$34:$B$777,D$190)+'СЕТ СН'!$F$12-'СЕТ СН'!$F$23</f>
        <v>-488.09722698999997</v>
      </c>
      <c r="E208" s="37">
        <f>SUMIFS(СВЦЭМ!$F$34:$F$777,СВЦЭМ!$A$34:$A$777,$A208,СВЦЭМ!$B$34:$B$777,E$190)+'СЕТ СН'!$F$12-'СЕТ СН'!$F$23</f>
        <v>-487.17895532</v>
      </c>
      <c r="F208" s="37">
        <f>SUMIFS(СВЦЭМ!$F$34:$F$777,СВЦЭМ!$A$34:$A$777,$A208,СВЦЭМ!$B$34:$B$777,F$190)+'СЕТ СН'!$F$12-'СЕТ СН'!$F$23</f>
        <v>-487.17882725999999</v>
      </c>
      <c r="G208" s="37">
        <f>SUMIFS(СВЦЭМ!$F$34:$F$777,СВЦЭМ!$A$34:$A$777,$A208,СВЦЭМ!$B$34:$B$777,G$190)+'СЕТ СН'!$F$12-'СЕТ СН'!$F$23</f>
        <v>-488.74759652</v>
      </c>
      <c r="H208" s="37">
        <f>SUMIFS(СВЦЭМ!$F$34:$F$777,СВЦЭМ!$A$34:$A$777,$A208,СВЦЭМ!$B$34:$B$777,H$190)+'СЕТ СН'!$F$12-'СЕТ СН'!$F$23</f>
        <v>-493.30915175000001</v>
      </c>
      <c r="I208" s="37">
        <f>SUMIFS(СВЦЭМ!$F$34:$F$777,СВЦЭМ!$A$34:$A$777,$A208,СВЦЭМ!$B$34:$B$777,I$190)+'СЕТ СН'!$F$12-'СЕТ СН'!$F$23</f>
        <v>-496.32741529999998</v>
      </c>
      <c r="J208" s="37">
        <f>SUMIFS(СВЦЭМ!$F$34:$F$777,СВЦЭМ!$A$34:$A$777,$A208,СВЦЭМ!$B$34:$B$777,J$190)+'СЕТ СН'!$F$12-'СЕТ СН'!$F$23</f>
        <v>-499.84618138999997</v>
      </c>
      <c r="K208" s="37">
        <f>SUMIFS(СВЦЭМ!$F$34:$F$777,СВЦЭМ!$A$34:$A$777,$A208,СВЦЭМ!$B$34:$B$777,K$190)+'СЕТ СН'!$F$12-'СЕТ СН'!$F$23</f>
        <v>-506.27549331</v>
      </c>
      <c r="L208" s="37">
        <f>SUMIFS(СВЦЭМ!$F$34:$F$777,СВЦЭМ!$A$34:$A$777,$A208,СВЦЭМ!$B$34:$B$777,L$190)+'СЕТ СН'!$F$12-'СЕТ СН'!$F$23</f>
        <v>-512.24369130000002</v>
      </c>
      <c r="M208" s="37">
        <f>SUMIFS(СВЦЭМ!$F$34:$F$777,СВЦЭМ!$A$34:$A$777,$A208,СВЦЭМ!$B$34:$B$777,M$190)+'СЕТ СН'!$F$12-'СЕТ СН'!$F$23</f>
        <v>-514.33301973000005</v>
      </c>
      <c r="N208" s="37">
        <f>SUMIFS(СВЦЭМ!$F$34:$F$777,СВЦЭМ!$A$34:$A$777,$A208,СВЦЭМ!$B$34:$B$777,N$190)+'СЕТ СН'!$F$12-'СЕТ СН'!$F$23</f>
        <v>-514.02185688999998</v>
      </c>
      <c r="O208" s="37">
        <f>SUMIFS(СВЦЭМ!$F$34:$F$777,СВЦЭМ!$A$34:$A$777,$A208,СВЦЭМ!$B$34:$B$777,O$190)+'СЕТ СН'!$F$12-'СЕТ СН'!$F$23</f>
        <v>-514.25826015999996</v>
      </c>
      <c r="P208" s="37">
        <f>SUMIFS(СВЦЭМ!$F$34:$F$777,СВЦЭМ!$A$34:$A$777,$A208,СВЦЭМ!$B$34:$B$777,P$190)+'СЕТ СН'!$F$12-'СЕТ СН'!$F$23</f>
        <v>-514.09355832999995</v>
      </c>
      <c r="Q208" s="37">
        <f>SUMIFS(СВЦЭМ!$F$34:$F$777,СВЦЭМ!$A$34:$A$777,$A208,СВЦЭМ!$B$34:$B$777,Q$190)+'СЕТ СН'!$F$12-'СЕТ СН'!$F$23</f>
        <v>-514.28980245000002</v>
      </c>
      <c r="R208" s="37">
        <f>SUMIFS(СВЦЭМ!$F$34:$F$777,СВЦЭМ!$A$34:$A$777,$A208,СВЦЭМ!$B$34:$B$777,R$190)+'СЕТ СН'!$F$12-'СЕТ СН'!$F$23</f>
        <v>-514.45472466000001</v>
      </c>
      <c r="S208" s="37">
        <f>SUMIFS(СВЦЭМ!$F$34:$F$777,СВЦЭМ!$A$34:$A$777,$A208,СВЦЭМ!$B$34:$B$777,S$190)+'СЕТ СН'!$F$12-'СЕТ СН'!$F$23</f>
        <v>-514.52696893999996</v>
      </c>
      <c r="T208" s="37">
        <f>SUMIFS(СВЦЭМ!$F$34:$F$777,СВЦЭМ!$A$34:$A$777,$A208,СВЦЭМ!$B$34:$B$777,T$190)+'СЕТ СН'!$F$12-'СЕТ СН'!$F$23</f>
        <v>-514.99117105000005</v>
      </c>
      <c r="U208" s="37">
        <f>SUMIFS(СВЦЭМ!$F$34:$F$777,СВЦЭМ!$A$34:$A$777,$A208,СВЦЭМ!$B$34:$B$777,U$190)+'СЕТ СН'!$F$12-'СЕТ СН'!$F$23</f>
        <v>-514.31472029999998</v>
      </c>
      <c r="V208" s="37">
        <f>SUMIFS(СВЦЭМ!$F$34:$F$777,СВЦЭМ!$A$34:$A$777,$A208,СВЦЭМ!$B$34:$B$777,V$190)+'СЕТ СН'!$F$12-'СЕТ СН'!$F$23</f>
        <v>-513.67349232000004</v>
      </c>
      <c r="W208" s="37">
        <f>SUMIFS(СВЦЭМ!$F$34:$F$777,СВЦЭМ!$A$34:$A$777,$A208,СВЦЭМ!$B$34:$B$777,W$190)+'СЕТ СН'!$F$12-'СЕТ СН'!$F$23</f>
        <v>-507.52663888000001</v>
      </c>
      <c r="X208" s="37">
        <f>SUMIFS(СВЦЭМ!$F$34:$F$777,СВЦЭМ!$A$34:$A$777,$A208,СВЦЭМ!$B$34:$B$777,X$190)+'СЕТ СН'!$F$12-'СЕТ СН'!$F$23</f>
        <v>-501.08916641999997</v>
      </c>
      <c r="Y208" s="37">
        <f>SUMIFS(СВЦЭМ!$F$34:$F$777,СВЦЭМ!$A$34:$A$777,$A208,СВЦЭМ!$B$34:$B$777,Y$190)+'СЕТ СН'!$F$12-'СЕТ СН'!$F$23</f>
        <v>-500.42936469</v>
      </c>
    </row>
    <row r="209" spans="1:25" ht="15.75" x14ac:dyDescent="0.2">
      <c r="A209" s="36">
        <f t="shared" si="5"/>
        <v>42997</v>
      </c>
      <c r="B209" s="37">
        <f>SUMIFS(СВЦЭМ!$F$34:$F$777,СВЦЭМ!$A$34:$A$777,$A209,СВЦЭМ!$B$34:$B$777,B$190)+'СЕТ СН'!$F$12-'СЕТ СН'!$F$23</f>
        <v>-491.36288494999997</v>
      </c>
      <c r="C209" s="37">
        <f>SUMIFS(СВЦЭМ!$F$34:$F$777,СВЦЭМ!$A$34:$A$777,$A209,СВЦЭМ!$B$34:$B$777,C$190)+'СЕТ СН'!$F$12-'СЕТ СН'!$F$23</f>
        <v>-484.60159751000003</v>
      </c>
      <c r="D209" s="37">
        <f>SUMIFS(СВЦЭМ!$F$34:$F$777,СВЦЭМ!$A$34:$A$777,$A209,СВЦЭМ!$B$34:$B$777,D$190)+'СЕТ СН'!$F$12-'СЕТ СН'!$F$23</f>
        <v>-483.30531107000002</v>
      </c>
      <c r="E209" s="37">
        <f>SUMIFS(СВЦЭМ!$F$34:$F$777,СВЦЭМ!$A$34:$A$777,$A209,СВЦЭМ!$B$34:$B$777,E$190)+'СЕТ СН'!$F$12-'СЕТ СН'!$F$23</f>
        <v>-483.54028172</v>
      </c>
      <c r="F209" s="37">
        <f>SUMIFS(СВЦЭМ!$F$34:$F$777,СВЦЭМ!$A$34:$A$777,$A209,СВЦЭМ!$B$34:$B$777,F$190)+'СЕТ СН'!$F$12-'СЕТ СН'!$F$23</f>
        <v>-483.55867208000001</v>
      </c>
      <c r="G209" s="37">
        <f>SUMIFS(СВЦЭМ!$F$34:$F$777,СВЦЭМ!$A$34:$A$777,$A209,СВЦЭМ!$B$34:$B$777,G$190)+'СЕТ СН'!$F$12-'СЕТ СН'!$F$23</f>
        <v>-483.53646716000003</v>
      </c>
      <c r="H209" s="37">
        <f>SUMIFS(СВЦЭМ!$F$34:$F$777,СВЦЭМ!$A$34:$A$777,$A209,СВЦЭМ!$B$34:$B$777,H$190)+'СЕТ СН'!$F$12-'СЕТ СН'!$F$23</f>
        <v>-487.44201078000003</v>
      </c>
      <c r="I209" s="37">
        <f>SUMIFS(СВЦЭМ!$F$34:$F$777,СВЦЭМ!$A$34:$A$777,$A209,СВЦЭМ!$B$34:$B$777,I$190)+'СЕТ СН'!$F$12-'СЕТ СН'!$F$23</f>
        <v>-497.05440658999999</v>
      </c>
      <c r="J209" s="37">
        <f>SUMIFS(СВЦЭМ!$F$34:$F$777,СВЦЭМ!$A$34:$A$777,$A209,СВЦЭМ!$B$34:$B$777,J$190)+'СЕТ СН'!$F$12-'СЕТ СН'!$F$23</f>
        <v>-500.68109256000002</v>
      </c>
      <c r="K209" s="37">
        <f>SUMIFS(СВЦЭМ!$F$34:$F$777,СВЦЭМ!$A$34:$A$777,$A209,СВЦЭМ!$B$34:$B$777,K$190)+'СЕТ СН'!$F$12-'СЕТ СН'!$F$23</f>
        <v>-505.60172732000001</v>
      </c>
      <c r="L209" s="37">
        <f>SUMIFS(СВЦЭМ!$F$34:$F$777,СВЦЭМ!$A$34:$A$777,$A209,СВЦЭМ!$B$34:$B$777,L$190)+'СЕТ СН'!$F$12-'СЕТ СН'!$F$23</f>
        <v>-513.74047596000003</v>
      </c>
      <c r="M209" s="37">
        <f>SUMIFS(СВЦЭМ!$F$34:$F$777,СВЦЭМ!$A$34:$A$777,$A209,СВЦЭМ!$B$34:$B$777,M$190)+'СЕТ СН'!$F$12-'СЕТ СН'!$F$23</f>
        <v>-515.99074962999998</v>
      </c>
      <c r="N209" s="37">
        <f>SUMIFS(СВЦЭМ!$F$34:$F$777,СВЦЭМ!$A$34:$A$777,$A209,СВЦЭМ!$B$34:$B$777,N$190)+'СЕТ СН'!$F$12-'СЕТ СН'!$F$23</f>
        <v>-515.02126657999997</v>
      </c>
      <c r="O209" s="37">
        <f>SUMIFS(СВЦЭМ!$F$34:$F$777,СВЦЭМ!$A$34:$A$777,$A209,СВЦЭМ!$B$34:$B$777,O$190)+'СЕТ СН'!$F$12-'СЕТ СН'!$F$23</f>
        <v>-515.24322990999997</v>
      </c>
      <c r="P209" s="37">
        <f>SUMIFS(СВЦЭМ!$F$34:$F$777,СВЦЭМ!$A$34:$A$777,$A209,СВЦЭМ!$B$34:$B$777,P$190)+'СЕТ СН'!$F$12-'СЕТ СН'!$F$23</f>
        <v>-514.95204554999998</v>
      </c>
      <c r="Q209" s="37">
        <f>SUMIFS(СВЦЭМ!$F$34:$F$777,СВЦЭМ!$A$34:$A$777,$A209,СВЦЭМ!$B$34:$B$777,Q$190)+'СЕТ СН'!$F$12-'СЕТ СН'!$F$23</f>
        <v>-512.58713972999999</v>
      </c>
      <c r="R209" s="37">
        <f>SUMIFS(СВЦЭМ!$F$34:$F$777,СВЦЭМ!$A$34:$A$777,$A209,СВЦЭМ!$B$34:$B$777,R$190)+'СЕТ СН'!$F$12-'СЕТ СН'!$F$23</f>
        <v>-510.09968085000003</v>
      </c>
      <c r="S209" s="37">
        <f>SUMIFS(СВЦЭМ!$F$34:$F$777,СВЦЭМ!$A$34:$A$777,$A209,СВЦЭМ!$B$34:$B$777,S$190)+'СЕТ СН'!$F$12-'СЕТ СН'!$F$23</f>
        <v>-509.67844134000001</v>
      </c>
      <c r="T209" s="37">
        <f>SUMIFS(СВЦЭМ!$F$34:$F$777,СВЦЭМ!$A$34:$A$777,$A209,СВЦЭМ!$B$34:$B$777,T$190)+'СЕТ СН'!$F$12-'СЕТ СН'!$F$23</f>
        <v>-513.60996521000004</v>
      </c>
      <c r="U209" s="37">
        <f>SUMIFS(СВЦЭМ!$F$34:$F$777,СВЦЭМ!$A$34:$A$777,$A209,СВЦЭМ!$B$34:$B$777,U$190)+'СЕТ СН'!$F$12-'СЕТ СН'!$F$23</f>
        <v>-514.21083208000005</v>
      </c>
      <c r="V209" s="37">
        <f>SUMIFS(СВЦЭМ!$F$34:$F$777,СВЦЭМ!$A$34:$A$777,$A209,СВЦЭМ!$B$34:$B$777,V$190)+'СЕТ СН'!$F$12-'СЕТ СН'!$F$23</f>
        <v>-511.35486513000001</v>
      </c>
      <c r="W209" s="37">
        <f>SUMIFS(СВЦЭМ!$F$34:$F$777,СВЦЭМ!$A$34:$A$777,$A209,СВЦЭМ!$B$34:$B$777,W$190)+'СЕТ СН'!$F$12-'СЕТ СН'!$F$23</f>
        <v>-501.88371387000001</v>
      </c>
      <c r="X209" s="37">
        <f>SUMIFS(СВЦЭМ!$F$34:$F$777,СВЦЭМ!$A$34:$A$777,$A209,СВЦЭМ!$B$34:$B$777,X$190)+'СЕТ СН'!$F$12-'СЕТ СН'!$F$23</f>
        <v>-501.59621214000003</v>
      </c>
      <c r="Y209" s="37">
        <f>SUMIFS(СВЦЭМ!$F$34:$F$777,СВЦЭМ!$A$34:$A$777,$A209,СВЦЭМ!$B$34:$B$777,Y$190)+'СЕТ СН'!$F$12-'СЕТ СН'!$F$23</f>
        <v>-499.7325629</v>
      </c>
    </row>
    <row r="210" spans="1:25" ht="15.75" x14ac:dyDescent="0.2">
      <c r="A210" s="36">
        <f t="shared" si="5"/>
        <v>42998</v>
      </c>
      <c r="B210" s="37">
        <f>SUMIFS(СВЦЭМ!$F$34:$F$777,СВЦЭМ!$A$34:$A$777,$A210,СВЦЭМ!$B$34:$B$777,B$190)+'СЕТ СН'!$F$12-'СЕТ СН'!$F$23</f>
        <v>-488.88835312999998</v>
      </c>
      <c r="C210" s="37">
        <f>SUMIFS(СВЦЭМ!$F$34:$F$777,СВЦЭМ!$A$34:$A$777,$A210,СВЦЭМ!$B$34:$B$777,C$190)+'СЕТ СН'!$F$12-'СЕТ СН'!$F$23</f>
        <v>-484.10212509999997</v>
      </c>
      <c r="D210" s="37">
        <f>SUMIFS(СВЦЭМ!$F$34:$F$777,СВЦЭМ!$A$34:$A$777,$A210,СВЦЭМ!$B$34:$B$777,D$190)+'СЕТ СН'!$F$12-'СЕТ СН'!$F$23</f>
        <v>-481.55155100000002</v>
      </c>
      <c r="E210" s="37">
        <f>SUMIFS(СВЦЭМ!$F$34:$F$777,СВЦЭМ!$A$34:$A$777,$A210,СВЦЭМ!$B$34:$B$777,E$190)+'СЕТ СН'!$F$12-'СЕТ СН'!$F$23</f>
        <v>-481.83211889</v>
      </c>
      <c r="F210" s="37">
        <f>SUMIFS(СВЦЭМ!$F$34:$F$777,СВЦЭМ!$A$34:$A$777,$A210,СВЦЭМ!$B$34:$B$777,F$190)+'СЕТ СН'!$F$12-'СЕТ СН'!$F$23</f>
        <v>-481.83881116999999</v>
      </c>
      <c r="G210" s="37">
        <f>SUMIFS(СВЦЭМ!$F$34:$F$777,СВЦЭМ!$A$34:$A$777,$A210,СВЦЭМ!$B$34:$B$777,G$190)+'СЕТ СН'!$F$12-'СЕТ СН'!$F$23</f>
        <v>-481.22240701999999</v>
      </c>
      <c r="H210" s="37">
        <f>SUMIFS(СВЦЭМ!$F$34:$F$777,СВЦЭМ!$A$34:$A$777,$A210,СВЦЭМ!$B$34:$B$777,H$190)+'СЕТ СН'!$F$12-'СЕТ СН'!$F$23</f>
        <v>-487.89393931000001</v>
      </c>
      <c r="I210" s="37">
        <f>SUMIFS(СВЦЭМ!$F$34:$F$777,СВЦЭМ!$A$34:$A$777,$A210,СВЦЭМ!$B$34:$B$777,I$190)+'СЕТ СН'!$F$12-'СЕТ СН'!$F$23</f>
        <v>-494.24301532999999</v>
      </c>
      <c r="J210" s="37">
        <f>SUMIFS(СВЦЭМ!$F$34:$F$777,СВЦЭМ!$A$34:$A$777,$A210,СВЦЭМ!$B$34:$B$777,J$190)+'СЕТ СН'!$F$12-'СЕТ СН'!$F$23</f>
        <v>-499.21179962999997</v>
      </c>
      <c r="K210" s="37">
        <f>SUMIFS(СВЦЭМ!$F$34:$F$777,СВЦЭМ!$A$34:$A$777,$A210,СВЦЭМ!$B$34:$B$777,K$190)+'СЕТ СН'!$F$12-'СЕТ СН'!$F$23</f>
        <v>-503.47358194000003</v>
      </c>
      <c r="L210" s="37">
        <f>SUMIFS(СВЦЭМ!$F$34:$F$777,СВЦЭМ!$A$34:$A$777,$A210,СВЦЭМ!$B$34:$B$777,L$190)+'СЕТ СН'!$F$12-'СЕТ СН'!$F$23</f>
        <v>-512.00148503000003</v>
      </c>
      <c r="M210" s="37">
        <f>SUMIFS(СВЦЭМ!$F$34:$F$777,СВЦЭМ!$A$34:$A$777,$A210,СВЦЭМ!$B$34:$B$777,M$190)+'СЕТ СН'!$F$12-'СЕТ СН'!$F$23</f>
        <v>-514.11723522</v>
      </c>
      <c r="N210" s="37">
        <f>SUMIFS(СВЦЭМ!$F$34:$F$777,СВЦЭМ!$A$34:$A$777,$A210,СВЦЭМ!$B$34:$B$777,N$190)+'СЕТ СН'!$F$12-'СЕТ СН'!$F$23</f>
        <v>-513.50587212000005</v>
      </c>
      <c r="O210" s="37">
        <f>SUMIFS(СВЦЭМ!$F$34:$F$777,СВЦЭМ!$A$34:$A$777,$A210,СВЦЭМ!$B$34:$B$777,O$190)+'СЕТ СН'!$F$12-'СЕТ СН'!$F$23</f>
        <v>-514.42047388000003</v>
      </c>
      <c r="P210" s="37">
        <f>SUMIFS(СВЦЭМ!$F$34:$F$777,СВЦЭМ!$A$34:$A$777,$A210,СВЦЭМ!$B$34:$B$777,P$190)+'СЕТ СН'!$F$12-'СЕТ СН'!$F$23</f>
        <v>-513.81173623999996</v>
      </c>
      <c r="Q210" s="37">
        <f>SUMIFS(СВЦЭМ!$F$34:$F$777,СВЦЭМ!$A$34:$A$777,$A210,СВЦЭМ!$B$34:$B$777,Q$190)+'СЕТ СН'!$F$12-'СЕТ СН'!$F$23</f>
        <v>-513.37464266000006</v>
      </c>
      <c r="R210" s="37">
        <f>SUMIFS(СВЦЭМ!$F$34:$F$777,СВЦЭМ!$A$34:$A$777,$A210,СВЦЭМ!$B$34:$B$777,R$190)+'СЕТ СН'!$F$12-'СЕТ СН'!$F$23</f>
        <v>-511.29401385</v>
      </c>
      <c r="S210" s="37">
        <f>SUMIFS(СВЦЭМ!$F$34:$F$777,СВЦЭМ!$A$34:$A$777,$A210,СВЦЭМ!$B$34:$B$777,S$190)+'СЕТ СН'!$F$12-'СЕТ СН'!$F$23</f>
        <v>-511.99751372000003</v>
      </c>
      <c r="T210" s="37">
        <f>SUMIFS(СВЦЭМ!$F$34:$F$777,СВЦЭМ!$A$34:$A$777,$A210,СВЦЭМ!$B$34:$B$777,T$190)+'СЕТ СН'!$F$12-'СЕТ СН'!$F$23</f>
        <v>-513.69442918999994</v>
      </c>
      <c r="U210" s="37">
        <f>SUMIFS(СВЦЭМ!$F$34:$F$777,СВЦЭМ!$A$34:$A$777,$A210,СВЦЭМ!$B$34:$B$777,U$190)+'СЕТ СН'!$F$12-'СЕТ СН'!$F$23</f>
        <v>-513.76267827000004</v>
      </c>
      <c r="V210" s="37">
        <f>SUMIFS(СВЦЭМ!$F$34:$F$777,СВЦЭМ!$A$34:$A$777,$A210,СВЦЭМ!$B$34:$B$777,V$190)+'СЕТ СН'!$F$12-'СЕТ СН'!$F$23</f>
        <v>-512.4238762</v>
      </c>
      <c r="W210" s="37">
        <f>SUMIFS(СВЦЭМ!$F$34:$F$777,СВЦЭМ!$A$34:$A$777,$A210,СВЦЭМ!$B$34:$B$777,W$190)+'СЕТ СН'!$F$12-'СЕТ СН'!$F$23</f>
        <v>-506.23907006000002</v>
      </c>
      <c r="X210" s="37">
        <f>SUMIFS(СВЦЭМ!$F$34:$F$777,СВЦЭМ!$A$34:$A$777,$A210,СВЦЭМ!$B$34:$B$777,X$190)+'СЕТ СН'!$F$12-'СЕТ СН'!$F$23</f>
        <v>-501.22168693999998</v>
      </c>
      <c r="Y210" s="37">
        <f>SUMIFS(СВЦЭМ!$F$34:$F$777,СВЦЭМ!$A$34:$A$777,$A210,СВЦЭМ!$B$34:$B$777,Y$190)+'СЕТ СН'!$F$12-'СЕТ СН'!$F$23</f>
        <v>-495.55076142999997</v>
      </c>
    </row>
    <row r="211" spans="1:25" ht="15.75" x14ac:dyDescent="0.2">
      <c r="A211" s="36">
        <f t="shared" si="5"/>
        <v>42999</v>
      </c>
      <c r="B211" s="37">
        <f>SUMIFS(СВЦЭМ!$F$34:$F$777,СВЦЭМ!$A$34:$A$777,$A211,СВЦЭМ!$B$34:$B$777,B$190)+'СЕТ СН'!$F$12-'СЕТ СН'!$F$23</f>
        <v>-488.57100608000002</v>
      </c>
      <c r="C211" s="37">
        <f>SUMIFS(СВЦЭМ!$F$34:$F$777,СВЦЭМ!$A$34:$A$777,$A211,СВЦЭМ!$B$34:$B$777,C$190)+'СЕТ СН'!$F$12-'СЕТ СН'!$F$23</f>
        <v>-485.07700930999999</v>
      </c>
      <c r="D211" s="37">
        <f>SUMIFS(СВЦЭМ!$F$34:$F$777,СВЦЭМ!$A$34:$A$777,$A211,СВЦЭМ!$B$34:$B$777,D$190)+'СЕТ СН'!$F$12-'СЕТ СН'!$F$23</f>
        <v>-481.39378643999999</v>
      </c>
      <c r="E211" s="37">
        <f>SUMIFS(СВЦЭМ!$F$34:$F$777,СВЦЭМ!$A$34:$A$777,$A211,СВЦЭМ!$B$34:$B$777,E$190)+'СЕТ СН'!$F$12-'СЕТ СН'!$F$23</f>
        <v>-480.71664350000003</v>
      </c>
      <c r="F211" s="37">
        <f>SUMIFS(СВЦЭМ!$F$34:$F$777,СВЦЭМ!$A$34:$A$777,$A211,СВЦЭМ!$B$34:$B$777,F$190)+'СЕТ СН'!$F$12-'СЕТ СН'!$F$23</f>
        <v>-480.36431021999999</v>
      </c>
      <c r="G211" s="37">
        <f>SUMIFS(СВЦЭМ!$F$34:$F$777,СВЦЭМ!$A$34:$A$777,$A211,СВЦЭМ!$B$34:$B$777,G$190)+'СЕТ СН'!$F$12-'СЕТ СН'!$F$23</f>
        <v>-481.38655068000003</v>
      </c>
      <c r="H211" s="37">
        <f>SUMIFS(СВЦЭМ!$F$34:$F$777,СВЦЭМ!$A$34:$A$777,$A211,СВЦЭМ!$B$34:$B$777,H$190)+'СЕТ СН'!$F$12-'СЕТ СН'!$F$23</f>
        <v>-488.00470064000001</v>
      </c>
      <c r="I211" s="37">
        <f>SUMIFS(СВЦЭМ!$F$34:$F$777,СВЦЭМ!$A$34:$A$777,$A211,СВЦЭМ!$B$34:$B$777,I$190)+'СЕТ СН'!$F$12-'СЕТ СН'!$F$23</f>
        <v>-494.48940141000003</v>
      </c>
      <c r="J211" s="37">
        <f>SUMIFS(СВЦЭМ!$F$34:$F$777,СВЦЭМ!$A$34:$A$777,$A211,СВЦЭМ!$B$34:$B$777,J$190)+'СЕТ СН'!$F$12-'СЕТ СН'!$F$23</f>
        <v>-498.46983893999999</v>
      </c>
      <c r="K211" s="37">
        <f>SUMIFS(СВЦЭМ!$F$34:$F$777,СВЦЭМ!$A$34:$A$777,$A211,СВЦЭМ!$B$34:$B$777,K$190)+'СЕТ СН'!$F$12-'СЕТ СН'!$F$23</f>
        <v>-502.49069492000001</v>
      </c>
      <c r="L211" s="37">
        <f>SUMIFS(СВЦЭМ!$F$34:$F$777,СВЦЭМ!$A$34:$A$777,$A211,СВЦЭМ!$B$34:$B$777,L$190)+'СЕТ СН'!$F$12-'СЕТ СН'!$F$23</f>
        <v>-510.58663643</v>
      </c>
      <c r="M211" s="37">
        <f>SUMIFS(СВЦЭМ!$F$34:$F$777,СВЦЭМ!$A$34:$A$777,$A211,СВЦЭМ!$B$34:$B$777,M$190)+'СЕТ СН'!$F$12-'СЕТ СН'!$F$23</f>
        <v>-513.52663401999996</v>
      </c>
      <c r="N211" s="37">
        <f>SUMIFS(СВЦЭМ!$F$34:$F$777,СВЦЭМ!$A$34:$A$777,$A211,СВЦЭМ!$B$34:$B$777,N$190)+'СЕТ СН'!$F$12-'СЕТ СН'!$F$23</f>
        <v>-512.54161636000003</v>
      </c>
      <c r="O211" s="37">
        <f>SUMIFS(СВЦЭМ!$F$34:$F$777,СВЦЭМ!$A$34:$A$777,$A211,СВЦЭМ!$B$34:$B$777,O$190)+'СЕТ СН'!$F$12-'СЕТ СН'!$F$23</f>
        <v>-513.87345945000004</v>
      </c>
      <c r="P211" s="37">
        <f>SUMIFS(СВЦЭМ!$F$34:$F$777,СВЦЭМ!$A$34:$A$777,$A211,СВЦЭМ!$B$34:$B$777,P$190)+'СЕТ СН'!$F$12-'СЕТ СН'!$F$23</f>
        <v>-513.61129181000001</v>
      </c>
      <c r="Q211" s="37">
        <f>SUMIFS(СВЦЭМ!$F$34:$F$777,СВЦЭМ!$A$34:$A$777,$A211,СВЦЭМ!$B$34:$B$777,Q$190)+'СЕТ СН'!$F$12-'СЕТ СН'!$F$23</f>
        <v>-513.43080896000004</v>
      </c>
      <c r="R211" s="37">
        <f>SUMIFS(СВЦЭМ!$F$34:$F$777,СВЦЭМ!$A$34:$A$777,$A211,СВЦЭМ!$B$34:$B$777,R$190)+'СЕТ СН'!$F$12-'СЕТ СН'!$F$23</f>
        <v>-511.34219680000001</v>
      </c>
      <c r="S211" s="37">
        <f>SUMIFS(СВЦЭМ!$F$34:$F$777,СВЦЭМ!$A$34:$A$777,$A211,СВЦЭМ!$B$34:$B$777,S$190)+'СЕТ СН'!$F$12-'СЕТ СН'!$F$23</f>
        <v>-511.60639821000001</v>
      </c>
      <c r="T211" s="37">
        <f>SUMIFS(СВЦЭМ!$F$34:$F$777,СВЦЭМ!$A$34:$A$777,$A211,СВЦЭМ!$B$34:$B$777,T$190)+'СЕТ СН'!$F$12-'СЕТ СН'!$F$23</f>
        <v>-513.53286346000004</v>
      </c>
      <c r="U211" s="37">
        <f>SUMIFS(СВЦЭМ!$F$34:$F$777,СВЦЭМ!$A$34:$A$777,$A211,СВЦЭМ!$B$34:$B$777,U$190)+'СЕТ СН'!$F$12-'СЕТ СН'!$F$23</f>
        <v>-514.70108903000005</v>
      </c>
      <c r="V211" s="37">
        <f>SUMIFS(СВЦЭМ!$F$34:$F$777,СВЦЭМ!$A$34:$A$777,$A211,СВЦЭМ!$B$34:$B$777,V$190)+'СЕТ СН'!$F$12-'СЕТ СН'!$F$23</f>
        <v>-512.87329</v>
      </c>
      <c r="W211" s="37">
        <f>SUMIFS(СВЦЭМ!$F$34:$F$777,СВЦЭМ!$A$34:$A$777,$A211,СВЦЭМ!$B$34:$B$777,W$190)+'СЕТ СН'!$F$12-'СЕТ СН'!$F$23</f>
        <v>-506.22329129000002</v>
      </c>
      <c r="X211" s="37">
        <f>SUMIFS(СВЦЭМ!$F$34:$F$777,СВЦЭМ!$A$34:$A$777,$A211,СВЦЭМ!$B$34:$B$777,X$190)+'СЕТ СН'!$F$12-'СЕТ СН'!$F$23</f>
        <v>-500.06261813999998</v>
      </c>
      <c r="Y211" s="37">
        <f>SUMIFS(СВЦЭМ!$F$34:$F$777,СВЦЭМ!$A$34:$A$777,$A211,СВЦЭМ!$B$34:$B$777,Y$190)+'СЕТ СН'!$F$12-'СЕТ СН'!$F$23</f>
        <v>-494.91210717000001</v>
      </c>
    </row>
    <row r="212" spans="1:25" ht="15.75" x14ac:dyDescent="0.2">
      <c r="A212" s="36">
        <f t="shared" si="5"/>
        <v>43000</v>
      </c>
      <c r="B212" s="37">
        <f>SUMIFS(СВЦЭМ!$F$34:$F$777,СВЦЭМ!$A$34:$A$777,$A212,СВЦЭМ!$B$34:$B$777,B$190)+'СЕТ СН'!$F$12-'СЕТ СН'!$F$23</f>
        <v>-489.73875579000003</v>
      </c>
      <c r="C212" s="37">
        <f>SUMIFS(СВЦЭМ!$F$34:$F$777,СВЦЭМ!$A$34:$A$777,$A212,СВЦЭМ!$B$34:$B$777,C$190)+'СЕТ СН'!$F$12-'СЕТ СН'!$F$23</f>
        <v>-484.96606680000002</v>
      </c>
      <c r="D212" s="37">
        <f>SUMIFS(СВЦЭМ!$F$34:$F$777,СВЦЭМ!$A$34:$A$777,$A212,СВЦЭМ!$B$34:$B$777,D$190)+'СЕТ СН'!$F$12-'СЕТ СН'!$F$23</f>
        <v>-482.31723187</v>
      </c>
      <c r="E212" s="37">
        <f>SUMIFS(СВЦЭМ!$F$34:$F$777,СВЦЭМ!$A$34:$A$777,$A212,СВЦЭМ!$B$34:$B$777,E$190)+'СЕТ СН'!$F$12-'СЕТ СН'!$F$23</f>
        <v>-482.09172877000003</v>
      </c>
      <c r="F212" s="37">
        <f>SUMIFS(СВЦЭМ!$F$34:$F$777,СВЦЭМ!$A$34:$A$777,$A212,СВЦЭМ!$B$34:$B$777,F$190)+'СЕТ СН'!$F$12-'СЕТ СН'!$F$23</f>
        <v>-482.25682079000001</v>
      </c>
      <c r="G212" s="37">
        <f>SUMIFS(СВЦЭМ!$F$34:$F$777,СВЦЭМ!$A$34:$A$777,$A212,СВЦЭМ!$B$34:$B$777,G$190)+'СЕТ СН'!$F$12-'СЕТ СН'!$F$23</f>
        <v>-482.49932691999999</v>
      </c>
      <c r="H212" s="37">
        <f>SUMIFS(СВЦЭМ!$F$34:$F$777,СВЦЭМ!$A$34:$A$777,$A212,СВЦЭМ!$B$34:$B$777,H$190)+'СЕТ СН'!$F$12-'СЕТ СН'!$F$23</f>
        <v>-488.54123726</v>
      </c>
      <c r="I212" s="37">
        <f>SUMIFS(СВЦЭМ!$F$34:$F$777,СВЦЭМ!$A$34:$A$777,$A212,СВЦЭМ!$B$34:$B$777,I$190)+'СЕТ СН'!$F$12-'СЕТ СН'!$F$23</f>
        <v>-495.14267611000002</v>
      </c>
      <c r="J212" s="37">
        <f>SUMIFS(СВЦЭМ!$F$34:$F$777,СВЦЭМ!$A$34:$A$777,$A212,СВЦЭМ!$B$34:$B$777,J$190)+'СЕТ СН'!$F$12-'СЕТ СН'!$F$23</f>
        <v>-499.25957411000002</v>
      </c>
      <c r="K212" s="37">
        <f>SUMIFS(СВЦЭМ!$F$34:$F$777,СВЦЭМ!$A$34:$A$777,$A212,СВЦЭМ!$B$34:$B$777,K$190)+'СЕТ СН'!$F$12-'СЕТ СН'!$F$23</f>
        <v>-502.83448556000002</v>
      </c>
      <c r="L212" s="37">
        <f>SUMIFS(СВЦЭМ!$F$34:$F$777,СВЦЭМ!$A$34:$A$777,$A212,СВЦЭМ!$B$34:$B$777,L$190)+'СЕТ СН'!$F$12-'СЕТ СН'!$F$23</f>
        <v>-510.87743511999997</v>
      </c>
      <c r="M212" s="37">
        <f>SUMIFS(СВЦЭМ!$F$34:$F$777,СВЦЭМ!$A$34:$A$777,$A212,СВЦЭМ!$B$34:$B$777,M$190)+'СЕТ СН'!$F$12-'СЕТ СН'!$F$23</f>
        <v>-513.82761104999997</v>
      </c>
      <c r="N212" s="37">
        <f>SUMIFS(СВЦЭМ!$F$34:$F$777,СВЦЭМ!$A$34:$A$777,$A212,СВЦЭМ!$B$34:$B$777,N$190)+'СЕТ СН'!$F$12-'СЕТ СН'!$F$23</f>
        <v>-512.94741256999998</v>
      </c>
      <c r="O212" s="37">
        <f>SUMIFS(СВЦЭМ!$F$34:$F$777,СВЦЭМ!$A$34:$A$777,$A212,СВЦЭМ!$B$34:$B$777,O$190)+'СЕТ СН'!$F$12-'СЕТ СН'!$F$23</f>
        <v>-514.26445864000004</v>
      </c>
      <c r="P212" s="37">
        <f>SUMIFS(СВЦЭМ!$F$34:$F$777,СВЦЭМ!$A$34:$A$777,$A212,СВЦЭМ!$B$34:$B$777,P$190)+'СЕТ СН'!$F$12-'СЕТ СН'!$F$23</f>
        <v>-513.82368367000004</v>
      </c>
      <c r="Q212" s="37">
        <f>SUMIFS(СВЦЭМ!$F$34:$F$777,СВЦЭМ!$A$34:$A$777,$A212,СВЦЭМ!$B$34:$B$777,Q$190)+'СЕТ СН'!$F$12-'СЕТ СН'!$F$23</f>
        <v>-513.01901465000003</v>
      </c>
      <c r="R212" s="37">
        <f>SUMIFS(СВЦЭМ!$F$34:$F$777,СВЦЭМ!$A$34:$A$777,$A212,СВЦЭМ!$B$34:$B$777,R$190)+'СЕТ СН'!$F$12-'СЕТ СН'!$F$23</f>
        <v>-511.98115239999998</v>
      </c>
      <c r="S212" s="37">
        <f>SUMIFS(СВЦЭМ!$F$34:$F$777,СВЦЭМ!$A$34:$A$777,$A212,СВЦЭМ!$B$34:$B$777,S$190)+'СЕТ СН'!$F$12-'СЕТ СН'!$F$23</f>
        <v>-512.15272316000005</v>
      </c>
      <c r="T212" s="37">
        <f>SUMIFS(СВЦЭМ!$F$34:$F$777,СВЦЭМ!$A$34:$A$777,$A212,СВЦЭМ!$B$34:$B$777,T$190)+'СЕТ СН'!$F$12-'СЕТ СН'!$F$23</f>
        <v>-513.13337121999996</v>
      </c>
      <c r="U212" s="37">
        <f>SUMIFS(СВЦЭМ!$F$34:$F$777,СВЦЭМ!$A$34:$A$777,$A212,СВЦЭМ!$B$34:$B$777,U$190)+'СЕТ СН'!$F$12-'СЕТ СН'!$F$23</f>
        <v>-515.04349191000006</v>
      </c>
      <c r="V212" s="37">
        <f>SUMIFS(СВЦЭМ!$F$34:$F$777,СВЦЭМ!$A$34:$A$777,$A212,СВЦЭМ!$B$34:$B$777,V$190)+'СЕТ СН'!$F$12-'СЕТ СН'!$F$23</f>
        <v>-513.82394842999997</v>
      </c>
      <c r="W212" s="37">
        <f>SUMIFS(СВЦЭМ!$F$34:$F$777,СВЦЭМ!$A$34:$A$777,$A212,СВЦЭМ!$B$34:$B$777,W$190)+'СЕТ СН'!$F$12-'СЕТ СН'!$F$23</f>
        <v>-505.41418658999999</v>
      </c>
      <c r="X212" s="37">
        <f>SUMIFS(СВЦЭМ!$F$34:$F$777,СВЦЭМ!$A$34:$A$777,$A212,СВЦЭМ!$B$34:$B$777,X$190)+'СЕТ СН'!$F$12-'СЕТ СН'!$F$23</f>
        <v>-499.73508906000001</v>
      </c>
      <c r="Y212" s="37">
        <f>SUMIFS(СВЦЭМ!$F$34:$F$777,СВЦЭМ!$A$34:$A$777,$A212,СВЦЭМ!$B$34:$B$777,Y$190)+'СЕТ СН'!$F$12-'СЕТ СН'!$F$23</f>
        <v>-495.14316954000003</v>
      </c>
    </row>
    <row r="213" spans="1:25" ht="15.75" x14ac:dyDescent="0.2">
      <c r="A213" s="36">
        <f t="shared" si="5"/>
        <v>43001</v>
      </c>
      <c r="B213" s="37">
        <f>SUMIFS(СВЦЭМ!$F$34:$F$777,СВЦЭМ!$A$34:$A$777,$A213,СВЦЭМ!$B$34:$B$777,B$190)+'СЕТ СН'!$F$12-'СЕТ СН'!$F$23</f>
        <v>-494.80684749</v>
      </c>
      <c r="C213" s="37">
        <f>SUMIFS(СВЦЭМ!$F$34:$F$777,СВЦЭМ!$A$34:$A$777,$A213,СВЦЭМ!$B$34:$B$777,C$190)+'СЕТ СН'!$F$12-'СЕТ СН'!$F$23</f>
        <v>-494.98598429000003</v>
      </c>
      <c r="D213" s="37">
        <f>SUMIFS(СВЦЭМ!$F$34:$F$777,СВЦЭМ!$A$34:$A$777,$A213,СВЦЭМ!$B$34:$B$777,D$190)+'СЕТ СН'!$F$12-'СЕТ СН'!$F$23</f>
        <v>-493.95473592000002</v>
      </c>
      <c r="E213" s="37">
        <f>SUMIFS(СВЦЭМ!$F$34:$F$777,СВЦЭМ!$A$34:$A$777,$A213,СВЦЭМ!$B$34:$B$777,E$190)+'СЕТ СН'!$F$12-'СЕТ СН'!$F$23</f>
        <v>-491.8735552</v>
      </c>
      <c r="F213" s="37">
        <f>SUMIFS(СВЦЭМ!$F$34:$F$777,СВЦЭМ!$A$34:$A$777,$A213,СВЦЭМ!$B$34:$B$777,F$190)+'СЕТ СН'!$F$12-'СЕТ СН'!$F$23</f>
        <v>-491.54880072000003</v>
      </c>
      <c r="G213" s="37">
        <f>SUMIFS(СВЦЭМ!$F$34:$F$777,СВЦЭМ!$A$34:$A$777,$A213,СВЦЭМ!$B$34:$B$777,G$190)+'СЕТ СН'!$F$12-'СЕТ СН'!$F$23</f>
        <v>-492.31506537999996</v>
      </c>
      <c r="H213" s="37">
        <f>SUMIFS(СВЦЭМ!$F$34:$F$777,СВЦЭМ!$A$34:$A$777,$A213,СВЦЭМ!$B$34:$B$777,H$190)+'СЕТ СН'!$F$12-'СЕТ СН'!$F$23</f>
        <v>-493.29177117</v>
      </c>
      <c r="I213" s="37">
        <f>SUMIFS(СВЦЭМ!$F$34:$F$777,СВЦЭМ!$A$34:$A$777,$A213,СВЦЭМ!$B$34:$B$777,I$190)+'СЕТ СН'!$F$12-'СЕТ СН'!$F$23</f>
        <v>-493.41569681999999</v>
      </c>
      <c r="J213" s="37">
        <f>SUMIFS(СВЦЭМ!$F$34:$F$777,СВЦЭМ!$A$34:$A$777,$A213,СВЦЭМ!$B$34:$B$777,J$190)+'СЕТ СН'!$F$12-'СЕТ СН'!$F$23</f>
        <v>-497.19024616000002</v>
      </c>
      <c r="K213" s="37">
        <f>SUMIFS(СВЦЭМ!$F$34:$F$777,СВЦЭМ!$A$34:$A$777,$A213,СВЦЭМ!$B$34:$B$777,K$190)+'СЕТ СН'!$F$12-'СЕТ СН'!$F$23</f>
        <v>-503.61950366999997</v>
      </c>
      <c r="L213" s="37">
        <f>SUMIFS(СВЦЭМ!$F$34:$F$777,СВЦЭМ!$A$34:$A$777,$A213,СВЦЭМ!$B$34:$B$777,L$190)+'СЕТ СН'!$F$12-'СЕТ СН'!$F$23</f>
        <v>-512.76130980000005</v>
      </c>
      <c r="M213" s="37">
        <f>SUMIFS(СВЦЭМ!$F$34:$F$777,СВЦЭМ!$A$34:$A$777,$A213,СВЦЭМ!$B$34:$B$777,M$190)+'СЕТ СН'!$F$12-'СЕТ СН'!$F$23</f>
        <v>-515.62159417999999</v>
      </c>
      <c r="N213" s="37">
        <f>SUMIFS(СВЦЭМ!$F$34:$F$777,СВЦЭМ!$A$34:$A$777,$A213,СВЦЭМ!$B$34:$B$777,N$190)+'СЕТ СН'!$F$12-'СЕТ СН'!$F$23</f>
        <v>-514.69040233999999</v>
      </c>
      <c r="O213" s="37">
        <f>SUMIFS(СВЦЭМ!$F$34:$F$777,СВЦЭМ!$A$34:$A$777,$A213,СВЦЭМ!$B$34:$B$777,O$190)+'СЕТ СН'!$F$12-'СЕТ СН'!$F$23</f>
        <v>-516.03480502000002</v>
      </c>
      <c r="P213" s="37">
        <f>SUMIFS(СВЦЭМ!$F$34:$F$777,СВЦЭМ!$A$34:$A$777,$A213,СВЦЭМ!$B$34:$B$777,P$190)+'СЕТ СН'!$F$12-'СЕТ СН'!$F$23</f>
        <v>-515.23813292</v>
      </c>
      <c r="Q213" s="37">
        <f>SUMIFS(СВЦЭМ!$F$34:$F$777,СВЦЭМ!$A$34:$A$777,$A213,СВЦЭМ!$B$34:$B$777,Q$190)+'СЕТ СН'!$F$12-'СЕТ СН'!$F$23</f>
        <v>-514.64263467000001</v>
      </c>
      <c r="R213" s="37">
        <f>SUMIFS(СВЦЭМ!$F$34:$F$777,СВЦЭМ!$A$34:$A$777,$A213,СВЦЭМ!$B$34:$B$777,R$190)+'СЕТ СН'!$F$12-'СЕТ СН'!$F$23</f>
        <v>-513.13941777000002</v>
      </c>
      <c r="S213" s="37">
        <f>SUMIFS(СВЦЭМ!$F$34:$F$777,СВЦЭМ!$A$34:$A$777,$A213,СВЦЭМ!$B$34:$B$777,S$190)+'СЕТ СН'!$F$12-'СЕТ СН'!$F$23</f>
        <v>-513.91772945000002</v>
      </c>
      <c r="T213" s="37">
        <f>SUMIFS(СВЦЭМ!$F$34:$F$777,СВЦЭМ!$A$34:$A$777,$A213,СВЦЭМ!$B$34:$B$777,T$190)+'СЕТ СН'!$F$12-'СЕТ СН'!$F$23</f>
        <v>-515.64678943000001</v>
      </c>
      <c r="U213" s="37">
        <f>SUMIFS(СВЦЭМ!$F$34:$F$777,СВЦЭМ!$A$34:$A$777,$A213,СВЦЭМ!$B$34:$B$777,U$190)+'СЕТ СН'!$F$12-'СЕТ СН'!$F$23</f>
        <v>-517.10585426</v>
      </c>
      <c r="V213" s="37">
        <f>SUMIFS(СВЦЭМ!$F$34:$F$777,СВЦЭМ!$A$34:$A$777,$A213,СВЦЭМ!$B$34:$B$777,V$190)+'СЕТ СН'!$F$12-'СЕТ СН'!$F$23</f>
        <v>-516.29011481999999</v>
      </c>
      <c r="W213" s="37">
        <f>SUMIFS(СВЦЭМ!$F$34:$F$777,СВЦЭМ!$A$34:$A$777,$A213,СВЦЭМ!$B$34:$B$777,W$190)+'СЕТ СН'!$F$12-'СЕТ СН'!$F$23</f>
        <v>-508.26059246</v>
      </c>
      <c r="X213" s="37">
        <f>SUMIFS(СВЦЭМ!$F$34:$F$777,СВЦЭМ!$A$34:$A$777,$A213,СВЦЭМ!$B$34:$B$777,X$190)+'СЕТ СН'!$F$12-'СЕТ СН'!$F$23</f>
        <v>-502.24930804000002</v>
      </c>
      <c r="Y213" s="37">
        <f>SUMIFS(СВЦЭМ!$F$34:$F$777,СВЦЭМ!$A$34:$A$777,$A213,СВЦЭМ!$B$34:$B$777,Y$190)+'СЕТ СН'!$F$12-'СЕТ СН'!$F$23</f>
        <v>-499.65543030000003</v>
      </c>
    </row>
    <row r="214" spans="1:25" ht="15.75" x14ac:dyDescent="0.2">
      <c r="A214" s="36">
        <f t="shared" si="5"/>
        <v>43002</v>
      </c>
      <c r="B214" s="37">
        <f>SUMIFS(СВЦЭМ!$F$34:$F$777,СВЦЭМ!$A$34:$A$777,$A214,СВЦЭМ!$B$34:$B$777,B$190)+'СЕТ СН'!$F$12-'СЕТ СН'!$F$23</f>
        <v>-497.79452006999998</v>
      </c>
      <c r="C214" s="37">
        <f>SUMIFS(СВЦЭМ!$F$34:$F$777,СВЦЭМ!$A$34:$A$777,$A214,СВЦЭМ!$B$34:$B$777,C$190)+'СЕТ СН'!$F$12-'СЕТ СН'!$F$23</f>
        <v>-495.67038706</v>
      </c>
      <c r="D214" s="37">
        <f>SUMIFS(СВЦЭМ!$F$34:$F$777,СВЦЭМ!$A$34:$A$777,$A214,СВЦЭМ!$B$34:$B$777,D$190)+'СЕТ СН'!$F$12-'СЕТ СН'!$F$23</f>
        <v>-495.06868607000001</v>
      </c>
      <c r="E214" s="37">
        <f>SUMIFS(СВЦЭМ!$F$34:$F$777,СВЦЭМ!$A$34:$A$777,$A214,СВЦЭМ!$B$34:$B$777,E$190)+'СЕТ СН'!$F$12-'СЕТ СН'!$F$23</f>
        <v>-493.95354387999998</v>
      </c>
      <c r="F214" s="37">
        <f>SUMIFS(СВЦЭМ!$F$34:$F$777,СВЦЭМ!$A$34:$A$777,$A214,СВЦЭМ!$B$34:$B$777,F$190)+'СЕТ СН'!$F$12-'СЕТ СН'!$F$23</f>
        <v>-493.73973401000001</v>
      </c>
      <c r="G214" s="37">
        <f>SUMIFS(СВЦЭМ!$F$34:$F$777,СВЦЭМ!$A$34:$A$777,$A214,СВЦЭМ!$B$34:$B$777,G$190)+'СЕТ СН'!$F$12-'СЕТ СН'!$F$23</f>
        <v>-494.53094994000003</v>
      </c>
      <c r="H214" s="37">
        <f>SUMIFS(СВЦЭМ!$F$34:$F$777,СВЦЭМ!$A$34:$A$777,$A214,СВЦЭМ!$B$34:$B$777,H$190)+'СЕТ СН'!$F$12-'СЕТ СН'!$F$23</f>
        <v>-501.93230678999998</v>
      </c>
      <c r="I214" s="37">
        <f>SUMIFS(СВЦЭМ!$F$34:$F$777,СВЦЭМ!$A$34:$A$777,$A214,СВЦЭМ!$B$34:$B$777,I$190)+'СЕТ СН'!$F$12-'СЕТ СН'!$F$23</f>
        <v>-501.56301072999997</v>
      </c>
      <c r="J214" s="37">
        <f>SUMIFS(СВЦЭМ!$F$34:$F$777,СВЦЭМ!$A$34:$A$777,$A214,СВЦЭМ!$B$34:$B$777,J$190)+'СЕТ СН'!$F$12-'СЕТ СН'!$F$23</f>
        <v>-498.59728916</v>
      </c>
      <c r="K214" s="37">
        <f>SUMIFS(СВЦЭМ!$F$34:$F$777,СВЦЭМ!$A$34:$A$777,$A214,СВЦЭМ!$B$34:$B$777,K$190)+'СЕТ СН'!$F$12-'СЕТ СН'!$F$23</f>
        <v>-504.21724775000001</v>
      </c>
      <c r="L214" s="37">
        <f>SUMIFS(СВЦЭМ!$F$34:$F$777,СВЦЭМ!$A$34:$A$777,$A214,СВЦЭМ!$B$34:$B$777,L$190)+'СЕТ СН'!$F$12-'СЕТ СН'!$F$23</f>
        <v>-512.24551741000005</v>
      </c>
      <c r="M214" s="37">
        <f>SUMIFS(СВЦЭМ!$F$34:$F$777,СВЦЭМ!$A$34:$A$777,$A214,СВЦЭМ!$B$34:$B$777,M$190)+'СЕТ СН'!$F$12-'СЕТ СН'!$F$23</f>
        <v>-513.78196695999998</v>
      </c>
      <c r="N214" s="37">
        <f>SUMIFS(СВЦЭМ!$F$34:$F$777,СВЦЭМ!$A$34:$A$777,$A214,СВЦЭМ!$B$34:$B$777,N$190)+'СЕТ СН'!$F$12-'СЕТ СН'!$F$23</f>
        <v>-510.76294683000003</v>
      </c>
      <c r="O214" s="37">
        <f>SUMIFS(СВЦЭМ!$F$34:$F$777,СВЦЭМ!$A$34:$A$777,$A214,СВЦЭМ!$B$34:$B$777,O$190)+'СЕТ СН'!$F$12-'СЕТ СН'!$F$23</f>
        <v>-510.34085849000002</v>
      </c>
      <c r="P214" s="37">
        <f>SUMIFS(СВЦЭМ!$F$34:$F$777,СВЦЭМ!$A$34:$A$777,$A214,СВЦЭМ!$B$34:$B$777,P$190)+'СЕТ СН'!$F$12-'СЕТ СН'!$F$23</f>
        <v>-510.51947444000001</v>
      </c>
      <c r="Q214" s="37">
        <f>SUMIFS(СВЦЭМ!$F$34:$F$777,СВЦЭМ!$A$34:$A$777,$A214,СВЦЭМ!$B$34:$B$777,Q$190)+'СЕТ СН'!$F$12-'СЕТ СН'!$F$23</f>
        <v>-511.80047094999998</v>
      </c>
      <c r="R214" s="37">
        <f>SUMIFS(СВЦЭМ!$F$34:$F$777,СВЦЭМ!$A$34:$A$777,$A214,СВЦЭМ!$B$34:$B$777,R$190)+'СЕТ СН'!$F$12-'СЕТ СН'!$F$23</f>
        <v>-511.49510164999998</v>
      </c>
      <c r="S214" s="37">
        <f>SUMIFS(СВЦЭМ!$F$34:$F$777,СВЦЭМ!$A$34:$A$777,$A214,СВЦЭМ!$B$34:$B$777,S$190)+'СЕТ СН'!$F$12-'СЕТ СН'!$F$23</f>
        <v>-512.55786387000001</v>
      </c>
      <c r="T214" s="37">
        <f>SUMIFS(СВЦЭМ!$F$34:$F$777,СВЦЭМ!$A$34:$A$777,$A214,СВЦЭМ!$B$34:$B$777,T$190)+'СЕТ СН'!$F$12-'СЕТ СН'!$F$23</f>
        <v>-514.74736501999996</v>
      </c>
      <c r="U214" s="37">
        <f>SUMIFS(СВЦЭМ!$F$34:$F$777,СВЦЭМ!$A$34:$A$777,$A214,СВЦЭМ!$B$34:$B$777,U$190)+'СЕТ СН'!$F$12-'СЕТ СН'!$F$23</f>
        <v>-515.76457478999998</v>
      </c>
      <c r="V214" s="37">
        <f>SUMIFS(СВЦЭМ!$F$34:$F$777,СВЦЭМ!$A$34:$A$777,$A214,СВЦЭМ!$B$34:$B$777,V$190)+'СЕТ СН'!$F$12-'СЕТ СН'!$F$23</f>
        <v>-514.63528759999997</v>
      </c>
      <c r="W214" s="37">
        <f>SUMIFS(СВЦЭМ!$F$34:$F$777,СВЦЭМ!$A$34:$A$777,$A214,СВЦЭМ!$B$34:$B$777,W$190)+'СЕТ СН'!$F$12-'СЕТ СН'!$F$23</f>
        <v>-507.04613762999998</v>
      </c>
      <c r="X214" s="37">
        <f>SUMIFS(СВЦЭМ!$F$34:$F$777,СВЦЭМ!$A$34:$A$777,$A214,СВЦЭМ!$B$34:$B$777,X$190)+'СЕТ СН'!$F$12-'СЕТ СН'!$F$23</f>
        <v>-500.77196457000002</v>
      </c>
      <c r="Y214" s="37">
        <f>SUMIFS(СВЦЭМ!$F$34:$F$777,СВЦЭМ!$A$34:$A$777,$A214,СВЦЭМ!$B$34:$B$777,Y$190)+'СЕТ СН'!$F$12-'СЕТ СН'!$F$23</f>
        <v>-496.47848324</v>
      </c>
    </row>
    <row r="215" spans="1:25" ht="15.75" x14ac:dyDescent="0.2">
      <c r="A215" s="36">
        <f t="shared" si="5"/>
        <v>43003</v>
      </c>
      <c r="B215" s="37">
        <f>SUMIFS(СВЦЭМ!$F$34:$F$777,СВЦЭМ!$A$34:$A$777,$A215,СВЦЭМ!$B$34:$B$777,B$190)+'СЕТ СН'!$F$12-'СЕТ СН'!$F$23</f>
        <v>-487.32999990000002</v>
      </c>
      <c r="C215" s="37">
        <f>SUMIFS(СВЦЭМ!$F$34:$F$777,СВЦЭМ!$A$34:$A$777,$A215,СВЦЭМ!$B$34:$B$777,C$190)+'СЕТ СН'!$F$12-'СЕТ СН'!$F$23</f>
        <v>-487.30731962999999</v>
      </c>
      <c r="D215" s="37">
        <f>SUMIFS(СВЦЭМ!$F$34:$F$777,СВЦЭМ!$A$34:$A$777,$A215,СВЦЭМ!$B$34:$B$777,D$190)+'СЕТ СН'!$F$12-'СЕТ СН'!$F$23</f>
        <v>-485.08693040999998</v>
      </c>
      <c r="E215" s="37">
        <f>SUMIFS(СВЦЭМ!$F$34:$F$777,СВЦЭМ!$A$34:$A$777,$A215,СВЦЭМ!$B$34:$B$777,E$190)+'СЕТ СН'!$F$12-'СЕТ СН'!$F$23</f>
        <v>-483.72415130000002</v>
      </c>
      <c r="F215" s="37">
        <f>SUMIFS(СВЦЭМ!$F$34:$F$777,СВЦЭМ!$A$34:$A$777,$A215,СВЦЭМ!$B$34:$B$777,F$190)+'СЕТ СН'!$F$12-'СЕТ СН'!$F$23</f>
        <v>-483.76194945999998</v>
      </c>
      <c r="G215" s="37">
        <f>SUMIFS(СВЦЭМ!$F$34:$F$777,СВЦЭМ!$A$34:$A$777,$A215,СВЦЭМ!$B$34:$B$777,G$190)+'СЕТ СН'!$F$12-'СЕТ СН'!$F$23</f>
        <v>-487.31949734</v>
      </c>
      <c r="H215" s="37">
        <f>SUMIFS(СВЦЭМ!$F$34:$F$777,СВЦЭМ!$A$34:$A$777,$A215,СВЦЭМ!$B$34:$B$777,H$190)+'СЕТ СН'!$F$12-'СЕТ СН'!$F$23</f>
        <v>-491.37079320999999</v>
      </c>
      <c r="I215" s="37">
        <f>SUMIFS(СВЦЭМ!$F$34:$F$777,СВЦЭМ!$A$34:$A$777,$A215,СВЦЭМ!$B$34:$B$777,I$190)+'СЕТ СН'!$F$12-'СЕТ СН'!$F$23</f>
        <v>-497.40339</v>
      </c>
      <c r="J215" s="37">
        <f>SUMIFS(СВЦЭМ!$F$34:$F$777,СВЦЭМ!$A$34:$A$777,$A215,СВЦЭМ!$B$34:$B$777,J$190)+'СЕТ СН'!$F$12-'СЕТ СН'!$F$23</f>
        <v>-500.4206504</v>
      </c>
      <c r="K215" s="37">
        <f>SUMIFS(СВЦЭМ!$F$34:$F$777,СВЦЭМ!$A$34:$A$777,$A215,СВЦЭМ!$B$34:$B$777,K$190)+'СЕТ СН'!$F$12-'СЕТ СН'!$F$23</f>
        <v>-504.81496113999998</v>
      </c>
      <c r="L215" s="37">
        <f>SUMIFS(СВЦЭМ!$F$34:$F$777,СВЦЭМ!$A$34:$A$777,$A215,СВЦЭМ!$B$34:$B$777,L$190)+'СЕТ СН'!$F$12-'СЕТ СН'!$F$23</f>
        <v>-512.72951917</v>
      </c>
      <c r="M215" s="37">
        <f>SUMIFS(СВЦЭМ!$F$34:$F$777,СВЦЭМ!$A$34:$A$777,$A215,СВЦЭМ!$B$34:$B$777,M$190)+'СЕТ СН'!$F$12-'СЕТ СН'!$F$23</f>
        <v>-514.82637245000001</v>
      </c>
      <c r="N215" s="37">
        <f>SUMIFS(СВЦЭМ!$F$34:$F$777,СВЦЭМ!$A$34:$A$777,$A215,СВЦЭМ!$B$34:$B$777,N$190)+'СЕТ СН'!$F$12-'СЕТ СН'!$F$23</f>
        <v>-514.30880838999997</v>
      </c>
      <c r="O215" s="37">
        <f>SUMIFS(СВЦЭМ!$F$34:$F$777,СВЦЭМ!$A$34:$A$777,$A215,СВЦЭМ!$B$34:$B$777,O$190)+'СЕТ СН'!$F$12-'СЕТ СН'!$F$23</f>
        <v>-514.42779399999995</v>
      </c>
      <c r="P215" s="37">
        <f>SUMIFS(СВЦЭМ!$F$34:$F$777,СВЦЭМ!$A$34:$A$777,$A215,СВЦЭМ!$B$34:$B$777,P$190)+'СЕТ СН'!$F$12-'СЕТ СН'!$F$23</f>
        <v>-513.88036646</v>
      </c>
      <c r="Q215" s="37">
        <f>SUMIFS(СВЦЭМ!$F$34:$F$777,СВЦЭМ!$A$34:$A$777,$A215,СВЦЭМ!$B$34:$B$777,Q$190)+'СЕТ СН'!$F$12-'СЕТ СН'!$F$23</f>
        <v>-513.27693512999997</v>
      </c>
      <c r="R215" s="37">
        <f>SUMIFS(СВЦЭМ!$F$34:$F$777,СВЦЭМ!$A$34:$A$777,$A215,СВЦЭМ!$B$34:$B$777,R$190)+'СЕТ СН'!$F$12-'СЕТ СН'!$F$23</f>
        <v>-512.63321999999994</v>
      </c>
      <c r="S215" s="37">
        <f>SUMIFS(СВЦЭМ!$F$34:$F$777,СВЦЭМ!$A$34:$A$777,$A215,СВЦЭМ!$B$34:$B$777,S$190)+'СЕТ СН'!$F$12-'СЕТ СН'!$F$23</f>
        <v>-513.58365757000001</v>
      </c>
      <c r="T215" s="37">
        <f>SUMIFS(СВЦЭМ!$F$34:$F$777,СВЦЭМ!$A$34:$A$777,$A215,СВЦЭМ!$B$34:$B$777,T$190)+'СЕТ СН'!$F$12-'СЕТ СН'!$F$23</f>
        <v>-514.47042940999995</v>
      </c>
      <c r="U215" s="37">
        <f>SUMIFS(СВЦЭМ!$F$34:$F$777,СВЦЭМ!$A$34:$A$777,$A215,СВЦЭМ!$B$34:$B$777,U$190)+'СЕТ СН'!$F$12-'СЕТ СН'!$F$23</f>
        <v>-514.76856793000002</v>
      </c>
      <c r="V215" s="37">
        <f>SUMIFS(СВЦЭМ!$F$34:$F$777,СВЦЭМ!$A$34:$A$777,$A215,СВЦЭМ!$B$34:$B$777,V$190)+'СЕТ СН'!$F$12-'СЕТ СН'!$F$23</f>
        <v>-514.68934253999998</v>
      </c>
      <c r="W215" s="37">
        <f>SUMIFS(СВЦЭМ!$F$34:$F$777,СВЦЭМ!$A$34:$A$777,$A215,СВЦЭМ!$B$34:$B$777,W$190)+'СЕТ СН'!$F$12-'СЕТ СН'!$F$23</f>
        <v>-508.10245216999999</v>
      </c>
      <c r="X215" s="37">
        <f>SUMIFS(СВЦЭМ!$F$34:$F$777,СВЦЭМ!$A$34:$A$777,$A215,СВЦЭМ!$B$34:$B$777,X$190)+'СЕТ СН'!$F$12-'СЕТ СН'!$F$23</f>
        <v>-501.64294902</v>
      </c>
      <c r="Y215" s="37">
        <f>SUMIFS(СВЦЭМ!$F$34:$F$777,СВЦЭМ!$A$34:$A$777,$A215,СВЦЭМ!$B$34:$B$777,Y$190)+'СЕТ СН'!$F$12-'СЕТ СН'!$F$23</f>
        <v>-496.58275757000001</v>
      </c>
    </row>
    <row r="216" spans="1:25" ht="15.75" x14ac:dyDescent="0.2">
      <c r="A216" s="36">
        <f t="shared" si="5"/>
        <v>43004</v>
      </c>
      <c r="B216" s="37">
        <f>SUMIFS(СВЦЭМ!$F$34:$F$777,СВЦЭМ!$A$34:$A$777,$A216,СВЦЭМ!$B$34:$B$777,B$190)+'СЕТ СН'!$F$12-'СЕТ СН'!$F$23</f>
        <v>-490.02296976000002</v>
      </c>
      <c r="C216" s="37">
        <f>SUMIFS(СВЦЭМ!$F$34:$F$777,СВЦЭМ!$A$34:$A$777,$A216,СВЦЭМ!$B$34:$B$777,C$190)+'СЕТ СН'!$F$12-'СЕТ СН'!$F$23</f>
        <v>-487.71634670999998</v>
      </c>
      <c r="D216" s="37">
        <f>SUMIFS(СВЦЭМ!$F$34:$F$777,СВЦЭМ!$A$34:$A$777,$A216,СВЦЭМ!$B$34:$B$777,D$190)+'СЕТ СН'!$F$12-'СЕТ СН'!$F$23</f>
        <v>-486.60256750999997</v>
      </c>
      <c r="E216" s="37">
        <f>SUMIFS(СВЦЭМ!$F$34:$F$777,СВЦЭМ!$A$34:$A$777,$A216,СВЦЭМ!$B$34:$B$777,E$190)+'СЕТ СН'!$F$12-'СЕТ СН'!$F$23</f>
        <v>-485.2689967</v>
      </c>
      <c r="F216" s="37">
        <f>SUMIFS(СВЦЭМ!$F$34:$F$777,СВЦЭМ!$A$34:$A$777,$A216,СВЦЭМ!$B$34:$B$777,F$190)+'СЕТ СН'!$F$12-'СЕТ СН'!$F$23</f>
        <v>-484.87942049999998</v>
      </c>
      <c r="G216" s="37">
        <f>SUMIFS(СВЦЭМ!$F$34:$F$777,СВЦЭМ!$A$34:$A$777,$A216,СВЦЭМ!$B$34:$B$777,G$190)+'СЕТ СН'!$F$12-'СЕТ СН'!$F$23</f>
        <v>-486.65572380999998</v>
      </c>
      <c r="H216" s="37">
        <f>SUMIFS(СВЦЭМ!$F$34:$F$777,СВЦЭМ!$A$34:$A$777,$A216,СВЦЭМ!$B$34:$B$777,H$190)+'СЕТ СН'!$F$12-'СЕТ СН'!$F$23</f>
        <v>-490.20487245999999</v>
      </c>
      <c r="I216" s="37">
        <f>SUMIFS(СВЦЭМ!$F$34:$F$777,СВЦЭМ!$A$34:$A$777,$A216,СВЦЭМ!$B$34:$B$777,I$190)+'СЕТ СН'!$F$12-'СЕТ СН'!$F$23</f>
        <v>-496.52511645999999</v>
      </c>
      <c r="J216" s="37">
        <f>SUMIFS(СВЦЭМ!$F$34:$F$777,СВЦЭМ!$A$34:$A$777,$A216,СВЦЭМ!$B$34:$B$777,J$190)+'СЕТ СН'!$F$12-'СЕТ СН'!$F$23</f>
        <v>-500.04690282000001</v>
      </c>
      <c r="K216" s="37">
        <f>SUMIFS(СВЦЭМ!$F$34:$F$777,СВЦЭМ!$A$34:$A$777,$A216,СВЦЭМ!$B$34:$B$777,K$190)+'СЕТ СН'!$F$12-'СЕТ СН'!$F$23</f>
        <v>-504.39415199000001</v>
      </c>
      <c r="L216" s="37">
        <f>SUMIFS(СВЦЭМ!$F$34:$F$777,СВЦЭМ!$A$34:$A$777,$A216,СВЦЭМ!$B$34:$B$777,L$190)+'СЕТ СН'!$F$12-'СЕТ СН'!$F$23</f>
        <v>-511.97300115000002</v>
      </c>
      <c r="M216" s="37">
        <f>SUMIFS(СВЦЭМ!$F$34:$F$777,СВЦЭМ!$A$34:$A$777,$A216,СВЦЭМ!$B$34:$B$777,M$190)+'СЕТ СН'!$F$12-'СЕТ СН'!$F$23</f>
        <v>-514.48595790000002</v>
      </c>
      <c r="N216" s="37">
        <f>SUMIFS(СВЦЭМ!$F$34:$F$777,СВЦЭМ!$A$34:$A$777,$A216,СВЦЭМ!$B$34:$B$777,N$190)+'СЕТ СН'!$F$12-'СЕТ СН'!$F$23</f>
        <v>-513.55296470999997</v>
      </c>
      <c r="O216" s="37">
        <f>SUMIFS(СВЦЭМ!$F$34:$F$777,СВЦЭМ!$A$34:$A$777,$A216,СВЦЭМ!$B$34:$B$777,O$190)+'СЕТ СН'!$F$12-'СЕТ СН'!$F$23</f>
        <v>-513.59713519000002</v>
      </c>
      <c r="P216" s="37">
        <f>SUMIFS(СВЦЭМ!$F$34:$F$777,СВЦЭМ!$A$34:$A$777,$A216,СВЦЭМ!$B$34:$B$777,P$190)+'СЕТ СН'!$F$12-'СЕТ СН'!$F$23</f>
        <v>-512.97580626000001</v>
      </c>
      <c r="Q216" s="37">
        <f>SUMIFS(СВЦЭМ!$F$34:$F$777,СВЦЭМ!$A$34:$A$777,$A216,СВЦЭМ!$B$34:$B$777,Q$190)+'СЕТ СН'!$F$12-'СЕТ СН'!$F$23</f>
        <v>-512.63383264000004</v>
      </c>
      <c r="R216" s="37">
        <f>SUMIFS(СВЦЭМ!$F$34:$F$777,СВЦЭМ!$A$34:$A$777,$A216,СВЦЭМ!$B$34:$B$777,R$190)+'СЕТ СН'!$F$12-'СЕТ СН'!$F$23</f>
        <v>-512.51324388</v>
      </c>
      <c r="S216" s="37">
        <f>SUMIFS(СВЦЭМ!$F$34:$F$777,СВЦЭМ!$A$34:$A$777,$A216,СВЦЭМ!$B$34:$B$777,S$190)+'СЕТ СН'!$F$12-'СЕТ СН'!$F$23</f>
        <v>-513.21165029999997</v>
      </c>
      <c r="T216" s="37">
        <f>SUMIFS(СВЦЭМ!$F$34:$F$777,СВЦЭМ!$A$34:$A$777,$A216,СВЦЭМ!$B$34:$B$777,T$190)+'СЕТ СН'!$F$12-'СЕТ СН'!$F$23</f>
        <v>-513.48939134</v>
      </c>
      <c r="U216" s="37">
        <f>SUMIFS(СВЦЭМ!$F$34:$F$777,СВЦЭМ!$A$34:$A$777,$A216,СВЦЭМ!$B$34:$B$777,U$190)+'СЕТ СН'!$F$12-'СЕТ СН'!$F$23</f>
        <v>-515.2751872</v>
      </c>
      <c r="V216" s="37">
        <f>SUMIFS(СВЦЭМ!$F$34:$F$777,СВЦЭМ!$A$34:$A$777,$A216,СВЦЭМ!$B$34:$B$777,V$190)+'СЕТ СН'!$F$12-'СЕТ СН'!$F$23</f>
        <v>-513.77298729999995</v>
      </c>
      <c r="W216" s="37">
        <f>SUMIFS(СВЦЭМ!$F$34:$F$777,СВЦЭМ!$A$34:$A$777,$A216,СВЦЭМ!$B$34:$B$777,W$190)+'СЕТ СН'!$F$12-'СЕТ СН'!$F$23</f>
        <v>-505.80300892000002</v>
      </c>
      <c r="X216" s="37">
        <f>SUMIFS(СВЦЭМ!$F$34:$F$777,СВЦЭМ!$A$34:$A$777,$A216,СВЦЭМ!$B$34:$B$777,X$190)+'СЕТ СН'!$F$12-'СЕТ СН'!$F$23</f>
        <v>-499.91729015999999</v>
      </c>
      <c r="Y216" s="37">
        <f>SUMIFS(СВЦЭМ!$F$34:$F$777,СВЦЭМ!$A$34:$A$777,$A216,СВЦЭМ!$B$34:$B$777,Y$190)+'СЕТ СН'!$F$12-'СЕТ СН'!$F$23</f>
        <v>-494.34591055999999</v>
      </c>
    </row>
    <row r="217" spans="1:25" ht="15.75" x14ac:dyDescent="0.2">
      <c r="A217" s="36">
        <f t="shared" si="5"/>
        <v>43005</v>
      </c>
      <c r="B217" s="37">
        <f>SUMIFS(СВЦЭМ!$F$34:$F$777,СВЦЭМ!$A$34:$A$777,$A217,СВЦЭМ!$B$34:$B$777,B$190)+'СЕТ СН'!$F$12-'СЕТ СН'!$F$23</f>
        <v>-490.41272488999999</v>
      </c>
      <c r="C217" s="37">
        <f>SUMIFS(СВЦЭМ!$F$34:$F$777,СВЦЭМ!$A$34:$A$777,$A217,СВЦЭМ!$B$34:$B$777,C$190)+'СЕТ СН'!$F$12-'СЕТ СН'!$F$23</f>
        <v>-486.47092084000002</v>
      </c>
      <c r="D217" s="37">
        <f>SUMIFS(СВЦЭМ!$F$34:$F$777,СВЦЭМ!$A$34:$A$777,$A217,СВЦЭМ!$B$34:$B$777,D$190)+'СЕТ СН'!$F$12-'СЕТ СН'!$F$23</f>
        <v>-487.01243234000003</v>
      </c>
      <c r="E217" s="37">
        <f>SUMIFS(СВЦЭМ!$F$34:$F$777,СВЦЭМ!$A$34:$A$777,$A217,СВЦЭМ!$B$34:$B$777,E$190)+'СЕТ СН'!$F$12-'СЕТ СН'!$F$23</f>
        <v>-488.05797994</v>
      </c>
      <c r="F217" s="37">
        <f>SUMIFS(СВЦЭМ!$F$34:$F$777,СВЦЭМ!$A$34:$A$777,$A217,СВЦЭМ!$B$34:$B$777,F$190)+'СЕТ СН'!$F$12-'СЕТ СН'!$F$23</f>
        <v>-488.24097348999999</v>
      </c>
      <c r="G217" s="37">
        <f>SUMIFS(СВЦЭМ!$F$34:$F$777,СВЦЭМ!$A$34:$A$777,$A217,СВЦЭМ!$B$34:$B$777,G$190)+'СЕТ СН'!$F$12-'СЕТ СН'!$F$23</f>
        <v>-487.25126964000003</v>
      </c>
      <c r="H217" s="37">
        <f>SUMIFS(СВЦЭМ!$F$34:$F$777,СВЦЭМ!$A$34:$A$777,$A217,СВЦЭМ!$B$34:$B$777,H$190)+'СЕТ СН'!$F$12-'СЕТ СН'!$F$23</f>
        <v>-489.77367919</v>
      </c>
      <c r="I217" s="37">
        <f>SUMIFS(СВЦЭМ!$F$34:$F$777,СВЦЭМ!$A$34:$A$777,$A217,СВЦЭМ!$B$34:$B$777,I$190)+'СЕТ СН'!$F$12-'СЕТ СН'!$F$23</f>
        <v>-496.09048423000002</v>
      </c>
      <c r="J217" s="37">
        <f>SUMIFS(СВЦЭМ!$F$34:$F$777,СВЦЭМ!$A$34:$A$777,$A217,СВЦЭМ!$B$34:$B$777,J$190)+'СЕТ СН'!$F$12-'СЕТ СН'!$F$23</f>
        <v>-499.283908</v>
      </c>
      <c r="K217" s="37">
        <f>SUMIFS(СВЦЭМ!$F$34:$F$777,СВЦЭМ!$A$34:$A$777,$A217,СВЦЭМ!$B$34:$B$777,K$190)+'СЕТ СН'!$F$12-'СЕТ СН'!$F$23</f>
        <v>-503.68011046999999</v>
      </c>
      <c r="L217" s="37">
        <f>SUMIFS(СВЦЭМ!$F$34:$F$777,СВЦЭМ!$A$34:$A$777,$A217,СВЦЭМ!$B$34:$B$777,L$190)+'СЕТ СН'!$F$12-'СЕТ СН'!$F$23</f>
        <v>-511.51946717999999</v>
      </c>
      <c r="M217" s="37">
        <f>SUMIFS(СВЦЭМ!$F$34:$F$777,СВЦЭМ!$A$34:$A$777,$A217,СВЦЭМ!$B$34:$B$777,M$190)+'СЕТ СН'!$F$12-'СЕТ СН'!$F$23</f>
        <v>-514.01979520999998</v>
      </c>
      <c r="N217" s="37">
        <f>SUMIFS(СВЦЭМ!$F$34:$F$777,СВЦЭМ!$A$34:$A$777,$A217,СВЦЭМ!$B$34:$B$777,N$190)+'СЕТ СН'!$F$12-'СЕТ СН'!$F$23</f>
        <v>-512.85126420000006</v>
      </c>
      <c r="O217" s="37">
        <f>SUMIFS(СВЦЭМ!$F$34:$F$777,СВЦЭМ!$A$34:$A$777,$A217,СВЦЭМ!$B$34:$B$777,O$190)+'СЕТ СН'!$F$12-'СЕТ СН'!$F$23</f>
        <v>-512.27392497999995</v>
      </c>
      <c r="P217" s="37">
        <f>SUMIFS(СВЦЭМ!$F$34:$F$777,СВЦЭМ!$A$34:$A$777,$A217,СВЦЭМ!$B$34:$B$777,P$190)+'СЕТ СН'!$F$12-'СЕТ СН'!$F$23</f>
        <v>-511.88197358000002</v>
      </c>
      <c r="Q217" s="37">
        <f>SUMIFS(СВЦЭМ!$F$34:$F$777,СВЦЭМ!$A$34:$A$777,$A217,СВЦЭМ!$B$34:$B$777,Q$190)+'СЕТ СН'!$F$12-'СЕТ СН'!$F$23</f>
        <v>-511.28168533999997</v>
      </c>
      <c r="R217" s="37">
        <f>SUMIFS(СВЦЭМ!$F$34:$F$777,СВЦЭМ!$A$34:$A$777,$A217,СВЦЭМ!$B$34:$B$777,R$190)+'СЕТ СН'!$F$12-'СЕТ СН'!$F$23</f>
        <v>-511.20372012999997</v>
      </c>
      <c r="S217" s="37">
        <f>SUMIFS(СВЦЭМ!$F$34:$F$777,СВЦЭМ!$A$34:$A$777,$A217,СВЦЭМ!$B$34:$B$777,S$190)+'СЕТ СН'!$F$12-'СЕТ СН'!$F$23</f>
        <v>-511.75723275999997</v>
      </c>
      <c r="T217" s="37">
        <f>SUMIFS(СВЦЭМ!$F$34:$F$777,СВЦЭМ!$A$34:$A$777,$A217,СВЦЭМ!$B$34:$B$777,T$190)+'СЕТ СН'!$F$12-'СЕТ СН'!$F$23</f>
        <v>-512.42278133000002</v>
      </c>
      <c r="U217" s="37">
        <f>SUMIFS(СВЦЭМ!$F$34:$F$777,СВЦЭМ!$A$34:$A$777,$A217,СВЦЭМ!$B$34:$B$777,U$190)+'СЕТ СН'!$F$12-'СЕТ СН'!$F$23</f>
        <v>-513.80529783999998</v>
      </c>
      <c r="V217" s="37">
        <f>SUMIFS(СВЦЭМ!$F$34:$F$777,СВЦЭМ!$A$34:$A$777,$A217,СВЦЭМ!$B$34:$B$777,V$190)+'СЕТ СН'!$F$12-'СЕТ СН'!$F$23</f>
        <v>-512.74685373</v>
      </c>
      <c r="W217" s="37">
        <f>SUMIFS(СВЦЭМ!$F$34:$F$777,СВЦЭМ!$A$34:$A$777,$A217,СВЦЭМ!$B$34:$B$777,W$190)+'СЕТ СН'!$F$12-'СЕТ СН'!$F$23</f>
        <v>-505.77593695000002</v>
      </c>
      <c r="X217" s="37">
        <f>SUMIFS(СВЦЭМ!$F$34:$F$777,СВЦЭМ!$A$34:$A$777,$A217,СВЦЭМ!$B$34:$B$777,X$190)+'СЕТ СН'!$F$12-'СЕТ СН'!$F$23</f>
        <v>-499.95345068</v>
      </c>
      <c r="Y217" s="37">
        <f>SUMIFS(СВЦЭМ!$F$34:$F$777,СВЦЭМ!$A$34:$A$777,$A217,СВЦЭМ!$B$34:$B$777,Y$190)+'СЕТ СН'!$F$12-'СЕТ СН'!$F$23</f>
        <v>-495.23319334000001</v>
      </c>
    </row>
    <row r="218" spans="1:25" ht="15.75" x14ac:dyDescent="0.2">
      <c r="A218" s="36">
        <f t="shared" si="5"/>
        <v>43006</v>
      </c>
      <c r="B218" s="37">
        <f>SUMIFS(СВЦЭМ!$F$34:$F$777,СВЦЭМ!$A$34:$A$777,$A218,СВЦЭМ!$B$34:$B$777,B$190)+'СЕТ СН'!$F$12-'СЕТ СН'!$F$23</f>
        <v>-500.71596355999998</v>
      </c>
      <c r="C218" s="37">
        <f>SUMIFS(СВЦЭМ!$F$34:$F$777,СВЦЭМ!$A$34:$A$777,$A218,СВЦЭМ!$B$34:$B$777,C$190)+'СЕТ СН'!$F$12-'СЕТ СН'!$F$23</f>
        <v>-494.47167545000002</v>
      </c>
      <c r="D218" s="37">
        <f>SUMIFS(СВЦЭМ!$F$34:$F$777,СВЦЭМ!$A$34:$A$777,$A218,СВЦЭМ!$B$34:$B$777,D$190)+'СЕТ СН'!$F$12-'СЕТ СН'!$F$23</f>
        <v>-490.61614956</v>
      </c>
      <c r="E218" s="37">
        <f>SUMIFS(СВЦЭМ!$F$34:$F$777,СВЦЭМ!$A$34:$A$777,$A218,СВЦЭМ!$B$34:$B$777,E$190)+'СЕТ СН'!$F$12-'СЕТ СН'!$F$23</f>
        <v>-488.11683238000001</v>
      </c>
      <c r="F218" s="37">
        <f>SUMIFS(СВЦЭМ!$F$34:$F$777,СВЦЭМ!$A$34:$A$777,$A218,СВЦЭМ!$B$34:$B$777,F$190)+'СЕТ СН'!$F$12-'СЕТ СН'!$F$23</f>
        <v>-487.91387623000003</v>
      </c>
      <c r="G218" s="37">
        <f>SUMIFS(СВЦЭМ!$F$34:$F$777,СВЦЭМ!$A$34:$A$777,$A218,СВЦЭМ!$B$34:$B$777,G$190)+'СЕТ СН'!$F$12-'СЕТ СН'!$F$23</f>
        <v>-487.77142458999998</v>
      </c>
      <c r="H218" s="37">
        <f>SUMIFS(СВЦЭМ!$F$34:$F$777,СВЦЭМ!$A$34:$A$777,$A218,СВЦЭМ!$B$34:$B$777,H$190)+'СЕТ СН'!$F$12-'СЕТ СН'!$F$23</f>
        <v>-491.69824659</v>
      </c>
      <c r="I218" s="37">
        <f>SUMIFS(СВЦЭМ!$F$34:$F$777,СВЦЭМ!$A$34:$A$777,$A218,СВЦЭМ!$B$34:$B$777,I$190)+'СЕТ СН'!$F$12-'СЕТ СН'!$F$23</f>
        <v>-498.33617677000001</v>
      </c>
      <c r="J218" s="37">
        <f>SUMIFS(СВЦЭМ!$F$34:$F$777,СВЦЭМ!$A$34:$A$777,$A218,СВЦЭМ!$B$34:$B$777,J$190)+'СЕТ СН'!$F$12-'СЕТ СН'!$F$23</f>
        <v>-502.75873581999997</v>
      </c>
      <c r="K218" s="37">
        <f>SUMIFS(СВЦЭМ!$F$34:$F$777,СВЦЭМ!$A$34:$A$777,$A218,СВЦЭМ!$B$34:$B$777,K$190)+'СЕТ СН'!$F$12-'СЕТ СН'!$F$23</f>
        <v>-506.28492516</v>
      </c>
      <c r="L218" s="37">
        <f>SUMIFS(СВЦЭМ!$F$34:$F$777,СВЦЭМ!$A$34:$A$777,$A218,СВЦЭМ!$B$34:$B$777,L$190)+'СЕТ СН'!$F$12-'СЕТ СН'!$F$23</f>
        <v>-514.32300027999997</v>
      </c>
      <c r="M218" s="37">
        <f>SUMIFS(СВЦЭМ!$F$34:$F$777,СВЦЭМ!$A$34:$A$777,$A218,СВЦЭМ!$B$34:$B$777,M$190)+'СЕТ СН'!$F$12-'СЕТ СН'!$F$23</f>
        <v>-517.19677268999999</v>
      </c>
      <c r="N218" s="37">
        <f>SUMIFS(СВЦЭМ!$F$34:$F$777,СВЦЭМ!$A$34:$A$777,$A218,СВЦЭМ!$B$34:$B$777,N$190)+'СЕТ СН'!$F$12-'СЕТ СН'!$F$23</f>
        <v>-516.69242469000005</v>
      </c>
      <c r="O218" s="37">
        <f>SUMIFS(СВЦЭМ!$F$34:$F$777,СВЦЭМ!$A$34:$A$777,$A218,СВЦЭМ!$B$34:$B$777,O$190)+'СЕТ СН'!$F$12-'СЕТ СН'!$F$23</f>
        <v>-516.69565814999999</v>
      </c>
      <c r="P218" s="37">
        <f>SUMIFS(СВЦЭМ!$F$34:$F$777,СВЦЭМ!$A$34:$A$777,$A218,СВЦЭМ!$B$34:$B$777,P$190)+'СЕТ СН'!$F$12-'СЕТ СН'!$F$23</f>
        <v>-516.50531977000003</v>
      </c>
      <c r="Q218" s="37">
        <f>SUMIFS(СВЦЭМ!$F$34:$F$777,СВЦЭМ!$A$34:$A$777,$A218,СВЦЭМ!$B$34:$B$777,Q$190)+'СЕТ СН'!$F$12-'СЕТ СН'!$F$23</f>
        <v>-515.91040273999999</v>
      </c>
      <c r="R218" s="37">
        <f>SUMIFS(СВЦЭМ!$F$34:$F$777,СВЦЭМ!$A$34:$A$777,$A218,СВЦЭМ!$B$34:$B$777,R$190)+'СЕТ СН'!$F$12-'СЕТ СН'!$F$23</f>
        <v>-515.32888915000001</v>
      </c>
      <c r="S218" s="37">
        <f>SUMIFS(СВЦЭМ!$F$34:$F$777,СВЦЭМ!$A$34:$A$777,$A218,СВЦЭМ!$B$34:$B$777,S$190)+'СЕТ СН'!$F$12-'СЕТ СН'!$F$23</f>
        <v>-515.59084307000001</v>
      </c>
      <c r="T218" s="37">
        <f>SUMIFS(СВЦЭМ!$F$34:$F$777,СВЦЭМ!$A$34:$A$777,$A218,СВЦЭМ!$B$34:$B$777,T$190)+'СЕТ СН'!$F$12-'СЕТ СН'!$F$23</f>
        <v>-516.36657910999998</v>
      </c>
      <c r="U218" s="37">
        <f>SUMIFS(СВЦЭМ!$F$34:$F$777,СВЦЭМ!$A$34:$A$777,$A218,СВЦЭМ!$B$34:$B$777,U$190)+'СЕТ СН'!$F$12-'СЕТ СН'!$F$23</f>
        <v>-517.90628413000002</v>
      </c>
      <c r="V218" s="37">
        <f>SUMIFS(СВЦЭМ!$F$34:$F$777,СВЦЭМ!$A$34:$A$777,$A218,СВЦЭМ!$B$34:$B$777,V$190)+'СЕТ СН'!$F$12-'СЕТ СН'!$F$23</f>
        <v>-516.63119232999998</v>
      </c>
      <c r="W218" s="37">
        <f>SUMIFS(СВЦЭМ!$F$34:$F$777,СВЦЭМ!$A$34:$A$777,$A218,СВЦЭМ!$B$34:$B$777,W$190)+'СЕТ СН'!$F$12-'СЕТ СН'!$F$23</f>
        <v>-508.70854967000002</v>
      </c>
      <c r="X218" s="37">
        <f>SUMIFS(СВЦЭМ!$F$34:$F$777,СВЦЭМ!$A$34:$A$777,$A218,СВЦЭМ!$B$34:$B$777,X$190)+'СЕТ СН'!$F$12-'СЕТ СН'!$F$23</f>
        <v>-502.34941674999999</v>
      </c>
      <c r="Y218" s="37">
        <f>SUMIFS(СВЦЭМ!$F$34:$F$777,СВЦЭМ!$A$34:$A$777,$A218,СВЦЭМ!$B$34:$B$777,Y$190)+'СЕТ СН'!$F$12-'СЕТ СН'!$F$23</f>
        <v>-497.32995165</v>
      </c>
    </row>
    <row r="219" spans="1:25" ht="15.75" x14ac:dyDescent="0.2">
      <c r="A219" s="36">
        <f t="shared" si="5"/>
        <v>43007</v>
      </c>
      <c r="B219" s="37">
        <f>SUMIFS(СВЦЭМ!$F$34:$F$777,СВЦЭМ!$A$34:$A$777,$A219,СВЦЭМ!$B$34:$B$777,B$190)+'СЕТ СН'!$F$12-'СЕТ СН'!$F$23</f>
        <v>-498.50956277</v>
      </c>
      <c r="C219" s="37">
        <f>SUMIFS(СВЦЭМ!$F$34:$F$777,СВЦЭМ!$A$34:$A$777,$A219,СВЦЭМ!$B$34:$B$777,C$190)+'СЕТ СН'!$F$12-'СЕТ СН'!$F$23</f>
        <v>-488.24653212999999</v>
      </c>
      <c r="D219" s="37">
        <f>SUMIFS(СВЦЭМ!$F$34:$F$777,СВЦЭМ!$A$34:$A$777,$A219,СВЦЭМ!$B$34:$B$777,D$190)+'СЕТ СН'!$F$12-'СЕТ СН'!$F$23</f>
        <v>-488.17812378000002</v>
      </c>
      <c r="E219" s="37">
        <f>SUMIFS(СВЦЭМ!$F$34:$F$777,СВЦЭМ!$A$34:$A$777,$A219,СВЦЭМ!$B$34:$B$777,E$190)+'СЕТ СН'!$F$12-'СЕТ СН'!$F$23</f>
        <v>-488.06366269</v>
      </c>
      <c r="F219" s="37">
        <f>SUMIFS(СВЦЭМ!$F$34:$F$777,СВЦЭМ!$A$34:$A$777,$A219,СВЦЭМ!$B$34:$B$777,F$190)+'СЕТ СН'!$F$12-'СЕТ СН'!$F$23</f>
        <v>-488.01632202000002</v>
      </c>
      <c r="G219" s="37">
        <f>SUMIFS(СВЦЭМ!$F$34:$F$777,СВЦЭМ!$A$34:$A$777,$A219,СВЦЭМ!$B$34:$B$777,G$190)+'СЕТ СН'!$F$12-'СЕТ СН'!$F$23</f>
        <v>-488.81083211999999</v>
      </c>
      <c r="H219" s="37">
        <f>SUMIFS(СВЦЭМ!$F$34:$F$777,СВЦЭМ!$A$34:$A$777,$A219,СВЦЭМ!$B$34:$B$777,H$190)+'СЕТ СН'!$F$12-'СЕТ СН'!$F$23</f>
        <v>-496.71890393000001</v>
      </c>
      <c r="I219" s="37">
        <f>SUMIFS(СВЦЭМ!$F$34:$F$777,СВЦЭМ!$A$34:$A$777,$A219,СВЦЭМ!$B$34:$B$777,I$190)+'СЕТ СН'!$F$12-'СЕТ СН'!$F$23</f>
        <v>-501.07122716999999</v>
      </c>
      <c r="J219" s="37">
        <f>SUMIFS(СВЦЭМ!$F$34:$F$777,СВЦЭМ!$A$34:$A$777,$A219,СВЦЭМ!$B$34:$B$777,J$190)+'СЕТ СН'!$F$12-'СЕТ СН'!$F$23</f>
        <v>-505.85121995999998</v>
      </c>
      <c r="K219" s="37">
        <f>SUMIFS(СВЦЭМ!$F$34:$F$777,СВЦЭМ!$A$34:$A$777,$A219,СВЦЭМ!$B$34:$B$777,K$190)+'СЕТ СН'!$F$12-'СЕТ СН'!$F$23</f>
        <v>-506.33086699</v>
      </c>
      <c r="L219" s="37">
        <f>SUMIFS(СВЦЭМ!$F$34:$F$777,СВЦЭМ!$A$34:$A$777,$A219,СВЦЭМ!$B$34:$B$777,L$190)+'СЕТ СН'!$F$12-'СЕТ СН'!$F$23</f>
        <v>-510.87943531999997</v>
      </c>
      <c r="M219" s="37">
        <f>SUMIFS(СВЦЭМ!$F$34:$F$777,СВЦЭМ!$A$34:$A$777,$A219,СВЦЭМ!$B$34:$B$777,M$190)+'СЕТ СН'!$F$12-'СЕТ СН'!$F$23</f>
        <v>-512.71217912999998</v>
      </c>
      <c r="N219" s="37">
        <f>SUMIFS(СВЦЭМ!$F$34:$F$777,СВЦЭМ!$A$34:$A$777,$A219,СВЦЭМ!$B$34:$B$777,N$190)+'СЕТ СН'!$F$12-'СЕТ СН'!$F$23</f>
        <v>-511.84480994</v>
      </c>
      <c r="O219" s="37">
        <f>SUMIFS(СВЦЭМ!$F$34:$F$777,СВЦЭМ!$A$34:$A$777,$A219,СВЦЭМ!$B$34:$B$777,O$190)+'СЕТ СН'!$F$12-'СЕТ СН'!$F$23</f>
        <v>-510.86349991999998</v>
      </c>
      <c r="P219" s="37">
        <f>SUMIFS(СВЦЭМ!$F$34:$F$777,СВЦЭМ!$A$34:$A$777,$A219,СВЦЭМ!$B$34:$B$777,P$190)+'СЕТ СН'!$F$12-'СЕТ СН'!$F$23</f>
        <v>-511.25323343000002</v>
      </c>
      <c r="Q219" s="37">
        <f>SUMIFS(СВЦЭМ!$F$34:$F$777,СВЦЭМ!$A$34:$A$777,$A219,СВЦЭМ!$B$34:$B$777,Q$190)+'СЕТ СН'!$F$12-'СЕТ СН'!$F$23</f>
        <v>-511.94862931</v>
      </c>
      <c r="R219" s="37">
        <f>SUMIFS(СВЦЭМ!$F$34:$F$777,СВЦЭМ!$A$34:$A$777,$A219,СВЦЭМ!$B$34:$B$777,R$190)+'СЕТ СН'!$F$12-'СЕТ СН'!$F$23</f>
        <v>-511.27433529000001</v>
      </c>
      <c r="S219" s="37">
        <f>SUMIFS(СВЦЭМ!$F$34:$F$777,СВЦЭМ!$A$34:$A$777,$A219,СВЦЭМ!$B$34:$B$777,S$190)+'СЕТ СН'!$F$12-'СЕТ СН'!$F$23</f>
        <v>-512.02986697999995</v>
      </c>
      <c r="T219" s="37">
        <f>SUMIFS(СВЦЭМ!$F$34:$F$777,СВЦЭМ!$A$34:$A$777,$A219,СВЦЭМ!$B$34:$B$777,T$190)+'СЕТ СН'!$F$12-'СЕТ СН'!$F$23</f>
        <v>-514.14118614999995</v>
      </c>
      <c r="U219" s="37">
        <f>SUMIFS(СВЦЭМ!$F$34:$F$777,СВЦЭМ!$A$34:$A$777,$A219,СВЦЭМ!$B$34:$B$777,U$190)+'СЕТ СН'!$F$12-'СЕТ СН'!$F$23</f>
        <v>-517.83499543000005</v>
      </c>
      <c r="V219" s="37">
        <f>SUMIFS(СВЦЭМ!$F$34:$F$777,СВЦЭМ!$A$34:$A$777,$A219,СВЦЭМ!$B$34:$B$777,V$190)+'СЕТ СН'!$F$12-'СЕТ СН'!$F$23</f>
        <v>-515.70026207000001</v>
      </c>
      <c r="W219" s="37">
        <f>SUMIFS(СВЦЭМ!$F$34:$F$777,СВЦЭМ!$A$34:$A$777,$A219,СВЦЭМ!$B$34:$B$777,W$190)+'СЕТ СН'!$F$12-'СЕТ СН'!$F$23</f>
        <v>-510.77566316000002</v>
      </c>
      <c r="X219" s="37">
        <f>SUMIFS(СВЦЭМ!$F$34:$F$777,СВЦЭМ!$A$34:$A$777,$A219,СВЦЭМ!$B$34:$B$777,X$190)+'СЕТ СН'!$F$12-'СЕТ СН'!$F$23</f>
        <v>-504.31116023999999</v>
      </c>
      <c r="Y219" s="37">
        <f>SUMIFS(СВЦЭМ!$F$34:$F$777,СВЦЭМ!$A$34:$A$777,$A219,СВЦЭМ!$B$34:$B$777,Y$190)+'СЕТ СН'!$F$12-'СЕТ СН'!$F$23</f>
        <v>-501.35692853</v>
      </c>
    </row>
    <row r="220" spans="1:25" ht="15.75" x14ac:dyDescent="0.2">
      <c r="A220" s="36">
        <f t="shared" si="5"/>
        <v>43008</v>
      </c>
      <c r="B220" s="37">
        <f>SUMIFS(СВЦЭМ!$F$34:$F$777,СВЦЭМ!$A$34:$A$777,$A220,СВЦЭМ!$B$34:$B$777,B$190)+'СЕТ СН'!$F$12-'СЕТ СН'!$F$23</f>
        <v>-498.58568499</v>
      </c>
      <c r="C220" s="37">
        <f>SUMIFS(СВЦЭМ!$F$34:$F$777,СВЦЭМ!$A$34:$A$777,$A220,СВЦЭМ!$B$34:$B$777,C$190)+'СЕТ СН'!$F$12-'СЕТ СН'!$F$23</f>
        <v>-500.71057285000001</v>
      </c>
      <c r="D220" s="37">
        <f>SUMIFS(СВЦЭМ!$F$34:$F$777,СВЦЭМ!$A$34:$A$777,$A220,СВЦЭМ!$B$34:$B$777,D$190)+'СЕТ СН'!$F$12-'СЕТ СН'!$F$23</f>
        <v>-491.40258086</v>
      </c>
      <c r="E220" s="37">
        <f>SUMIFS(СВЦЭМ!$F$34:$F$777,СВЦЭМ!$A$34:$A$777,$A220,СВЦЭМ!$B$34:$B$777,E$190)+'СЕТ СН'!$F$12-'СЕТ СН'!$F$23</f>
        <v>-490.45876828000002</v>
      </c>
      <c r="F220" s="37">
        <f>SUMIFS(СВЦЭМ!$F$34:$F$777,СВЦЭМ!$A$34:$A$777,$A220,СВЦЭМ!$B$34:$B$777,F$190)+'СЕТ СН'!$F$12-'СЕТ СН'!$F$23</f>
        <v>-490.52104065000003</v>
      </c>
      <c r="G220" s="37">
        <f>SUMIFS(СВЦЭМ!$F$34:$F$777,СВЦЭМ!$A$34:$A$777,$A220,СВЦЭМ!$B$34:$B$777,G$190)+'СЕТ СН'!$F$12-'СЕТ СН'!$F$23</f>
        <v>-490.37888419000001</v>
      </c>
      <c r="H220" s="37">
        <f>SUMIFS(СВЦЭМ!$F$34:$F$777,СВЦЭМ!$A$34:$A$777,$A220,СВЦЭМ!$B$34:$B$777,H$190)+'СЕТ СН'!$F$12-'СЕТ СН'!$F$23</f>
        <v>-491.68365487</v>
      </c>
      <c r="I220" s="37">
        <f>SUMIFS(СВЦЭМ!$F$34:$F$777,СВЦЭМ!$A$34:$A$777,$A220,СВЦЭМ!$B$34:$B$777,I$190)+'СЕТ СН'!$F$12-'СЕТ СН'!$F$23</f>
        <v>-495.68565444000001</v>
      </c>
      <c r="J220" s="37">
        <f>SUMIFS(СВЦЭМ!$F$34:$F$777,СВЦЭМ!$A$34:$A$777,$A220,СВЦЭМ!$B$34:$B$777,J$190)+'СЕТ СН'!$F$12-'СЕТ СН'!$F$23</f>
        <v>-500.14387977000001</v>
      </c>
      <c r="K220" s="37">
        <f>SUMIFS(СВЦЭМ!$F$34:$F$777,СВЦЭМ!$A$34:$A$777,$A220,СВЦЭМ!$B$34:$B$777,K$190)+'СЕТ СН'!$F$12-'СЕТ СН'!$F$23</f>
        <v>-507.22316519999998</v>
      </c>
      <c r="L220" s="37">
        <f>SUMIFS(СВЦЭМ!$F$34:$F$777,СВЦЭМ!$A$34:$A$777,$A220,СВЦЭМ!$B$34:$B$777,L$190)+'СЕТ СН'!$F$12-'СЕТ СН'!$F$23</f>
        <v>-513.57523063999997</v>
      </c>
      <c r="M220" s="37">
        <f>SUMIFS(СВЦЭМ!$F$34:$F$777,СВЦЭМ!$A$34:$A$777,$A220,СВЦЭМ!$B$34:$B$777,M$190)+'СЕТ СН'!$F$12-'СЕТ СН'!$F$23</f>
        <v>-515.97793823999996</v>
      </c>
      <c r="N220" s="37">
        <f>SUMIFS(СВЦЭМ!$F$34:$F$777,СВЦЭМ!$A$34:$A$777,$A220,СВЦЭМ!$B$34:$B$777,N$190)+'СЕТ СН'!$F$12-'СЕТ СН'!$F$23</f>
        <v>-514.43969472000003</v>
      </c>
      <c r="O220" s="37">
        <f>SUMIFS(СВЦЭМ!$F$34:$F$777,СВЦЭМ!$A$34:$A$777,$A220,СВЦЭМ!$B$34:$B$777,O$190)+'СЕТ СН'!$F$12-'СЕТ СН'!$F$23</f>
        <v>-513.53556241000001</v>
      </c>
      <c r="P220" s="37">
        <f>SUMIFS(СВЦЭМ!$F$34:$F$777,СВЦЭМ!$A$34:$A$777,$A220,СВЦЭМ!$B$34:$B$777,P$190)+'СЕТ СН'!$F$12-'СЕТ СН'!$F$23</f>
        <v>-513.05639956999994</v>
      </c>
      <c r="Q220" s="37">
        <f>SUMIFS(СВЦЭМ!$F$34:$F$777,СВЦЭМ!$A$34:$A$777,$A220,СВЦЭМ!$B$34:$B$777,Q$190)+'СЕТ СН'!$F$12-'СЕТ СН'!$F$23</f>
        <v>-512.48430293000001</v>
      </c>
      <c r="R220" s="37">
        <f>SUMIFS(СВЦЭМ!$F$34:$F$777,СВЦЭМ!$A$34:$A$777,$A220,СВЦЭМ!$B$34:$B$777,R$190)+'СЕТ СН'!$F$12-'СЕТ СН'!$F$23</f>
        <v>-513.04976741999997</v>
      </c>
      <c r="S220" s="37">
        <f>SUMIFS(СВЦЭМ!$F$34:$F$777,СВЦЭМ!$A$34:$A$777,$A220,СВЦЭМ!$B$34:$B$777,S$190)+'СЕТ СН'!$F$12-'СЕТ СН'!$F$23</f>
        <v>-513.45393196999999</v>
      </c>
      <c r="T220" s="37">
        <f>SUMIFS(СВЦЭМ!$F$34:$F$777,СВЦЭМ!$A$34:$A$777,$A220,СВЦЭМ!$B$34:$B$777,T$190)+'СЕТ СН'!$F$12-'СЕТ СН'!$F$23</f>
        <v>-514.88454617000002</v>
      </c>
      <c r="U220" s="37">
        <f>SUMIFS(СВЦЭМ!$F$34:$F$777,СВЦЭМ!$A$34:$A$777,$A220,СВЦЭМ!$B$34:$B$777,U$190)+'СЕТ СН'!$F$12-'СЕТ СН'!$F$23</f>
        <v>-516.91093855999998</v>
      </c>
      <c r="V220" s="37">
        <f>SUMIFS(СВЦЭМ!$F$34:$F$777,СВЦЭМ!$A$34:$A$777,$A220,СВЦЭМ!$B$34:$B$777,V$190)+'СЕТ СН'!$F$12-'СЕТ СН'!$F$23</f>
        <v>-516.79983926</v>
      </c>
      <c r="W220" s="37">
        <f>SUMIFS(СВЦЭМ!$F$34:$F$777,СВЦЭМ!$A$34:$A$777,$A220,СВЦЭМ!$B$34:$B$777,W$190)+'СЕТ СН'!$F$12-'СЕТ СН'!$F$23</f>
        <v>-509.23080253000001</v>
      </c>
      <c r="X220" s="37">
        <f>SUMIFS(СВЦЭМ!$F$34:$F$777,СВЦЭМ!$A$34:$A$777,$A220,СВЦЭМ!$B$34:$B$777,X$190)+'СЕТ СН'!$F$12-'СЕТ СН'!$F$23</f>
        <v>-501.81294309999998</v>
      </c>
      <c r="Y220" s="37">
        <f>SUMIFS(СВЦЭМ!$F$34:$F$777,СВЦЭМ!$A$34:$A$777,$A220,СВЦЭМ!$B$34:$B$777,Y$190)+'СЕТ СН'!$F$12-'СЕТ СН'!$F$23</f>
        <v>-497.55873700000001</v>
      </c>
    </row>
    <row r="221" spans="1:25" ht="15.75" hidden="1" x14ac:dyDescent="0.2">
      <c r="A221" s="36">
        <f t="shared" si="5"/>
        <v>43009</v>
      </c>
      <c r="B221" s="37">
        <f>SUMIFS(СВЦЭМ!$F$34:$F$777,СВЦЭМ!$A$34:$A$777,$A221,СВЦЭМ!$B$34:$B$777,B$190)+'СЕТ СН'!$F$12-'СЕТ СН'!$F$23</f>
        <v>-578.75</v>
      </c>
      <c r="C221" s="37">
        <f>SUMIFS(СВЦЭМ!$F$34:$F$777,СВЦЭМ!$A$34:$A$777,$A221,СВЦЭМ!$B$34:$B$777,C$190)+'СЕТ СН'!$F$12-'СЕТ СН'!$F$23</f>
        <v>-578.75</v>
      </c>
      <c r="D221" s="37">
        <f>SUMIFS(СВЦЭМ!$F$34:$F$777,СВЦЭМ!$A$34:$A$777,$A221,СВЦЭМ!$B$34:$B$777,D$190)+'СЕТ СН'!$F$12-'СЕТ СН'!$F$23</f>
        <v>-578.75</v>
      </c>
      <c r="E221" s="37">
        <f>SUMIFS(СВЦЭМ!$F$34:$F$777,СВЦЭМ!$A$34:$A$777,$A221,СВЦЭМ!$B$34:$B$777,E$190)+'СЕТ СН'!$F$12-'СЕТ СН'!$F$23</f>
        <v>-578.75</v>
      </c>
      <c r="F221" s="37">
        <f>SUMIFS(СВЦЭМ!$F$34:$F$777,СВЦЭМ!$A$34:$A$777,$A221,СВЦЭМ!$B$34:$B$777,F$190)+'СЕТ СН'!$F$12-'СЕТ СН'!$F$23</f>
        <v>-578.75</v>
      </c>
      <c r="G221" s="37">
        <f>SUMIFS(СВЦЭМ!$F$34:$F$777,СВЦЭМ!$A$34:$A$777,$A221,СВЦЭМ!$B$34:$B$777,G$190)+'СЕТ СН'!$F$12-'СЕТ СН'!$F$23</f>
        <v>-578.75</v>
      </c>
      <c r="H221" s="37">
        <f>SUMIFS(СВЦЭМ!$F$34:$F$777,СВЦЭМ!$A$34:$A$777,$A221,СВЦЭМ!$B$34:$B$777,H$190)+'СЕТ СН'!$F$12-'СЕТ СН'!$F$23</f>
        <v>-578.75</v>
      </c>
      <c r="I221" s="37">
        <f>SUMIFS(СВЦЭМ!$F$34:$F$777,СВЦЭМ!$A$34:$A$777,$A221,СВЦЭМ!$B$34:$B$777,I$190)+'СЕТ СН'!$F$12-'СЕТ СН'!$F$23</f>
        <v>-578.75</v>
      </c>
      <c r="J221" s="37">
        <f>SUMIFS(СВЦЭМ!$F$34:$F$777,СВЦЭМ!$A$34:$A$777,$A221,СВЦЭМ!$B$34:$B$777,J$190)+'СЕТ СН'!$F$12-'СЕТ СН'!$F$23</f>
        <v>-578.75</v>
      </c>
      <c r="K221" s="37">
        <f>SUMIFS(СВЦЭМ!$F$34:$F$777,СВЦЭМ!$A$34:$A$777,$A221,СВЦЭМ!$B$34:$B$777,K$190)+'СЕТ СН'!$F$12-'СЕТ СН'!$F$23</f>
        <v>-578.75</v>
      </c>
      <c r="L221" s="37">
        <f>SUMIFS(СВЦЭМ!$F$34:$F$777,СВЦЭМ!$A$34:$A$777,$A221,СВЦЭМ!$B$34:$B$777,L$190)+'СЕТ СН'!$F$12-'СЕТ СН'!$F$23</f>
        <v>-578.75</v>
      </c>
      <c r="M221" s="37">
        <f>SUMIFS(СВЦЭМ!$F$34:$F$777,СВЦЭМ!$A$34:$A$777,$A221,СВЦЭМ!$B$34:$B$777,M$190)+'СЕТ СН'!$F$12-'СЕТ СН'!$F$23</f>
        <v>-578.75</v>
      </c>
      <c r="N221" s="37">
        <f>SUMIFS(СВЦЭМ!$F$34:$F$777,СВЦЭМ!$A$34:$A$777,$A221,СВЦЭМ!$B$34:$B$777,N$190)+'СЕТ СН'!$F$12-'СЕТ СН'!$F$23</f>
        <v>-578.75</v>
      </c>
      <c r="O221" s="37">
        <f>SUMIFS(СВЦЭМ!$F$34:$F$777,СВЦЭМ!$A$34:$A$777,$A221,СВЦЭМ!$B$34:$B$777,O$190)+'СЕТ СН'!$F$12-'СЕТ СН'!$F$23</f>
        <v>-578.75</v>
      </c>
      <c r="P221" s="37">
        <f>SUMIFS(СВЦЭМ!$F$34:$F$777,СВЦЭМ!$A$34:$A$777,$A221,СВЦЭМ!$B$34:$B$777,P$190)+'СЕТ СН'!$F$12-'СЕТ СН'!$F$23</f>
        <v>-578.75</v>
      </c>
      <c r="Q221" s="37">
        <f>SUMIFS(СВЦЭМ!$F$34:$F$777,СВЦЭМ!$A$34:$A$777,$A221,СВЦЭМ!$B$34:$B$777,Q$190)+'СЕТ СН'!$F$12-'СЕТ СН'!$F$23</f>
        <v>-578.75</v>
      </c>
      <c r="R221" s="37">
        <f>SUMIFS(СВЦЭМ!$F$34:$F$777,СВЦЭМ!$A$34:$A$777,$A221,СВЦЭМ!$B$34:$B$777,R$190)+'СЕТ СН'!$F$12-'СЕТ СН'!$F$23</f>
        <v>-578.75</v>
      </c>
      <c r="S221" s="37">
        <f>SUMIFS(СВЦЭМ!$F$34:$F$777,СВЦЭМ!$A$34:$A$777,$A221,СВЦЭМ!$B$34:$B$777,S$190)+'СЕТ СН'!$F$12-'СЕТ СН'!$F$23</f>
        <v>-578.75</v>
      </c>
      <c r="T221" s="37">
        <f>SUMIFS(СВЦЭМ!$F$34:$F$777,СВЦЭМ!$A$34:$A$777,$A221,СВЦЭМ!$B$34:$B$777,T$190)+'СЕТ СН'!$F$12-'СЕТ СН'!$F$23</f>
        <v>-578.75</v>
      </c>
      <c r="U221" s="37">
        <f>SUMIFS(СВЦЭМ!$F$34:$F$777,СВЦЭМ!$A$34:$A$777,$A221,СВЦЭМ!$B$34:$B$777,U$190)+'СЕТ СН'!$F$12-'СЕТ СН'!$F$23</f>
        <v>-578.75</v>
      </c>
      <c r="V221" s="37">
        <f>SUMIFS(СВЦЭМ!$F$34:$F$777,СВЦЭМ!$A$34:$A$777,$A221,СВЦЭМ!$B$34:$B$777,V$190)+'СЕТ СН'!$F$12-'СЕТ СН'!$F$23</f>
        <v>-578.75</v>
      </c>
      <c r="W221" s="37">
        <f>SUMIFS(СВЦЭМ!$F$34:$F$777,СВЦЭМ!$A$34:$A$777,$A221,СВЦЭМ!$B$34:$B$777,W$190)+'СЕТ СН'!$F$12-'СЕТ СН'!$F$23</f>
        <v>-578.75</v>
      </c>
      <c r="X221" s="37">
        <f>SUMIFS(СВЦЭМ!$F$34:$F$777,СВЦЭМ!$A$34:$A$777,$A221,СВЦЭМ!$B$34:$B$777,X$190)+'СЕТ СН'!$F$12-'СЕТ СН'!$F$23</f>
        <v>-578.75</v>
      </c>
      <c r="Y221" s="37">
        <f>SUMIFS(СВЦЭМ!$F$34:$F$777,СВЦЭМ!$A$34:$A$777,$A221,СВЦЭМ!$B$34:$B$777,Y$190)+'СЕТ СН'!$F$12-'СЕТ СН'!$F$23</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01.09.2017</v>
      </c>
      <c r="B226" s="37">
        <f>SUMIFS(СВЦЭМ!$G$34:$G$777,СВЦЭМ!$A$34:$A$777,$A226,СВЦЭМ!$B$34:$B$777,B$225)+'СЕТ СН'!$F$12-'СЕТ СН'!$F$23</f>
        <v>-375.11046306000003</v>
      </c>
      <c r="C226" s="37">
        <f>SUMIFS(СВЦЭМ!$G$34:$G$777,СВЦЭМ!$A$34:$A$777,$A226,СВЦЭМ!$B$34:$B$777,C$225)+'СЕТ СН'!$F$12-'СЕТ СН'!$F$23</f>
        <v>-364.67122592999999</v>
      </c>
      <c r="D226" s="37">
        <f>SUMIFS(СВЦЭМ!$G$34:$G$777,СВЦЭМ!$A$34:$A$777,$A226,СВЦЭМ!$B$34:$B$777,D$225)+'СЕТ СН'!$F$12-'СЕТ СН'!$F$23</f>
        <v>-358.47904399999999</v>
      </c>
      <c r="E226" s="37">
        <f>SUMIFS(СВЦЭМ!$G$34:$G$777,СВЦЭМ!$A$34:$A$777,$A226,СВЦЭМ!$B$34:$B$777,E$225)+'СЕТ СН'!$F$12-'СЕТ СН'!$F$23</f>
        <v>-357.21850924</v>
      </c>
      <c r="F226" s="37">
        <f>SUMIFS(СВЦЭМ!$G$34:$G$777,СВЦЭМ!$A$34:$A$777,$A226,СВЦЭМ!$B$34:$B$777,F$225)+'СЕТ СН'!$F$12-'СЕТ СН'!$F$23</f>
        <v>-358.05293604999997</v>
      </c>
      <c r="G226" s="37">
        <f>SUMIFS(СВЦЭМ!$G$34:$G$777,СВЦЭМ!$A$34:$A$777,$A226,СВЦЭМ!$B$34:$B$777,G$225)+'СЕТ СН'!$F$12-'СЕТ СН'!$F$23</f>
        <v>-362.47609908000004</v>
      </c>
      <c r="H226" s="37">
        <f>SUMIFS(СВЦЭМ!$G$34:$G$777,СВЦЭМ!$A$34:$A$777,$A226,СВЦЭМ!$B$34:$B$777,H$225)+'СЕТ СН'!$F$12-'СЕТ СН'!$F$23</f>
        <v>-365.85907986999996</v>
      </c>
      <c r="I226" s="37">
        <f>SUMIFS(СВЦЭМ!$G$34:$G$777,СВЦЭМ!$A$34:$A$777,$A226,СВЦЭМ!$B$34:$B$777,I$225)+'СЕТ СН'!$F$12-'СЕТ СН'!$F$23</f>
        <v>-378.5739567</v>
      </c>
      <c r="J226" s="37">
        <f>SUMIFS(СВЦЭМ!$G$34:$G$777,СВЦЭМ!$A$34:$A$777,$A226,СВЦЭМ!$B$34:$B$777,J$225)+'СЕТ СН'!$F$12-'СЕТ СН'!$F$23</f>
        <v>-392.09101373999999</v>
      </c>
      <c r="K226" s="37">
        <f>SUMIFS(СВЦЭМ!$G$34:$G$777,СВЦЭМ!$A$34:$A$777,$A226,СВЦЭМ!$B$34:$B$777,K$225)+'СЕТ СН'!$F$12-'СЕТ СН'!$F$23</f>
        <v>-405.29316631</v>
      </c>
      <c r="L226" s="37">
        <f>SUMIFS(СВЦЭМ!$G$34:$G$777,СВЦЭМ!$A$34:$A$777,$A226,СВЦЭМ!$B$34:$B$777,L$225)+'СЕТ СН'!$F$12-'СЕТ СН'!$F$23</f>
        <v>-421.78686318999996</v>
      </c>
      <c r="M226" s="37">
        <f>SUMIFS(СВЦЭМ!$G$34:$G$777,СВЦЭМ!$A$34:$A$777,$A226,СВЦЭМ!$B$34:$B$777,M$225)+'СЕТ СН'!$F$12-'СЕТ СН'!$F$23</f>
        <v>-422.49959504000003</v>
      </c>
      <c r="N226" s="37">
        <f>SUMIFS(СВЦЭМ!$G$34:$G$777,СВЦЭМ!$A$34:$A$777,$A226,СВЦЭМ!$B$34:$B$777,N$225)+'СЕТ СН'!$F$12-'СЕТ СН'!$F$23</f>
        <v>-422.24920145999999</v>
      </c>
      <c r="O226" s="37">
        <f>SUMIFS(СВЦЭМ!$G$34:$G$777,СВЦЭМ!$A$34:$A$777,$A226,СВЦЭМ!$B$34:$B$777,O$225)+'СЕТ СН'!$F$12-'СЕТ СН'!$F$23</f>
        <v>-420.22655036000003</v>
      </c>
      <c r="P226" s="37">
        <f>SUMIFS(СВЦЭМ!$G$34:$G$777,СВЦЭМ!$A$34:$A$777,$A226,СВЦЭМ!$B$34:$B$777,P$225)+'СЕТ СН'!$F$12-'СЕТ СН'!$F$23</f>
        <v>-418.43256501999997</v>
      </c>
      <c r="Q226" s="37">
        <f>SUMIFS(СВЦЭМ!$G$34:$G$777,СВЦЭМ!$A$34:$A$777,$A226,СВЦЭМ!$B$34:$B$777,Q$225)+'СЕТ СН'!$F$12-'СЕТ СН'!$F$23</f>
        <v>-411.80047561000003</v>
      </c>
      <c r="R226" s="37">
        <f>SUMIFS(СВЦЭМ!$G$34:$G$777,СВЦЭМ!$A$34:$A$777,$A226,СВЦЭМ!$B$34:$B$777,R$225)+'СЕТ СН'!$F$12-'СЕТ СН'!$F$23</f>
        <v>-408.51198342999999</v>
      </c>
      <c r="S226" s="37">
        <f>SUMIFS(СВЦЭМ!$G$34:$G$777,СВЦЭМ!$A$34:$A$777,$A226,СВЦЭМ!$B$34:$B$777,S$225)+'СЕТ СН'!$F$12-'СЕТ СН'!$F$23</f>
        <v>-412.78493685000001</v>
      </c>
      <c r="T226" s="37">
        <f>SUMIFS(СВЦЭМ!$G$34:$G$777,СВЦЭМ!$A$34:$A$777,$A226,СВЦЭМ!$B$34:$B$777,T$225)+'СЕТ СН'!$F$12-'СЕТ СН'!$F$23</f>
        <v>-418.03985114</v>
      </c>
      <c r="U226" s="37">
        <f>SUMIFS(СВЦЭМ!$G$34:$G$777,СВЦЭМ!$A$34:$A$777,$A226,СВЦЭМ!$B$34:$B$777,U$225)+'СЕТ СН'!$F$12-'СЕТ СН'!$F$23</f>
        <v>-419.12410983000001</v>
      </c>
      <c r="V226" s="37">
        <f>SUMIFS(СВЦЭМ!$G$34:$G$777,СВЦЭМ!$A$34:$A$777,$A226,СВЦЭМ!$B$34:$B$777,V$225)+'СЕТ СН'!$F$12-'СЕТ СН'!$F$23</f>
        <v>-415.19139767000001</v>
      </c>
      <c r="W226" s="37">
        <f>SUMIFS(СВЦЭМ!$G$34:$G$777,СВЦЭМ!$A$34:$A$777,$A226,СВЦЭМ!$B$34:$B$777,W$225)+'СЕТ СН'!$F$12-'СЕТ СН'!$F$23</f>
        <v>-396.43060464000001</v>
      </c>
      <c r="X226" s="37">
        <f>SUMIFS(СВЦЭМ!$G$34:$G$777,СВЦЭМ!$A$34:$A$777,$A226,СВЦЭМ!$B$34:$B$777,X$225)+'СЕТ СН'!$F$12-'СЕТ СН'!$F$23</f>
        <v>-379.28377402000001</v>
      </c>
      <c r="Y226" s="37">
        <f>SUMIFS(СВЦЭМ!$G$34:$G$777,СВЦЭМ!$A$34:$A$777,$A226,СВЦЭМ!$B$34:$B$777,Y$225)+'СЕТ СН'!$F$12-'СЕТ СН'!$F$23</f>
        <v>-367.60884704</v>
      </c>
      <c r="AA226" s="46"/>
    </row>
    <row r="227" spans="1:27" ht="15.75" x14ac:dyDescent="0.2">
      <c r="A227" s="36">
        <f>A226+1</f>
        <v>42980</v>
      </c>
      <c r="B227" s="37">
        <f>SUMIFS(СВЦЭМ!$G$34:$G$777,СВЦЭМ!$A$34:$A$777,$A227,СВЦЭМ!$B$34:$B$777,B$225)+'СЕТ СН'!$F$12-'СЕТ СН'!$F$23</f>
        <v>-367.84115799</v>
      </c>
      <c r="C227" s="37">
        <f>SUMIFS(СВЦЭМ!$G$34:$G$777,СВЦЭМ!$A$34:$A$777,$A227,СВЦЭМ!$B$34:$B$777,C$225)+'СЕТ СН'!$F$12-'СЕТ СН'!$F$23</f>
        <v>-361.13535832000002</v>
      </c>
      <c r="D227" s="37">
        <f>SUMIFS(СВЦЭМ!$G$34:$G$777,СВЦЭМ!$A$34:$A$777,$A227,СВЦЭМ!$B$34:$B$777,D$225)+'СЕТ СН'!$F$12-'СЕТ СН'!$F$23</f>
        <v>-352.59588976999999</v>
      </c>
      <c r="E227" s="37">
        <f>SUMIFS(СВЦЭМ!$G$34:$G$777,СВЦЭМ!$A$34:$A$777,$A227,СВЦЭМ!$B$34:$B$777,E$225)+'СЕТ СН'!$F$12-'СЕТ СН'!$F$23</f>
        <v>-349.37497169</v>
      </c>
      <c r="F227" s="37">
        <f>SUMIFS(СВЦЭМ!$G$34:$G$777,СВЦЭМ!$A$34:$A$777,$A227,СВЦЭМ!$B$34:$B$777,F$225)+'СЕТ СН'!$F$12-'СЕТ СН'!$F$23</f>
        <v>-346.59991934000004</v>
      </c>
      <c r="G227" s="37">
        <f>SUMIFS(СВЦЭМ!$G$34:$G$777,СВЦЭМ!$A$34:$A$777,$A227,СВЦЭМ!$B$34:$B$777,G$225)+'СЕТ СН'!$F$12-'СЕТ СН'!$F$23</f>
        <v>-349.76625159000002</v>
      </c>
      <c r="H227" s="37">
        <f>SUMIFS(СВЦЭМ!$G$34:$G$777,СВЦЭМ!$A$34:$A$777,$A227,СВЦЭМ!$B$34:$B$777,H$225)+'СЕТ СН'!$F$12-'СЕТ СН'!$F$23</f>
        <v>-355.08094800999999</v>
      </c>
      <c r="I227" s="37">
        <f>SUMIFS(СВЦЭМ!$G$34:$G$777,СВЦЭМ!$A$34:$A$777,$A227,СВЦЭМ!$B$34:$B$777,I$225)+'СЕТ СН'!$F$12-'СЕТ СН'!$F$23</f>
        <v>-367.4926274</v>
      </c>
      <c r="J227" s="37">
        <f>SUMIFS(СВЦЭМ!$G$34:$G$777,СВЦЭМ!$A$34:$A$777,$A227,СВЦЭМ!$B$34:$B$777,J$225)+'СЕТ СН'!$F$12-'СЕТ СН'!$F$23</f>
        <v>-387.89536623000004</v>
      </c>
      <c r="K227" s="37">
        <f>SUMIFS(СВЦЭМ!$G$34:$G$777,СВЦЭМ!$A$34:$A$777,$A227,СВЦЭМ!$B$34:$B$777,K$225)+'СЕТ СН'!$F$12-'СЕТ СН'!$F$23</f>
        <v>-405.35047377000001</v>
      </c>
      <c r="L227" s="37">
        <f>SUMIFS(СВЦЭМ!$G$34:$G$777,СВЦЭМ!$A$34:$A$777,$A227,СВЦЭМ!$B$34:$B$777,L$225)+'СЕТ СН'!$F$12-'СЕТ СН'!$F$23</f>
        <v>-428.84732651000002</v>
      </c>
      <c r="M227" s="37">
        <f>SUMIFS(СВЦЭМ!$G$34:$G$777,СВЦЭМ!$A$34:$A$777,$A227,СВЦЭМ!$B$34:$B$777,M$225)+'СЕТ СН'!$F$12-'СЕТ СН'!$F$23</f>
        <v>-431.98079421</v>
      </c>
      <c r="N227" s="37">
        <f>SUMIFS(СВЦЭМ!$G$34:$G$777,СВЦЭМ!$A$34:$A$777,$A227,СВЦЭМ!$B$34:$B$777,N$225)+'СЕТ СН'!$F$12-'СЕТ СН'!$F$23</f>
        <v>-433.32143525000004</v>
      </c>
      <c r="O227" s="37">
        <f>SUMIFS(СВЦЭМ!$G$34:$G$777,СВЦЭМ!$A$34:$A$777,$A227,СВЦЭМ!$B$34:$B$777,O$225)+'СЕТ СН'!$F$12-'СЕТ СН'!$F$23</f>
        <v>-433.43948470999999</v>
      </c>
      <c r="P227" s="37">
        <f>SUMIFS(СВЦЭМ!$G$34:$G$777,СВЦЭМ!$A$34:$A$777,$A227,СВЦЭМ!$B$34:$B$777,P$225)+'СЕТ СН'!$F$12-'СЕТ СН'!$F$23</f>
        <v>-434.06872963000001</v>
      </c>
      <c r="Q227" s="37">
        <f>SUMIFS(СВЦЭМ!$G$34:$G$777,СВЦЭМ!$A$34:$A$777,$A227,СВЦЭМ!$B$34:$B$777,Q$225)+'СЕТ СН'!$F$12-'СЕТ СН'!$F$23</f>
        <v>-432.22745705</v>
      </c>
      <c r="R227" s="37">
        <f>SUMIFS(СВЦЭМ!$G$34:$G$777,СВЦЭМ!$A$34:$A$777,$A227,СВЦЭМ!$B$34:$B$777,R$225)+'СЕТ СН'!$F$12-'СЕТ СН'!$F$23</f>
        <v>-430.20563398000002</v>
      </c>
      <c r="S227" s="37">
        <f>SUMIFS(СВЦЭМ!$G$34:$G$777,СВЦЭМ!$A$34:$A$777,$A227,СВЦЭМ!$B$34:$B$777,S$225)+'СЕТ СН'!$F$12-'СЕТ СН'!$F$23</f>
        <v>-433.25332449000001</v>
      </c>
      <c r="T227" s="37">
        <f>SUMIFS(СВЦЭМ!$G$34:$G$777,СВЦЭМ!$A$34:$A$777,$A227,СВЦЭМ!$B$34:$B$777,T$225)+'СЕТ СН'!$F$12-'СЕТ СН'!$F$23</f>
        <v>-433.33489828</v>
      </c>
      <c r="U227" s="37">
        <f>SUMIFS(СВЦЭМ!$G$34:$G$777,СВЦЭМ!$A$34:$A$777,$A227,СВЦЭМ!$B$34:$B$777,U$225)+'СЕТ СН'!$F$12-'СЕТ СН'!$F$23</f>
        <v>-433.15514597000004</v>
      </c>
      <c r="V227" s="37">
        <f>SUMIFS(СВЦЭМ!$G$34:$G$777,СВЦЭМ!$A$34:$A$777,$A227,СВЦЭМ!$B$34:$B$777,V$225)+'СЕТ СН'!$F$12-'СЕТ СН'!$F$23</f>
        <v>-430.71875268999997</v>
      </c>
      <c r="W227" s="37">
        <f>SUMIFS(СВЦЭМ!$G$34:$G$777,СВЦЭМ!$A$34:$A$777,$A227,СВЦЭМ!$B$34:$B$777,W$225)+'СЕТ СН'!$F$12-'СЕТ СН'!$F$23</f>
        <v>-419.44081269000003</v>
      </c>
      <c r="X227" s="37">
        <f>SUMIFS(СВЦЭМ!$G$34:$G$777,СВЦЭМ!$A$34:$A$777,$A227,СВЦЭМ!$B$34:$B$777,X$225)+'СЕТ СН'!$F$12-'СЕТ СН'!$F$23</f>
        <v>-401.40442196000004</v>
      </c>
      <c r="Y227" s="37">
        <f>SUMIFS(СВЦЭМ!$G$34:$G$777,СВЦЭМ!$A$34:$A$777,$A227,СВЦЭМ!$B$34:$B$777,Y$225)+'СЕТ СН'!$F$12-'СЕТ СН'!$F$23</f>
        <v>-388.42055570000002</v>
      </c>
    </row>
    <row r="228" spans="1:27" ht="15.75" x14ac:dyDescent="0.2">
      <c r="A228" s="36">
        <f t="shared" ref="A228:A256" si="6">A227+1</f>
        <v>42981</v>
      </c>
      <c r="B228" s="37">
        <f>SUMIFS(СВЦЭМ!$G$34:$G$777,СВЦЭМ!$A$34:$A$777,$A228,СВЦЭМ!$B$34:$B$777,B$225)+'СЕТ СН'!$F$12-'СЕТ СН'!$F$23</f>
        <v>-373.46534180000003</v>
      </c>
      <c r="C228" s="37">
        <f>SUMIFS(СВЦЭМ!$G$34:$G$777,СВЦЭМ!$A$34:$A$777,$A228,СВЦЭМ!$B$34:$B$777,C$225)+'СЕТ СН'!$F$12-'СЕТ СН'!$F$23</f>
        <v>-350.98621343000002</v>
      </c>
      <c r="D228" s="37">
        <f>SUMIFS(СВЦЭМ!$G$34:$G$777,СВЦЭМ!$A$34:$A$777,$A228,СВЦЭМ!$B$34:$B$777,D$225)+'СЕТ СН'!$F$12-'СЕТ СН'!$F$23</f>
        <v>-343.93291037</v>
      </c>
      <c r="E228" s="37">
        <f>SUMIFS(СВЦЭМ!$G$34:$G$777,СВЦЭМ!$A$34:$A$777,$A228,СВЦЭМ!$B$34:$B$777,E$225)+'СЕТ СН'!$F$12-'СЕТ СН'!$F$23</f>
        <v>-339.00535988000001</v>
      </c>
      <c r="F228" s="37">
        <f>SUMIFS(СВЦЭМ!$G$34:$G$777,СВЦЭМ!$A$34:$A$777,$A228,СВЦЭМ!$B$34:$B$777,F$225)+'СЕТ СН'!$F$12-'СЕТ СН'!$F$23</f>
        <v>-336.16624058000002</v>
      </c>
      <c r="G228" s="37">
        <f>SUMIFS(СВЦЭМ!$G$34:$G$777,СВЦЭМ!$A$34:$A$777,$A228,СВЦЭМ!$B$34:$B$777,G$225)+'СЕТ СН'!$F$12-'СЕТ СН'!$F$23</f>
        <v>-336.82996183</v>
      </c>
      <c r="H228" s="37">
        <f>SUMIFS(СВЦЭМ!$G$34:$G$777,СВЦЭМ!$A$34:$A$777,$A228,СВЦЭМ!$B$34:$B$777,H$225)+'СЕТ СН'!$F$12-'СЕТ СН'!$F$23</f>
        <v>-343.06300567</v>
      </c>
      <c r="I228" s="37">
        <f>SUMIFS(СВЦЭМ!$G$34:$G$777,СВЦЭМ!$A$34:$A$777,$A228,СВЦЭМ!$B$34:$B$777,I$225)+'СЕТ СН'!$F$12-'СЕТ СН'!$F$23</f>
        <v>-353.17852142999999</v>
      </c>
      <c r="J228" s="37">
        <f>SUMIFS(СВЦЭМ!$G$34:$G$777,СВЦЭМ!$A$34:$A$777,$A228,СВЦЭМ!$B$34:$B$777,J$225)+'СЕТ СН'!$F$12-'СЕТ СН'!$F$23</f>
        <v>-384.53190926000002</v>
      </c>
      <c r="K228" s="37">
        <f>SUMIFS(СВЦЭМ!$G$34:$G$777,СВЦЭМ!$A$34:$A$777,$A228,СВЦЭМ!$B$34:$B$777,K$225)+'СЕТ СН'!$F$12-'СЕТ СН'!$F$23</f>
        <v>-388.57230398000002</v>
      </c>
      <c r="L228" s="37">
        <f>SUMIFS(СВЦЭМ!$G$34:$G$777,СВЦЭМ!$A$34:$A$777,$A228,СВЦЭМ!$B$34:$B$777,L$225)+'СЕТ СН'!$F$12-'СЕТ СН'!$F$23</f>
        <v>-415.28051599000003</v>
      </c>
      <c r="M228" s="37">
        <f>SUMIFS(СВЦЭМ!$G$34:$G$777,СВЦЭМ!$A$34:$A$777,$A228,СВЦЭМ!$B$34:$B$777,M$225)+'СЕТ СН'!$F$12-'СЕТ СН'!$F$23</f>
        <v>-423.02092291999998</v>
      </c>
      <c r="N228" s="37">
        <f>SUMIFS(СВЦЭМ!$G$34:$G$777,СВЦЭМ!$A$34:$A$777,$A228,СВЦЭМ!$B$34:$B$777,N$225)+'СЕТ СН'!$F$12-'СЕТ СН'!$F$23</f>
        <v>-421.85182655</v>
      </c>
      <c r="O228" s="37">
        <f>SUMIFS(СВЦЭМ!$G$34:$G$777,СВЦЭМ!$A$34:$A$777,$A228,СВЦЭМ!$B$34:$B$777,O$225)+'СЕТ СН'!$F$12-'СЕТ СН'!$F$23</f>
        <v>-422.11232726000003</v>
      </c>
      <c r="P228" s="37">
        <f>SUMIFS(СВЦЭМ!$G$34:$G$777,СВЦЭМ!$A$34:$A$777,$A228,СВЦЭМ!$B$34:$B$777,P$225)+'СЕТ СН'!$F$12-'СЕТ СН'!$F$23</f>
        <v>-420.99100736000003</v>
      </c>
      <c r="Q228" s="37">
        <f>SUMIFS(СВЦЭМ!$G$34:$G$777,СВЦЭМ!$A$34:$A$777,$A228,СВЦЭМ!$B$34:$B$777,Q$225)+'СЕТ СН'!$F$12-'СЕТ СН'!$F$23</f>
        <v>-419.61480155999999</v>
      </c>
      <c r="R228" s="37">
        <f>SUMIFS(СВЦЭМ!$G$34:$G$777,СВЦЭМ!$A$34:$A$777,$A228,СВЦЭМ!$B$34:$B$777,R$225)+'СЕТ СН'!$F$12-'СЕТ СН'!$F$23</f>
        <v>-419.48478025999998</v>
      </c>
      <c r="S228" s="37">
        <f>SUMIFS(СВЦЭМ!$G$34:$G$777,СВЦЭМ!$A$34:$A$777,$A228,СВЦЭМ!$B$34:$B$777,S$225)+'СЕТ СН'!$F$12-'СЕТ СН'!$F$23</f>
        <v>-420.24841448999996</v>
      </c>
      <c r="T228" s="37">
        <f>SUMIFS(СВЦЭМ!$G$34:$G$777,СВЦЭМ!$A$34:$A$777,$A228,СВЦЭМ!$B$34:$B$777,T$225)+'СЕТ СН'!$F$12-'СЕТ СН'!$F$23</f>
        <v>-422.54817703000003</v>
      </c>
      <c r="U228" s="37">
        <f>SUMIFS(СВЦЭМ!$G$34:$G$777,СВЦЭМ!$A$34:$A$777,$A228,СВЦЭМ!$B$34:$B$777,U$225)+'СЕТ СН'!$F$12-'СЕТ СН'!$F$23</f>
        <v>-423.36450932000002</v>
      </c>
      <c r="V228" s="37">
        <f>SUMIFS(СВЦЭМ!$G$34:$G$777,СВЦЭМ!$A$34:$A$777,$A228,СВЦЭМ!$B$34:$B$777,V$225)+'СЕТ СН'!$F$12-'СЕТ СН'!$F$23</f>
        <v>-422.04089658999999</v>
      </c>
      <c r="W228" s="37">
        <f>SUMIFS(СВЦЭМ!$G$34:$G$777,СВЦЭМ!$A$34:$A$777,$A228,СВЦЭМ!$B$34:$B$777,W$225)+'СЕТ СН'!$F$12-'СЕТ СН'!$F$23</f>
        <v>-404.57318495999999</v>
      </c>
      <c r="X228" s="37">
        <f>SUMIFS(СВЦЭМ!$G$34:$G$777,СВЦЭМ!$A$34:$A$777,$A228,СВЦЭМ!$B$34:$B$777,X$225)+'СЕТ СН'!$F$12-'СЕТ СН'!$F$23</f>
        <v>-388.79168147999997</v>
      </c>
      <c r="Y228" s="37">
        <f>SUMIFS(СВЦЭМ!$G$34:$G$777,СВЦЭМ!$A$34:$A$777,$A228,СВЦЭМ!$B$34:$B$777,Y$225)+'СЕТ СН'!$F$12-'СЕТ СН'!$F$23</f>
        <v>-381.18044042999998</v>
      </c>
    </row>
    <row r="229" spans="1:27" ht="15.75" x14ac:dyDescent="0.2">
      <c r="A229" s="36">
        <f t="shared" si="6"/>
        <v>42982</v>
      </c>
      <c r="B229" s="37">
        <f>SUMIFS(СВЦЭМ!$G$34:$G$777,СВЦЭМ!$A$34:$A$777,$A229,СВЦЭМ!$B$34:$B$777,B$225)+'СЕТ СН'!$F$12-'СЕТ СН'!$F$23</f>
        <v>-357.52857641000003</v>
      </c>
      <c r="C229" s="37">
        <f>SUMIFS(СВЦЭМ!$G$34:$G$777,СВЦЭМ!$A$34:$A$777,$A229,СВЦЭМ!$B$34:$B$777,C$225)+'СЕТ СН'!$F$12-'СЕТ СН'!$F$23</f>
        <v>-348.53612953000004</v>
      </c>
      <c r="D229" s="37">
        <f>SUMIFS(СВЦЭМ!$G$34:$G$777,СВЦЭМ!$A$34:$A$777,$A229,СВЦЭМ!$B$34:$B$777,D$225)+'СЕТ СН'!$F$12-'СЕТ СН'!$F$23</f>
        <v>-340.50671684999998</v>
      </c>
      <c r="E229" s="37">
        <f>SUMIFS(СВЦЭМ!$G$34:$G$777,СВЦЭМ!$A$34:$A$777,$A229,СВЦЭМ!$B$34:$B$777,E$225)+'СЕТ СН'!$F$12-'СЕТ СН'!$F$23</f>
        <v>-336.59777915000001</v>
      </c>
      <c r="F229" s="37">
        <f>SUMIFS(СВЦЭМ!$G$34:$G$777,СВЦЭМ!$A$34:$A$777,$A229,СВЦЭМ!$B$34:$B$777,F$225)+'СЕТ СН'!$F$12-'СЕТ СН'!$F$23</f>
        <v>-334.27540204000002</v>
      </c>
      <c r="G229" s="37">
        <f>SUMIFS(СВЦЭМ!$G$34:$G$777,СВЦЭМ!$A$34:$A$777,$A229,СВЦЭМ!$B$34:$B$777,G$225)+'СЕТ СН'!$F$12-'СЕТ СН'!$F$23</f>
        <v>-336.62109765000002</v>
      </c>
      <c r="H229" s="37">
        <f>SUMIFS(СВЦЭМ!$G$34:$G$777,СВЦЭМ!$A$34:$A$777,$A229,СВЦЭМ!$B$34:$B$777,H$225)+'СЕТ СН'!$F$12-'СЕТ СН'!$F$23</f>
        <v>-347.67544394000004</v>
      </c>
      <c r="I229" s="37">
        <f>SUMIFS(СВЦЭМ!$G$34:$G$777,СВЦЭМ!$A$34:$A$777,$A229,СВЦЭМ!$B$34:$B$777,I$225)+'СЕТ СН'!$F$12-'СЕТ СН'!$F$23</f>
        <v>-362.94072222</v>
      </c>
      <c r="J229" s="37">
        <f>SUMIFS(СВЦЭМ!$G$34:$G$777,СВЦЭМ!$A$34:$A$777,$A229,СВЦЭМ!$B$34:$B$777,J$225)+'СЕТ СН'!$F$12-'СЕТ СН'!$F$23</f>
        <v>-375.21586035000001</v>
      </c>
      <c r="K229" s="37">
        <f>SUMIFS(СВЦЭМ!$G$34:$G$777,СВЦЭМ!$A$34:$A$777,$A229,СВЦЭМ!$B$34:$B$777,K$225)+'СЕТ СН'!$F$12-'СЕТ СН'!$F$23</f>
        <v>-389.88257967000004</v>
      </c>
      <c r="L229" s="37">
        <f>SUMIFS(СВЦЭМ!$G$34:$G$777,СВЦЭМ!$A$34:$A$777,$A229,СВЦЭМ!$B$34:$B$777,L$225)+'СЕТ СН'!$F$12-'СЕТ СН'!$F$23</f>
        <v>-412.55819730999997</v>
      </c>
      <c r="M229" s="37">
        <f>SUMIFS(СВЦЭМ!$G$34:$G$777,СВЦЭМ!$A$34:$A$777,$A229,СВЦЭМ!$B$34:$B$777,M$225)+'СЕТ СН'!$F$12-'СЕТ СН'!$F$23</f>
        <v>-419.9134057</v>
      </c>
      <c r="N229" s="37">
        <f>SUMIFS(СВЦЭМ!$G$34:$G$777,СВЦЭМ!$A$34:$A$777,$A229,СВЦЭМ!$B$34:$B$777,N$225)+'СЕТ СН'!$F$12-'СЕТ СН'!$F$23</f>
        <v>-417.80643257999998</v>
      </c>
      <c r="O229" s="37">
        <f>SUMIFS(СВЦЭМ!$G$34:$G$777,СВЦЭМ!$A$34:$A$777,$A229,СВЦЭМ!$B$34:$B$777,O$225)+'СЕТ СН'!$F$12-'СЕТ СН'!$F$23</f>
        <v>-418.11674156000004</v>
      </c>
      <c r="P229" s="37">
        <f>SUMIFS(СВЦЭМ!$G$34:$G$777,СВЦЭМ!$A$34:$A$777,$A229,СВЦЭМ!$B$34:$B$777,P$225)+'СЕТ СН'!$F$12-'СЕТ СН'!$F$23</f>
        <v>-416.97209291000001</v>
      </c>
      <c r="Q229" s="37">
        <f>SUMIFS(СВЦЭМ!$G$34:$G$777,СВЦЭМ!$A$34:$A$777,$A229,СВЦЭМ!$B$34:$B$777,Q$225)+'СЕТ СН'!$F$12-'СЕТ СН'!$F$23</f>
        <v>-415.2426638</v>
      </c>
      <c r="R229" s="37">
        <f>SUMIFS(СВЦЭМ!$G$34:$G$777,СВЦЭМ!$A$34:$A$777,$A229,СВЦЭМ!$B$34:$B$777,R$225)+'СЕТ СН'!$F$12-'СЕТ СН'!$F$23</f>
        <v>-414.55648508000002</v>
      </c>
      <c r="S229" s="37">
        <f>SUMIFS(СВЦЭМ!$G$34:$G$777,СВЦЭМ!$A$34:$A$777,$A229,СВЦЭМ!$B$34:$B$777,S$225)+'СЕТ СН'!$F$12-'СЕТ СН'!$F$23</f>
        <v>-415.8313819</v>
      </c>
      <c r="T229" s="37">
        <f>SUMIFS(СВЦЭМ!$G$34:$G$777,СВЦЭМ!$A$34:$A$777,$A229,СВЦЭМ!$B$34:$B$777,T$225)+'СЕТ СН'!$F$12-'СЕТ СН'!$F$23</f>
        <v>-418.89121219000003</v>
      </c>
      <c r="U229" s="37">
        <f>SUMIFS(СВЦЭМ!$G$34:$G$777,СВЦЭМ!$A$34:$A$777,$A229,СВЦЭМ!$B$34:$B$777,U$225)+'СЕТ СН'!$F$12-'СЕТ СН'!$F$23</f>
        <v>-416.22717234000004</v>
      </c>
      <c r="V229" s="37">
        <f>SUMIFS(СВЦЭМ!$G$34:$G$777,СВЦЭМ!$A$34:$A$777,$A229,СВЦЭМ!$B$34:$B$777,V$225)+'СЕТ СН'!$F$12-'СЕТ СН'!$F$23</f>
        <v>-413.59773748999999</v>
      </c>
      <c r="W229" s="37">
        <f>SUMIFS(СВЦЭМ!$G$34:$G$777,СВЦЭМ!$A$34:$A$777,$A229,СВЦЭМ!$B$34:$B$777,W$225)+'СЕТ СН'!$F$12-'СЕТ СН'!$F$23</f>
        <v>-392.93952129000002</v>
      </c>
      <c r="X229" s="37">
        <f>SUMIFS(СВЦЭМ!$G$34:$G$777,СВЦЭМ!$A$34:$A$777,$A229,СВЦЭМ!$B$34:$B$777,X$225)+'СЕТ СН'!$F$12-'СЕТ СН'!$F$23</f>
        <v>-375.84182842999996</v>
      </c>
      <c r="Y229" s="37">
        <f>SUMIFS(СВЦЭМ!$G$34:$G$777,СВЦЭМ!$A$34:$A$777,$A229,СВЦЭМ!$B$34:$B$777,Y$225)+'СЕТ СН'!$F$12-'СЕТ СН'!$F$23</f>
        <v>-365.00506496000003</v>
      </c>
    </row>
    <row r="230" spans="1:27" ht="15.75" x14ac:dyDescent="0.2">
      <c r="A230" s="36">
        <f t="shared" si="6"/>
        <v>42983</v>
      </c>
      <c r="B230" s="37">
        <f>SUMIFS(СВЦЭМ!$G$34:$G$777,СВЦЭМ!$A$34:$A$777,$A230,СВЦЭМ!$B$34:$B$777,B$225)+'СЕТ СН'!$F$12-'СЕТ СН'!$F$23</f>
        <v>-371.51334926999999</v>
      </c>
      <c r="C230" s="37">
        <f>SUMIFS(СВЦЭМ!$G$34:$G$777,СВЦЭМ!$A$34:$A$777,$A230,СВЦЭМ!$B$34:$B$777,C$225)+'СЕТ СН'!$F$12-'СЕТ СН'!$F$23</f>
        <v>-364.55594945999997</v>
      </c>
      <c r="D230" s="37">
        <f>SUMIFS(СВЦЭМ!$G$34:$G$777,СВЦЭМ!$A$34:$A$777,$A230,СВЦЭМ!$B$34:$B$777,D$225)+'СЕТ СН'!$F$12-'СЕТ СН'!$F$23</f>
        <v>-360.30522635</v>
      </c>
      <c r="E230" s="37">
        <f>SUMIFS(СВЦЭМ!$G$34:$G$777,СВЦЭМ!$A$34:$A$777,$A230,СВЦЭМ!$B$34:$B$777,E$225)+'СЕТ СН'!$F$12-'СЕТ СН'!$F$23</f>
        <v>-351.02114112999999</v>
      </c>
      <c r="F230" s="37">
        <f>SUMIFS(СВЦЭМ!$G$34:$G$777,СВЦЭМ!$A$34:$A$777,$A230,СВЦЭМ!$B$34:$B$777,F$225)+'СЕТ СН'!$F$12-'СЕТ СН'!$F$23</f>
        <v>-351.46439091000002</v>
      </c>
      <c r="G230" s="37">
        <f>SUMIFS(СВЦЭМ!$G$34:$G$777,СВЦЭМ!$A$34:$A$777,$A230,СВЦЭМ!$B$34:$B$777,G$225)+'СЕТ СН'!$F$12-'СЕТ СН'!$F$23</f>
        <v>-360.46981163999999</v>
      </c>
      <c r="H230" s="37">
        <f>SUMIFS(СВЦЭМ!$G$34:$G$777,СВЦЭМ!$A$34:$A$777,$A230,СВЦЭМ!$B$34:$B$777,H$225)+'СЕТ СН'!$F$12-'СЕТ СН'!$F$23</f>
        <v>-368.75629003</v>
      </c>
      <c r="I230" s="37">
        <f>SUMIFS(СВЦЭМ!$G$34:$G$777,СВЦЭМ!$A$34:$A$777,$A230,СВЦЭМ!$B$34:$B$777,I$225)+'СЕТ СН'!$F$12-'СЕТ СН'!$F$23</f>
        <v>-384.81200909</v>
      </c>
      <c r="J230" s="37">
        <f>SUMIFS(СВЦЭМ!$G$34:$G$777,СВЦЭМ!$A$34:$A$777,$A230,СВЦЭМ!$B$34:$B$777,J$225)+'СЕТ СН'!$F$12-'СЕТ СН'!$F$23</f>
        <v>-394.45095071000003</v>
      </c>
      <c r="K230" s="37">
        <f>SUMIFS(СВЦЭМ!$G$34:$G$777,СВЦЭМ!$A$34:$A$777,$A230,СВЦЭМ!$B$34:$B$777,K$225)+'СЕТ СН'!$F$12-'СЕТ СН'!$F$23</f>
        <v>-405.14014696000004</v>
      </c>
      <c r="L230" s="37">
        <f>SUMIFS(СВЦЭМ!$G$34:$G$777,СВЦЭМ!$A$34:$A$777,$A230,СВЦЭМ!$B$34:$B$777,L$225)+'СЕТ СН'!$F$12-'СЕТ СН'!$F$23</f>
        <v>-424.57449416999998</v>
      </c>
      <c r="M230" s="37">
        <f>SUMIFS(СВЦЭМ!$G$34:$G$777,СВЦЭМ!$A$34:$A$777,$A230,СВЦЭМ!$B$34:$B$777,M$225)+'СЕТ СН'!$F$12-'СЕТ СН'!$F$23</f>
        <v>-432.03600607999999</v>
      </c>
      <c r="N230" s="37">
        <f>SUMIFS(СВЦЭМ!$G$34:$G$777,СВЦЭМ!$A$34:$A$777,$A230,СВЦЭМ!$B$34:$B$777,N$225)+'СЕТ СН'!$F$12-'СЕТ СН'!$F$23</f>
        <v>-428.9423875</v>
      </c>
      <c r="O230" s="37">
        <f>SUMIFS(СВЦЭМ!$G$34:$G$777,СВЦЭМ!$A$34:$A$777,$A230,СВЦЭМ!$B$34:$B$777,O$225)+'СЕТ СН'!$F$12-'СЕТ СН'!$F$23</f>
        <v>-427.47748444000001</v>
      </c>
      <c r="P230" s="37">
        <f>SUMIFS(СВЦЭМ!$G$34:$G$777,СВЦЭМ!$A$34:$A$777,$A230,СВЦЭМ!$B$34:$B$777,P$225)+'СЕТ СН'!$F$12-'СЕТ СН'!$F$23</f>
        <v>-425.55898013000001</v>
      </c>
      <c r="Q230" s="37">
        <f>SUMIFS(СВЦЭМ!$G$34:$G$777,СВЦЭМ!$A$34:$A$777,$A230,СВЦЭМ!$B$34:$B$777,Q$225)+'СЕТ СН'!$F$12-'СЕТ СН'!$F$23</f>
        <v>-427.75933882999999</v>
      </c>
      <c r="R230" s="37">
        <f>SUMIFS(СВЦЭМ!$G$34:$G$777,СВЦЭМ!$A$34:$A$777,$A230,СВЦЭМ!$B$34:$B$777,R$225)+'СЕТ СН'!$F$12-'СЕТ СН'!$F$23</f>
        <v>-427.54007664</v>
      </c>
      <c r="S230" s="37">
        <f>SUMIFS(СВЦЭМ!$G$34:$G$777,СВЦЭМ!$A$34:$A$777,$A230,СВЦЭМ!$B$34:$B$777,S$225)+'СЕТ СН'!$F$12-'СЕТ СН'!$F$23</f>
        <v>-427.52249419999998</v>
      </c>
      <c r="T230" s="37">
        <f>SUMIFS(СВЦЭМ!$G$34:$G$777,СВЦЭМ!$A$34:$A$777,$A230,СВЦЭМ!$B$34:$B$777,T$225)+'СЕТ СН'!$F$12-'СЕТ СН'!$F$23</f>
        <v>-428.19744019999996</v>
      </c>
      <c r="U230" s="37">
        <f>SUMIFS(СВЦЭМ!$G$34:$G$777,СВЦЭМ!$A$34:$A$777,$A230,СВЦЭМ!$B$34:$B$777,U$225)+'СЕТ СН'!$F$12-'СЕТ СН'!$F$23</f>
        <v>-430.49708422000003</v>
      </c>
      <c r="V230" s="37">
        <f>SUMIFS(СВЦЭМ!$G$34:$G$777,СВЦЭМ!$A$34:$A$777,$A230,СВЦЭМ!$B$34:$B$777,V$225)+'СЕТ СН'!$F$12-'СЕТ СН'!$F$23</f>
        <v>-428.47355045</v>
      </c>
      <c r="W230" s="37">
        <f>SUMIFS(СВЦЭМ!$G$34:$G$777,СВЦЭМ!$A$34:$A$777,$A230,СВЦЭМ!$B$34:$B$777,W$225)+'СЕТ СН'!$F$12-'СЕТ СН'!$F$23</f>
        <v>-413.5475366</v>
      </c>
      <c r="X230" s="37">
        <f>SUMIFS(СВЦЭМ!$G$34:$G$777,СВЦЭМ!$A$34:$A$777,$A230,СВЦЭМ!$B$34:$B$777,X$225)+'СЕТ СН'!$F$12-'СЕТ СН'!$F$23</f>
        <v>-399.44510278000001</v>
      </c>
      <c r="Y230" s="37">
        <f>SUMIFS(СВЦЭМ!$G$34:$G$777,СВЦЭМ!$A$34:$A$777,$A230,СВЦЭМ!$B$34:$B$777,Y$225)+'СЕТ СН'!$F$12-'СЕТ СН'!$F$23</f>
        <v>-386.53868053999997</v>
      </c>
    </row>
    <row r="231" spans="1:27" ht="15.75" x14ac:dyDescent="0.2">
      <c r="A231" s="36">
        <f t="shared" si="6"/>
        <v>42984</v>
      </c>
      <c r="B231" s="37">
        <f>SUMIFS(СВЦЭМ!$G$34:$G$777,СВЦЭМ!$A$34:$A$777,$A231,СВЦЭМ!$B$34:$B$777,B$225)+'СЕТ СН'!$F$12-'СЕТ СН'!$F$23</f>
        <v>-351.16029588999999</v>
      </c>
      <c r="C231" s="37">
        <f>SUMIFS(СВЦЭМ!$G$34:$G$777,СВЦЭМ!$A$34:$A$777,$A231,СВЦЭМ!$B$34:$B$777,C$225)+'СЕТ СН'!$F$12-'СЕТ СН'!$F$23</f>
        <v>-341.29712459000001</v>
      </c>
      <c r="D231" s="37">
        <f>SUMIFS(СВЦЭМ!$G$34:$G$777,СВЦЭМ!$A$34:$A$777,$A231,СВЦЭМ!$B$34:$B$777,D$225)+'СЕТ СН'!$F$12-'СЕТ СН'!$F$23</f>
        <v>-334.11071942000001</v>
      </c>
      <c r="E231" s="37">
        <f>SUMIFS(СВЦЭМ!$G$34:$G$777,СВЦЭМ!$A$34:$A$777,$A231,СВЦЭМ!$B$34:$B$777,E$225)+'СЕТ СН'!$F$12-'СЕТ СН'!$F$23</f>
        <v>-331.67906225000002</v>
      </c>
      <c r="F231" s="37">
        <f>SUMIFS(СВЦЭМ!$G$34:$G$777,СВЦЭМ!$A$34:$A$777,$A231,СВЦЭМ!$B$34:$B$777,F$225)+'СЕТ СН'!$F$12-'СЕТ СН'!$F$23</f>
        <v>-330.35405262</v>
      </c>
      <c r="G231" s="37">
        <f>SUMIFS(СВЦЭМ!$G$34:$G$777,СВЦЭМ!$A$34:$A$777,$A231,СВЦЭМ!$B$34:$B$777,G$225)+'СЕТ СН'!$F$12-'СЕТ СН'!$F$23</f>
        <v>-335.24505787999999</v>
      </c>
      <c r="H231" s="37">
        <f>SUMIFS(СВЦЭМ!$G$34:$G$777,СВЦЭМ!$A$34:$A$777,$A231,СВЦЭМ!$B$34:$B$777,H$225)+'СЕТ СН'!$F$12-'СЕТ СН'!$F$23</f>
        <v>-348.08948420000002</v>
      </c>
      <c r="I231" s="37">
        <f>SUMIFS(СВЦЭМ!$G$34:$G$777,СВЦЭМ!$A$34:$A$777,$A231,СВЦЭМ!$B$34:$B$777,I$225)+'СЕТ СН'!$F$12-'СЕТ СН'!$F$23</f>
        <v>-363.8126274</v>
      </c>
      <c r="J231" s="37">
        <f>SUMIFS(СВЦЭМ!$G$34:$G$777,СВЦЭМ!$A$34:$A$777,$A231,СВЦЭМ!$B$34:$B$777,J$225)+'СЕТ СН'!$F$12-'СЕТ СН'!$F$23</f>
        <v>-376.73544138</v>
      </c>
      <c r="K231" s="37">
        <f>SUMIFS(СВЦЭМ!$G$34:$G$777,СВЦЭМ!$A$34:$A$777,$A231,СВЦЭМ!$B$34:$B$777,K$225)+'СЕТ СН'!$F$12-'СЕТ СН'!$F$23</f>
        <v>-394.6718209</v>
      </c>
      <c r="L231" s="37">
        <f>SUMIFS(СВЦЭМ!$G$34:$G$777,СВЦЭМ!$A$34:$A$777,$A231,СВЦЭМ!$B$34:$B$777,L$225)+'СЕТ СН'!$F$12-'СЕТ СН'!$F$23</f>
        <v>-417.94332423000003</v>
      </c>
      <c r="M231" s="37">
        <f>SUMIFS(СВЦЭМ!$G$34:$G$777,СВЦЭМ!$A$34:$A$777,$A231,СВЦЭМ!$B$34:$B$777,M$225)+'СЕТ СН'!$F$12-'СЕТ СН'!$F$23</f>
        <v>-421.16574707000001</v>
      </c>
      <c r="N231" s="37">
        <f>SUMIFS(СВЦЭМ!$G$34:$G$777,СВЦЭМ!$A$34:$A$777,$A231,СВЦЭМ!$B$34:$B$777,N$225)+'СЕТ СН'!$F$12-'СЕТ СН'!$F$23</f>
        <v>-421.39576828999998</v>
      </c>
      <c r="O231" s="37">
        <f>SUMIFS(СВЦЭМ!$G$34:$G$777,СВЦЭМ!$A$34:$A$777,$A231,СВЦЭМ!$B$34:$B$777,O$225)+'СЕТ СН'!$F$12-'СЕТ СН'!$F$23</f>
        <v>-419.12580123999999</v>
      </c>
      <c r="P231" s="37">
        <f>SUMIFS(СВЦЭМ!$G$34:$G$777,СВЦЭМ!$A$34:$A$777,$A231,СВЦЭМ!$B$34:$B$777,P$225)+'СЕТ СН'!$F$12-'СЕТ СН'!$F$23</f>
        <v>-418.42878241</v>
      </c>
      <c r="Q231" s="37">
        <f>SUMIFS(СВЦЭМ!$G$34:$G$777,СВЦЭМ!$A$34:$A$777,$A231,СВЦЭМ!$B$34:$B$777,Q$225)+'СЕТ СН'!$F$12-'СЕТ СН'!$F$23</f>
        <v>-416.76719617000003</v>
      </c>
      <c r="R231" s="37">
        <f>SUMIFS(СВЦЭМ!$G$34:$G$777,СВЦЭМ!$A$34:$A$777,$A231,СВЦЭМ!$B$34:$B$777,R$225)+'СЕТ СН'!$F$12-'СЕТ СН'!$F$23</f>
        <v>-415.62520796000001</v>
      </c>
      <c r="S231" s="37">
        <f>SUMIFS(СВЦЭМ!$G$34:$G$777,СВЦЭМ!$A$34:$A$777,$A231,СВЦЭМ!$B$34:$B$777,S$225)+'СЕТ СН'!$F$12-'СЕТ СН'!$F$23</f>
        <v>-415.73745105</v>
      </c>
      <c r="T231" s="37">
        <f>SUMIFS(СВЦЭМ!$G$34:$G$777,СВЦЭМ!$A$34:$A$777,$A231,СВЦЭМ!$B$34:$B$777,T$225)+'СЕТ СН'!$F$12-'СЕТ СН'!$F$23</f>
        <v>-417.14923945999999</v>
      </c>
      <c r="U231" s="37">
        <f>SUMIFS(СВЦЭМ!$G$34:$G$777,СВЦЭМ!$A$34:$A$777,$A231,СВЦЭМ!$B$34:$B$777,U$225)+'СЕТ СН'!$F$12-'СЕТ СН'!$F$23</f>
        <v>-420.07863636000002</v>
      </c>
      <c r="V231" s="37">
        <f>SUMIFS(СВЦЭМ!$G$34:$G$777,СВЦЭМ!$A$34:$A$777,$A231,СВЦЭМ!$B$34:$B$777,V$225)+'СЕТ СН'!$F$12-'СЕТ СН'!$F$23</f>
        <v>-418.82151024000001</v>
      </c>
      <c r="W231" s="37">
        <f>SUMIFS(СВЦЭМ!$G$34:$G$777,СВЦЭМ!$A$34:$A$777,$A231,СВЦЭМ!$B$34:$B$777,W$225)+'СЕТ СН'!$F$12-'СЕТ СН'!$F$23</f>
        <v>-399.82365543000003</v>
      </c>
      <c r="X231" s="37">
        <f>SUMIFS(СВЦЭМ!$G$34:$G$777,СВЦЭМ!$A$34:$A$777,$A231,СВЦЭМ!$B$34:$B$777,X$225)+'СЕТ СН'!$F$12-'СЕТ СН'!$F$23</f>
        <v>-382.40301306999999</v>
      </c>
      <c r="Y231" s="37">
        <f>SUMIFS(СВЦЭМ!$G$34:$G$777,СВЦЭМ!$A$34:$A$777,$A231,СВЦЭМ!$B$34:$B$777,Y$225)+'СЕТ СН'!$F$12-'СЕТ СН'!$F$23</f>
        <v>-368.61677691</v>
      </c>
    </row>
    <row r="232" spans="1:27" ht="15.75" x14ac:dyDescent="0.2">
      <c r="A232" s="36">
        <f t="shared" si="6"/>
        <v>42985</v>
      </c>
      <c r="B232" s="37">
        <f>SUMIFS(СВЦЭМ!$G$34:$G$777,СВЦЭМ!$A$34:$A$777,$A232,СВЦЭМ!$B$34:$B$777,B$225)+'СЕТ СН'!$F$12-'СЕТ СН'!$F$23</f>
        <v>-363.13374161000002</v>
      </c>
      <c r="C232" s="37">
        <f>SUMIFS(СВЦЭМ!$G$34:$G$777,СВЦЭМ!$A$34:$A$777,$A232,СВЦЭМ!$B$34:$B$777,C$225)+'СЕТ СН'!$F$12-'СЕТ СН'!$F$23</f>
        <v>-349.75864545000002</v>
      </c>
      <c r="D232" s="37">
        <f>SUMIFS(СВЦЭМ!$G$34:$G$777,СВЦЭМ!$A$34:$A$777,$A232,СВЦЭМ!$B$34:$B$777,D$225)+'СЕТ СН'!$F$12-'СЕТ СН'!$F$23</f>
        <v>-348.79308212000001</v>
      </c>
      <c r="E232" s="37">
        <f>SUMIFS(СВЦЭМ!$G$34:$G$777,СВЦЭМ!$A$34:$A$777,$A232,СВЦЭМ!$B$34:$B$777,E$225)+'СЕТ СН'!$F$12-'СЕТ СН'!$F$23</f>
        <v>-347.05900266000003</v>
      </c>
      <c r="F232" s="37">
        <f>SUMIFS(СВЦЭМ!$G$34:$G$777,СВЦЭМ!$A$34:$A$777,$A232,СВЦЭМ!$B$34:$B$777,F$225)+'СЕТ СН'!$F$12-'СЕТ СН'!$F$23</f>
        <v>-347.59708424999997</v>
      </c>
      <c r="G232" s="37">
        <f>SUMIFS(СВЦЭМ!$G$34:$G$777,СВЦЭМ!$A$34:$A$777,$A232,СВЦЭМ!$B$34:$B$777,G$225)+'СЕТ СН'!$F$12-'СЕТ СН'!$F$23</f>
        <v>-348.76442127999997</v>
      </c>
      <c r="H232" s="37">
        <f>SUMIFS(СВЦЭМ!$G$34:$G$777,СВЦЭМ!$A$34:$A$777,$A232,СВЦЭМ!$B$34:$B$777,H$225)+'СЕТ СН'!$F$12-'СЕТ СН'!$F$23</f>
        <v>-356.20053031999998</v>
      </c>
      <c r="I232" s="37">
        <f>SUMIFS(СВЦЭМ!$G$34:$G$777,СВЦЭМ!$A$34:$A$777,$A232,СВЦЭМ!$B$34:$B$777,I$225)+'СЕТ СН'!$F$12-'СЕТ СН'!$F$23</f>
        <v>-386.14468276000002</v>
      </c>
      <c r="J232" s="37">
        <f>SUMIFS(СВЦЭМ!$G$34:$G$777,СВЦЭМ!$A$34:$A$777,$A232,СВЦЭМ!$B$34:$B$777,J$225)+'СЕТ СН'!$F$12-'СЕТ СН'!$F$23</f>
        <v>-384.58585689</v>
      </c>
      <c r="K232" s="37">
        <f>SUMIFS(СВЦЭМ!$G$34:$G$777,СВЦЭМ!$A$34:$A$777,$A232,СВЦЭМ!$B$34:$B$777,K$225)+'СЕТ СН'!$F$12-'СЕТ СН'!$F$23</f>
        <v>-397.098274</v>
      </c>
      <c r="L232" s="37">
        <f>SUMIFS(СВЦЭМ!$G$34:$G$777,СВЦЭМ!$A$34:$A$777,$A232,СВЦЭМ!$B$34:$B$777,L$225)+'СЕТ СН'!$F$12-'СЕТ СН'!$F$23</f>
        <v>-419.11229101999999</v>
      </c>
      <c r="M232" s="37">
        <f>SUMIFS(СВЦЭМ!$G$34:$G$777,СВЦЭМ!$A$34:$A$777,$A232,СВЦЭМ!$B$34:$B$777,M$225)+'СЕТ СН'!$F$12-'СЕТ СН'!$F$23</f>
        <v>-425.96441569000001</v>
      </c>
      <c r="N232" s="37">
        <f>SUMIFS(СВЦЭМ!$G$34:$G$777,СВЦЭМ!$A$34:$A$777,$A232,СВЦЭМ!$B$34:$B$777,N$225)+'СЕТ СН'!$F$12-'СЕТ СН'!$F$23</f>
        <v>-423.00363032000001</v>
      </c>
      <c r="O232" s="37">
        <f>SUMIFS(СВЦЭМ!$G$34:$G$777,СВЦЭМ!$A$34:$A$777,$A232,СВЦЭМ!$B$34:$B$777,O$225)+'СЕТ СН'!$F$12-'СЕТ СН'!$F$23</f>
        <v>-423.12689096999998</v>
      </c>
      <c r="P232" s="37">
        <f>SUMIFS(СВЦЭМ!$G$34:$G$777,СВЦЭМ!$A$34:$A$777,$A232,СВЦЭМ!$B$34:$B$777,P$225)+'СЕТ СН'!$F$12-'СЕТ СН'!$F$23</f>
        <v>-422.18708597</v>
      </c>
      <c r="Q232" s="37">
        <f>SUMIFS(СВЦЭМ!$G$34:$G$777,СВЦЭМ!$A$34:$A$777,$A232,СВЦЭМ!$B$34:$B$777,Q$225)+'СЕТ СН'!$F$12-'СЕТ СН'!$F$23</f>
        <v>-421.94985148000001</v>
      </c>
      <c r="R232" s="37">
        <f>SUMIFS(СВЦЭМ!$G$34:$G$777,СВЦЭМ!$A$34:$A$777,$A232,СВЦЭМ!$B$34:$B$777,R$225)+'СЕТ СН'!$F$12-'СЕТ СН'!$F$23</f>
        <v>-419.95200576000002</v>
      </c>
      <c r="S232" s="37">
        <f>SUMIFS(СВЦЭМ!$G$34:$G$777,СВЦЭМ!$A$34:$A$777,$A232,СВЦЭМ!$B$34:$B$777,S$225)+'СЕТ СН'!$F$12-'СЕТ СН'!$F$23</f>
        <v>-420.79872687</v>
      </c>
      <c r="T232" s="37">
        <f>SUMIFS(СВЦЭМ!$G$34:$G$777,СВЦЭМ!$A$34:$A$777,$A232,СВЦЭМ!$B$34:$B$777,T$225)+'СЕТ СН'!$F$12-'СЕТ СН'!$F$23</f>
        <v>-422.98895747</v>
      </c>
      <c r="U232" s="37">
        <f>SUMIFS(СВЦЭМ!$G$34:$G$777,СВЦЭМ!$A$34:$A$777,$A232,СВЦЭМ!$B$34:$B$777,U$225)+'СЕТ СН'!$F$12-'СЕТ СН'!$F$23</f>
        <v>-426.35915790000001</v>
      </c>
      <c r="V232" s="37">
        <f>SUMIFS(СВЦЭМ!$G$34:$G$777,СВЦЭМ!$A$34:$A$777,$A232,СВЦЭМ!$B$34:$B$777,V$225)+'СЕТ СН'!$F$12-'СЕТ СН'!$F$23</f>
        <v>-423.90839471000004</v>
      </c>
      <c r="W232" s="37">
        <f>SUMIFS(СВЦЭМ!$G$34:$G$777,СВЦЭМ!$A$34:$A$777,$A232,СВЦЭМ!$B$34:$B$777,W$225)+'СЕТ СН'!$F$12-'СЕТ СН'!$F$23</f>
        <v>-406.09804679000001</v>
      </c>
      <c r="X232" s="37">
        <f>SUMIFS(СВЦЭМ!$G$34:$G$777,СВЦЭМ!$A$34:$A$777,$A232,СВЦЭМ!$B$34:$B$777,X$225)+'СЕТ СН'!$F$12-'СЕТ СН'!$F$23</f>
        <v>-390.22250167999999</v>
      </c>
      <c r="Y232" s="37">
        <f>SUMIFS(СВЦЭМ!$G$34:$G$777,СВЦЭМ!$A$34:$A$777,$A232,СВЦЭМ!$B$34:$B$777,Y$225)+'СЕТ СН'!$F$12-'СЕТ СН'!$F$23</f>
        <v>-381.52029372999999</v>
      </c>
    </row>
    <row r="233" spans="1:27" ht="15.75" x14ac:dyDescent="0.2">
      <c r="A233" s="36">
        <f t="shared" si="6"/>
        <v>42986</v>
      </c>
      <c r="B233" s="37">
        <f>SUMIFS(СВЦЭМ!$G$34:$G$777,СВЦЭМ!$A$34:$A$777,$A233,СВЦЭМ!$B$34:$B$777,B$225)+'СЕТ СН'!$F$12-'СЕТ СН'!$F$23</f>
        <v>-379.07722028000001</v>
      </c>
      <c r="C233" s="37">
        <f>SUMIFS(СВЦЭМ!$G$34:$G$777,СВЦЭМ!$A$34:$A$777,$A233,СВЦЭМ!$B$34:$B$777,C$225)+'СЕТ СН'!$F$12-'СЕТ СН'!$F$23</f>
        <v>-373.09926444999996</v>
      </c>
      <c r="D233" s="37">
        <f>SUMIFS(СВЦЭМ!$G$34:$G$777,СВЦЭМ!$A$34:$A$777,$A233,СВЦЭМ!$B$34:$B$777,D$225)+'СЕТ СН'!$F$12-'СЕТ СН'!$F$23</f>
        <v>-370.85504057000003</v>
      </c>
      <c r="E233" s="37">
        <f>SUMIFS(СВЦЭМ!$G$34:$G$777,СВЦЭМ!$A$34:$A$777,$A233,СВЦЭМ!$B$34:$B$777,E$225)+'СЕТ СН'!$F$12-'СЕТ СН'!$F$23</f>
        <v>-355.40334658</v>
      </c>
      <c r="F233" s="37">
        <f>SUMIFS(СВЦЭМ!$G$34:$G$777,СВЦЭМ!$A$34:$A$777,$A233,СВЦЭМ!$B$34:$B$777,F$225)+'СЕТ СН'!$F$12-'СЕТ СН'!$F$23</f>
        <v>-353.39733368999998</v>
      </c>
      <c r="G233" s="37">
        <f>SUMIFS(СВЦЭМ!$G$34:$G$777,СВЦЭМ!$A$34:$A$777,$A233,СВЦЭМ!$B$34:$B$777,G$225)+'СЕТ СН'!$F$12-'СЕТ СН'!$F$23</f>
        <v>-365.57493617</v>
      </c>
      <c r="H233" s="37">
        <f>SUMIFS(СВЦЭМ!$G$34:$G$777,СВЦЭМ!$A$34:$A$777,$A233,СВЦЭМ!$B$34:$B$777,H$225)+'СЕТ СН'!$F$12-'СЕТ СН'!$F$23</f>
        <v>-375.76622802999998</v>
      </c>
      <c r="I233" s="37">
        <f>SUMIFS(СВЦЭМ!$G$34:$G$777,СВЦЭМ!$A$34:$A$777,$A233,СВЦЭМ!$B$34:$B$777,I$225)+'СЕТ СН'!$F$12-'СЕТ СН'!$F$23</f>
        <v>-388.09052797999999</v>
      </c>
      <c r="J233" s="37">
        <f>SUMIFS(СВЦЭМ!$G$34:$G$777,СВЦЭМ!$A$34:$A$777,$A233,СВЦЭМ!$B$34:$B$777,J$225)+'СЕТ СН'!$F$12-'СЕТ СН'!$F$23</f>
        <v>-393.18033128000002</v>
      </c>
      <c r="K233" s="37">
        <f>SUMIFS(СВЦЭМ!$G$34:$G$777,СВЦЭМ!$A$34:$A$777,$A233,СВЦЭМ!$B$34:$B$777,K$225)+'СЕТ СН'!$F$12-'СЕТ СН'!$F$23</f>
        <v>-397.70993442999998</v>
      </c>
      <c r="L233" s="37">
        <f>SUMIFS(СВЦЭМ!$G$34:$G$777,СВЦЭМ!$A$34:$A$777,$A233,СВЦЭМ!$B$34:$B$777,L$225)+'СЕТ СН'!$F$12-'СЕТ СН'!$F$23</f>
        <v>-413.83575406</v>
      </c>
      <c r="M233" s="37">
        <f>SUMIFS(СВЦЭМ!$G$34:$G$777,СВЦЭМ!$A$34:$A$777,$A233,СВЦЭМ!$B$34:$B$777,M$225)+'СЕТ СН'!$F$12-'СЕТ СН'!$F$23</f>
        <v>-420.95493400999999</v>
      </c>
      <c r="N233" s="37">
        <f>SUMIFS(СВЦЭМ!$G$34:$G$777,СВЦЭМ!$A$34:$A$777,$A233,СВЦЭМ!$B$34:$B$777,N$225)+'СЕТ СН'!$F$12-'СЕТ СН'!$F$23</f>
        <v>-419.64752321000003</v>
      </c>
      <c r="O233" s="37">
        <f>SUMIFS(СВЦЭМ!$G$34:$G$777,СВЦЭМ!$A$34:$A$777,$A233,СВЦЭМ!$B$34:$B$777,O$225)+'СЕТ СН'!$F$12-'СЕТ СН'!$F$23</f>
        <v>-420.30167718000001</v>
      </c>
      <c r="P233" s="37">
        <f>SUMIFS(СВЦЭМ!$G$34:$G$777,СВЦЭМ!$A$34:$A$777,$A233,СВЦЭМ!$B$34:$B$777,P$225)+'СЕТ СН'!$F$12-'СЕТ СН'!$F$23</f>
        <v>-418.60764673</v>
      </c>
      <c r="Q233" s="37">
        <f>SUMIFS(СВЦЭМ!$G$34:$G$777,СВЦЭМ!$A$34:$A$777,$A233,СВЦЭМ!$B$34:$B$777,Q$225)+'СЕТ СН'!$F$12-'СЕТ СН'!$F$23</f>
        <v>-417.50186575999999</v>
      </c>
      <c r="R233" s="37">
        <f>SUMIFS(СВЦЭМ!$G$34:$G$777,СВЦЭМ!$A$34:$A$777,$A233,СВЦЭМ!$B$34:$B$777,R$225)+'СЕТ СН'!$F$12-'СЕТ СН'!$F$23</f>
        <v>-417.21787847999997</v>
      </c>
      <c r="S233" s="37">
        <f>SUMIFS(СВЦЭМ!$G$34:$G$777,СВЦЭМ!$A$34:$A$777,$A233,СВЦЭМ!$B$34:$B$777,S$225)+'СЕТ СН'!$F$12-'СЕТ СН'!$F$23</f>
        <v>-417.32758877000003</v>
      </c>
      <c r="T233" s="37">
        <f>SUMIFS(СВЦЭМ!$G$34:$G$777,СВЦЭМ!$A$34:$A$777,$A233,СВЦЭМ!$B$34:$B$777,T$225)+'СЕТ СН'!$F$12-'СЕТ СН'!$F$23</f>
        <v>-420.71144265999999</v>
      </c>
      <c r="U233" s="37">
        <f>SUMIFS(СВЦЭМ!$G$34:$G$777,СВЦЭМ!$A$34:$A$777,$A233,СВЦЭМ!$B$34:$B$777,U$225)+'СЕТ СН'!$F$12-'СЕТ СН'!$F$23</f>
        <v>-420.64025822999997</v>
      </c>
      <c r="V233" s="37">
        <f>SUMIFS(СВЦЭМ!$G$34:$G$777,СВЦЭМ!$A$34:$A$777,$A233,СВЦЭМ!$B$34:$B$777,V$225)+'СЕТ СН'!$F$12-'СЕТ СН'!$F$23</f>
        <v>-418.96479476000002</v>
      </c>
      <c r="W233" s="37">
        <f>SUMIFS(СВЦЭМ!$G$34:$G$777,СВЦЭМ!$A$34:$A$777,$A233,СВЦЭМ!$B$34:$B$777,W$225)+'СЕТ СН'!$F$12-'СЕТ СН'!$F$23</f>
        <v>-399.08448812</v>
      </c>
      <c r="X233" s="37">
        <f>SUMIFS(СВЦЭМ!$G$34:$G$777,СВЦЭМ!$A$34:$A$777,$A233,СВЦЭМ!$B$34:$B$777,X$225)+'СЕТ СН'!$F$12-'СЕТ СН'!$F$23</f>
        <v>-382.28727394999999</v>
      </c>
      <c r="Y233" s="37">
        <f>SUMIFS(СВЦЭМ!$G$34:$G$777,СВЦЭМ!$A$34:$A$777,$A233,СВЦЭМ!$B$34:$B$777,Y$225)+'СЕТ СН'!$F$12-'СЕТ СН'!$F$23</f>
        <v>-367.63019192000002</v>
      </c>
    </row>
    <row r="234" spans="1:27" ht="15.75" x14ac:dyDescent="0.2">
      <c r="A234" s="36">
        <f t="shared" si="6"/>
        <v>42987</v>
      </c>
      <c r="B234" s="37">
        <f>SUMIFS(СВЦЭМ!$G$34:$G$777,СВЦЭМ!$A$34:$A$777,$A234,СВЦЭМ!$B$34:$B$777,B$225)+'СЕТ СН'!$F$12-'СЕТ СН'!$F$23</f>
        <v>-362.46623855999997</v>
      </c>
      <c r="C234" s="37">
        <f>SUMIFS(СВЦЭМ!$G$34:$G$777,СВЦЭМ!$A$34:$A$777,$A234,СВЦЭМ!$B$34:$B$777,C$225)+'СЕТ СН'!$F$12-'СЕТ СН'!$F$23</f>
        <v>-354.6081312</v>
      </c>
      <c r="D234" s="37">
        <f>SUMIFS(СВЦЭМ!$G$34:$G$777,СВЦЭМ!$A$34:$A$777,$A234,СВЦЭМ!$B$34:$B$777,D$225)+'СЕТ СН'!$F$12-'СЕТ СН'!$F$23</f>
        <v>-344.54830892000001</v>
      </c>
      <c r="E234" s="37">
        <f>SUMIFS(СВЦЭМ!$G$34:$G$777,СВЦЭМ!$A$34:$A$777,$A234,СВЦЭМ!$B$34:$B$777,E$225)+'СЕТ СН'!$F$12-'СЕТ СН'!$F$23</f>
        <v>-340.79203820999999</v>
      </c>
      <c r="F234" s="37">
        <f>SUMIFS(СВЦЭМ!$G$34:$G$777,СВЦЭМ!$A$34:$A$777,$A234,СВЦЭМ!$B$34:$B$777,F$225)+'СЕТ СН'!$F$12-'СЕТ СН'!$F$23</f>
        <v>-339.36959499</v>
      </c>
      <c r="G234" s="37">
        <f>SUMIFS(СВЦЭМ!$G$34:$G$777,СВЦЭМ!$A$34:$A$777,$A234,СВЦЭМ!$B$34:$B$777,G$225)+'СЕТ СН'!$F$12-'СЕТ СН'!$F$23</f>
        <v>-343.86809199000004</v>
      </c>
      <c r="H234" s="37">
        <f>SUMIFS(СВЦЭМ!$G$34:$G$777,СВЦЭМ!$A$34:$A$777,$A234,СВЦЭМ!$B$34:$B$777,H$225)+'СЕТ СН'!$F$12-'СЕТ СН'!$F$23</f>
        <v>-347.45525816999998</v>
      </c>
      <c r="I234" s="37">
        <f>SUMIFS(СВЦЭМ!$G$34:$G$777,СВЦЭМ!$A$34:$A$777,$A234,СВЦЭМ!$B$34:$B$777,I$225)+'СЕТ СН'!$F$12-'СЕТ СН'!$F$23</f>
        <v>-362.67319067</v>
      </c>
      <c r="J234" s="37">
        <f>SUMIFS(СВЦЭМ!$G$34:$G$777,СВЦЭМ!$A$34:$A$777,$A234,СВЦЭМ!$B$34:$B$777,J$225)+'СЕТ СН'!$F$12-'СЕТ СН'!$F$23</f>
        <v>-383.86816398999997</v>
      </c>
      <c r="K234" s="37">
        <f>SUMIFS(СВЦЭМ!$G$34:$G$777,СВЦЭМ!$A$34:$A$777,$A234,СВЦЭМ!$B$34:$B$777,K$225)+'СЕТ СН'!$F$12-'СЕТ СН'!$F$23</f>
        <v>-398.45545092999998</v>
      </c>
      <c r="L234" s="37">
        <f>SUMIFS(СВЦЭМ!$G$34:$G$777,СВЦЭМ!$A$34:$A$777,$A234,СВЦЭМ!$B$34:$B$777,L$225)+'СЕТ СН'!$F$12-'СЕТ СН'!$F$23</f>
        <v>-421.13543830000003</v>
      </c>
      <c r="M234" s="37">
        <f>SUMIFS(СВЦЭМ!$G$34:$G$777,СВЦЭМ!$A$34:$A$777,$A234,СВЦЭМ!$B$34:$B$777,M$225)+'СЕТ СН'!$F$12-'СЕТ СН'!$F$23</f>
        <v>-428.06625518999999</v>
      </c>
      <c r="N234" s="37">
        <f>SUMIFS(СВЦЭМ!$G$34:$G$777,СВЦЭМ!$A$34:$A$777,$A234,СВЦЭМ!$B$34:$B$777,N$225)+'СЕТ СН'!$F$12-'СЕТ СН'!$F$23</f>
        <v>-427.58986071999999</v>
      </c>
      <c r="O234" s="37">
        <f>SUMIFS(СВЦЭМ!$G$34:$G$777,СВЦЭМ!$A$34:$A$777,$A234,СВЦЭМ!$B$34:$B$777,O$225)+'СЕТ СН'!$F$12-'СЕТ СН'!$F$23</f>
        <v>-426.96729426000002</v>
      </c>
      <c r="P234" s="37">
        <f>SUMIFS(СВЦЭМ!$G$34:$G$777,СВЦЭМ!$A$34:$A$777,$A234,СВЦЭМ!$B$34:$B$777,P$225)+'СЕТ СН'!$F$12-'СЕТ СН'!$F$23</f>
        <v>-425.76693333000003</v>
      </c>
      <c r="Q234" s="37">
        <f>SUMIFS(СВЦЭМ!$G$34:$G$777,СВЦЭМ!$A$34:$A$777,$A234,СВЦЭМ!$B$34:$B$777,Q$225)+'СЕТ СН'!$F$12-'СЕТ СН'!$F$23</f>
        <v>-424.82049760999996</v>
      </c>
      <c r="R234" s="37">
        <f>SUMIFS(СВЦЭМ!$G$34:$G$777,СВЦЭМ!$A$34:$A$777,$A234,СВЦЭМ!$B$34:$B$777,R$225)+'СЕТ СН'!$F$12-'СЕТ СН'!$F$23</f>
        <v>-423.73267806000001</v>
      </c>
      <c r="S234" s="37">
        <f>SUMIFS(СВЦЭМ!$G$34:$G$777,СВЦЭМ!$A$34:$A$777,$A234,СВЦЭМ!$B$34:$B$777,S$225)+'СЕТ СН'!$F$12-'СЕТ СН'!$F$23</f>
        <v>-423.76204870999999</v>
      </c>
      <c r="T234" s="37">
        <f>SUMIFS(СВЦЭМ!$G$34:$G$777,СВЦЭМ!$A$34:$A$777,$A234,СВЦЭМ!$B$34:$B$777,T$225)+'СЕТ СН'!$F$12-'СЕТ СН'!$F$23</f>
        <v>-425.99939667000001</v>
      </c>
      <c r="U234" s="37">
        <f>SUMIFS(СВЦЭМ!$G$34:$G$777,СВЦЭМ!$A$34:$A$777,$A234,СВЦЭМ!$B$34:$B$777,U$225)+'СЕТ СН'!$F$12-'СЕТ СН'!$F$23</f>
        <v>-427.53455693000001</v>
      </c>
      <c r="V234" s="37">
        <f>SUMIFS(СВЦЭМ!$G$34:$G$777,СВЦЭМ!$A$34:$A$777,$A234,СВЦЭМ!$B$34:$B$777,V$225)+'СЕТ СН'!$F$12-'СЕТ СН'!$F$23</f>
        <v>-424.72458998000002</v>
      </c>
      <c r="W234" s="37">
        <f>SUMIFS(СВЦЭМ!$G$34:$G$777,СВЦЭМ!$A$34:$A$777,$A234,СВЦЭМ!$B$34:$B$777,W$225)+'СЕТ СН'!$F$12-'СЕТ СН'!$F$23</f>
        <v>-407.08537804000002</v>
      </c>
      <c r="X234" s="37">
        <f>SUMIFS(СВЦЭМ!$G$34:$G$777,СВЦЭМ!$A$34:$A$777,$A234,СВЦЭМ!$B$34:$B$777,X$225)+'СЕТ СН'!$F$12-'СЕТ СН'!$F$23</f>
        <v>-387.47464031999999</v>
      </c>
      <c r="Y234" s="37">
        <f>SUMIFS(СВЦЭМ!$G$34:$G$777,СВЦЭМ!$A$34:$A$777,$A234,СВЦЭМ!$B$34:$B$777,Y$225)+'СЕТ СН'!$F$12-'СЕТ СН'!$F$23</f>
        <v>-374.54383894</v>
      </c>
    </row>
    <row r="235" spans="1:27" ht="15.75" x14ac:dyDescent="0.2">
      <c r="A235" s="36">
        <f t="shared" si="6"/>
        <v>42988</v>
      </c>
      <c r="B235" s="37">
        <f>SUMIFS(СВЦЭМ!$G$34:$G$777,СВЦЭМ!$A$34:$A$777,$A235,СВЦЭМ!$B$34:$B$777,B$225)+'СЕТ СН'!$F$12-'СЕТ СН'!$F$23</f>
        <v>-365.62404294999999</v>
      </c>
      <c r="C235" s="37">
        <f>SUMIFS(СВЦЭМ!$G$34:$G$777,СВЦЭМ!$A$34:$A$777,$A235,СВЦЭМ!$B$34:$B$777,C$225)+'СЕТ СН'!$F$12-'СЕТ СН'!$F$23</f>
        <v>-354.12171896000001</v>
      </c>
      <c r="D235" s="37">
        <f>SUMIFS(СВЦЭМ!$G$34:$G$777,СВЦЭМ!$A$34:$A$777,$A235,СВЦЭМ!$B$34:$B$777,D$225)+'СЕТ СН'!$F$12-'СЕТ СН'!$F$23</f>
        <v>-346.21571815999999</v>
      </c>
      <c r="E235" s="37">
        <f>SUMIFS(СВЦЭМ!$G$34:$G$777,СВЦЭМ!$A$34:$A$777,$A235,СВЦЭМ!$B$34:$B$777,E$225)+'СЕТ СН'!$F$12-'СЕТ СН'!$F$23</f>
        <v>-343.36038065000002</v>
      </c>
      <c r="F235" s="37">
        <f>SUMIFS(СВЦЭМ!$G$34:$G$777,СВЦЭМ!$A$34:$A$777,$A235,СВЦЭМ!$B$34:$B$777,F$225)+'СЕТ СН'!$F$12-'СЕТ СН'!$F$23</f>
        <v>-339.83598157</v>
      </c>
      <c r="G235" s="37">
        <f>SUMIFS(СВЦЭМ!$G$34:$G$777,СВЦЭМ!$A$34:$A$777,$A235,СВЦЭМ!$B$34:$B$777,G$225)+'СЕТ СН'!$F$12-'СЕТ СН'!$F$23</f>
        <v>-341.57266390999996</v>
      </c>
      <c r="H235" s="37">
        <f>SUMIFS(СВЦЭМ!$G$34:$G$777,СВЦЭМ!$A$34:$A$777,$A235,СВЦЭМ!$B$34:$B$777,H$225)+'СЕТ СН'!$F$12-'СЕТ СН'!$F$23</f>
        <v>-347.44796717999998</v>
      </c>
      <c r="I235" s="37">
        <f>SUMIFS(СВЦЭМ!$G$34:$G$777,СВЦЭМ!$A$34:$A$777,$A235,СВЦЭМ!$B$34:$B$777,I$225)+'СЕТ СН'!$F$12-'СЕТ СН'!$F$23</f>
        <v>-360.40412978000001</v>
      </c>
      <c r="J235" s="37">
        <f>SUMIFS(СВЦЭМ!$G$34:$G$777,СВЦЭМ!$A$34:$A$777,$A235,СВЦЭМ!$B$34:$B$777,J$225)+'СЕТ СН'!$F$12-'СЕТ СН'!$F$23</f>
        <v>-376.92996438</v>
      </c>
      <c r="K235" s="37">
        <f>SUMIFS(СВЦЭМ!$G$34:$G$777,СВЦЭМ!$A$34:$A$777,$A235,СВЦЭМ!$B$34:$B$777,K$225)+'СЕТ СН'!$F$12-'СЕТ СН'!$F$23</f>
        <v>-396.95977628000003</v>
      </c>
      <c r="L235" s="37">
        <f>SUMIFS(СВЦЭМ!$G$34:$G$777,СВЦЭМ!$A$34:$A$777,$A235,СВЦЭМ!$B$34:$B$777,L$225)+'СЕТ СН'!$F$12-'СЕТ СН'!$F$23</f>
        <v>-421.84406128000001</v>
      </c>
      <c r="M235" s="37">
        <f>SUMIFS(СВЦЭМ!$G$34:$G$777,СВЦЭМ!$A$34:$A$777,$A235,СВЦЭМ!$B$34:$B$777,M$225)+'СЕТ СН'!$F$12-'СЕТ СН'!$F$23</f>
        <v>-428.67525337999996</v>
      </c>
      <c r="N235" s="37">
        <f>SUMIFS(СВЦЭМ!$G$34:$G$777,СВЦЭМ!$A$34:$A$777,$A235,СВЦЭМ!$B$34:$B$777,N$225)+'СЕТ СН'!$F$12-'СЕТ СН'!$F$23</f>
        <v>-427.95008579</v>
      </c>
      <c r="O235" s="37">
        <f>SUMIFS(СВЦЭМ!$G$34:$G$777,СВЦЭМ!$A$34:$A$777,$A235,СВЦЭМ!$B$34:$B$777,O$225)+'СЕТ СН'!$F$12-'СЕТ СН'!$F$23</f>
        <v>-430.93205104000003</v>
      </c>
      <c r="P235" s="37">
        <f>SUMIFS(СВЦЭМ!$G$34:$G$777,СВЦЭМ!$A$34:$A$777,$A235,СВЦЭМ!$B$34:$B$777,P$225)+'СЕТ СН'!$F$12-'СЕТ СН'!$F$23</f>
        <v>-429.06312565999997</v>
      </c>
      <c r="Q235" s="37">
        <f>SUMIFS(СВЦЭМ!$G$34:$G$777,СВЦЭМ!$A$34:$A$777,$A235,СВЦЭМ!$B$34:$B$777,Q$225)+'СЕТ СН'!$F$12-'СЕТ СН'!$F$23</f>
        <v>-427.87857442000001</v>
      </c>
      <c r="R235" s="37">
        <f>SUMIFS(СВЦЭМ!$G$34:$G$777,СВЦЭМ!$A$34:$A$777,$A235,СВЦЭМ!$B$34:$B$777,R$225)+'СЕТ СН'!$F$12-'СЕТ СН'!$F$23</f>
        <v>-427.21118118000004</v>
      </c>
      <c r="S235" s="37">
        <f>SUMIFS(СВЦЭМ!$G$34:$G$777,СВЦЭМ!$A$34:$A$777,$A235,СВЦЭМ!$B$34:$B$777,S$225)+'СЕТ СН'!$F$12-'СЕТ СН'!$F$23</f>
        <v>-428.03608413000001</v>
      </c>
      <c r="T235" s="37">
        <f>SUMIFS(СВЦЭМ!$G$34:$G$777,СВЦЭМ!$A$34:$A$777,$A235,СВЦЭМ!$B$34:$B$777,T$225)+'СЕТ СН'!$F$12-'СЕТ СН'!$F$23</f>
        <v>-431.45527901000003</v>
      </c>
      <c r="U235" s="37">
        <f>SUMIFS(СВЦЭМ!$G$34:$G$777,СВЦЭМ!$A$34:$A$777,$A235,СВЦЭМ!$B$34:$B$777,U$225)+'СЕТ СН'!$F$12-'СЕТ СН'!$F$23</f>
        <v>-433.99758499999996</v>
      </c>
      <c r="V235" s="37">
        <f>SUMIFS(СВЦЭМ!$G$34:$G$777,СВЦЭМ!$A$34:$A$777,$A235,СВЦЭМ!$B$34:$B$777,V$225)+'СЕТ СН'!$F$12-'СЕТ СН'!$F$23</f>
        <v>-432.94193881000001</v>
      </c>
      <c r="W235" s="37">
        <f>SUMIFS(СВЦЭМ!$G$34:$G$777,СВЦЭМ!$A$34:$A$777,$A235,СВЦЭМ!$B$34:$B$777,W$225)+'СЕТ СН'!$F$12-'СЕТ СН'!$F$23</f>
        <v>-415.34782453000003</v>
      </c>
      <c r="X235" s="37">
        <f>SUMIFS(СВЦЭМ!$G$34:$G$777,СВЦЭМ!$A$34:$A$777,$A235,СВЦЭМ!$B$34:$B$777,X$225)+'СЕТ СН'!$F$12-'СЕТ СН'!$F$23</f>
        <v>-402.07189772999999</v>
      </c>
      <c r="Y235" s="37">
        <f>SUMIFS(СВЦЭМ!$G$34:$G$777,СВЦЭМ!$A$34:$A$777,$A235,СВЦЭМ!$B$34:$B$777,Y$225)+'СЕТ СН'!$F$12-'СЕТ СН'!$F$23</f>
        <v>-387.49624954000001</v>
      </c>
    </row>
    <row r="236" spans="1:27" ht="15.75" x14ac:dyDescent="0.2">
      <c r="A236" s="36">
        <f t="shared" si="6"/>
        <v>42989</v>
      </c>
      <c r="B236" s="37">
        <f>SUMIFS(СВЦЭМ!$G$34:$G$777,СВЦЭМ!$A$34:$A$777,$A236,СВЦЭМ!$B$34:$B$777,B$225)+'СЕТ СН'!$F$12-'СЕТ СН'!$F$23</f>
        <v>-374.67332140999997</v>
      </c>
      <c r="C236" s="37">
        <f>SUMIFS(СВЦЭМ!$G$34:$G$777,СВЦЭМ!$A$34:$A$777,$A236,СВЦЭМ!$B$34:$B$777,C$225)+'СЕТ СН'!$F$12-'СЕТ СН'!$F$23</f>
        <v>-359.45540613000003</v>
      </c>
      <c r="D236" s="37">
        <f>SUMIFS(СВЦЭМ!$G$34:$G$777,СВЦЭМ!$A$34:$A$777,$A236,СВЦЭМ!$B$34:$B$777,D$225)+'СЕТ СН'!$F$12-'СЕТ СН'!$F$23</f>
        <v>-353.85882444000003</v>
      </c>
      <c r="E236" s="37">
        <f>SUMIFS(СВЦЭМ!$G$34:$G$777,СВЦЭМ!$A$34:$A$777,$A236,СВЦЭМ!$B$34:$B$777,E$225)+'СЕТ СН'!$F$12-'СЕТ СН'!$F$23</f>
        <v>-351.62949193999998</v>
      </c>
      <c r="F236" s="37">
        <f>SUMIFS(СВЦЭМ!$G$34:$G$777,СВЦЭМ!$A$34:$A$777,$A236,СВЦЭМ!$B$34:$B$777,F$225)+'СЕТ СН'!$F$12-'СЕТ СН'!$F$23</f>
        <v>-350.43527738</v>
      </c>
      <c r="G236" s="37">
        <f>SUMIFS(СВЦЭМ!$G$34:$G$777,СВЦЭМ!$A$34:$A$777,$A236,СВЦЭМ!$B$34:$B$777,G$225)+'СЕТ СН'!$F$12-'СЕТ СН'!$F$23</f>
        <v>-353.30519373000004</v>
      </c>
      <c r="H236" s="37">
        <f>SUMIFS(СВЦЭМ!$G$34:$G$777,СВЦЭМ!$A$34:$A$777,$A236,СВЦЭМ!$B$34:$B$777,H$225)+'СЕТ СН'!$F$12-'СЕТ СН'!$F$23</f>
        <v>-367.81653382000002</v>
      </c>
      <c r="I236" s="37">
        <f>SUMIFS(СВЦЭМ!$G$34:$G$777,СВЦЭМ!$A$34:$A$777,$A236,СВЦЭМ!$B$34:$B$777,I$225)+'СЕТ СН'!$F$12-'СЕТ СН'!$F$23</f>
        <v>-382.28234581000004</v>
      </c>
      <c r="J236" s="37">
        <f>SUMIFS(СВЦЭМ!$G$34:$G$777,СВЦЭМ!$A$34:$A$777,$A236,СВЦЭМ!$B$34:$B$777,J$225)+'СЕТ СН'!$F$12-'СЕТ СН'!$F$23</f>
        <v>-394.61986877999999</v>
      </c>
      <c r="K236" s="37">
        <f>SUMIFS(СВЦЭМ!$G$34:$G$777,СВЦЭМ!$A$34:$A$777,$A236,СВЦЭМ!$B$34:$B$777,K$225)+'СЕТ СН'!$F$12-'СЕТ СН'!$F$23</f>
        <v>-402.97261672000002</v>
      </c>
      <c r="L236" s="37">
        <f>SUMIFS(СВЦЭМ!$G$34:$G$777,СВЦЭМ!$A$34:$A$777,$A236,СВЦЭМ!$B$34:$B$777,L$225)+'СЕТ СН'!$F$12-'СЕТ СН'!$F$23</f>
        <v>-419.52625533000003</v>
      </c>
      <c r="M236" s="37">
        <f>SUMIFS(СВЦЭМ!$G$34:$G$777,СВЦЭМ!$A$34:$A$777,$A236,СВЦЭМ!$B$34:$B$777,M$225)+'СЕТ СН'!$F$12-'СЕТ СН'!$F$23</f>
        <v>-423.68880100000001</v>
      </c>
      <c r="N236" s="37">
        <f>SUMIFS(СВЦЭМ!$G$34:$G$777,СВЦЭМ!$A$34:$A$777,$A236,СВЦЭМ!$B$34:$B$777,N$225)+'СЕТ СН'!$F$12-'СЕТ СН'!$F$23</f>
        <v>-417.0780383</v>
      </c>
      <c r="O236" s="37">
        <f>SUMIFS(СВЦЭМ!$G$34:$G$777,СВЦЭМ!$A$34:$A$777,$A236,СВЦЭМ!$B$34:$B$777,O$225)+'СЕТ СН'!$F$12-'СЕТ СН'!$F$23</f>
        <v>-413.37351101000002</v>
      </c>
      <c r="P236" s="37">
        <f>SUMIFS(СВЦЭМ!$G$34:$G$777,СВЦЭМ!$A$34:$A$777,$A236,СВЦЭМ!$B$34:$B$777,P$225)+'СЕТ СН'!$F$12-'СЕТ СН'!$F$23</f>
        <v>-410.80512527999997</v>
      </c>
      <c r="Q236" s="37">
        <f>SUMIFS(СВЦЭМ!$G$34:$G$777,СВЦЭМ!$A$34:$A$777,$A236,СВЦЭМ!$B$34:$B$777,Q$225)+'СЕТ СН'!$F$12-'СЕТ СН'!$F$23</f>
        <v>-409.97633243999996</v>
      </c>
      <c r="R236" s="37">
        <f>SUMIFS(СВЦЭМ!$G$34:$G$777,СВЦЭМ!$A$34:$A$777,$A236,СВЦЭМ!$B$34:$B$777,R$225)+'СЕТ СН'!$F$12-'СЕТ СН'!$F$23</f>
        <v>-410.28314406000004</v>
      </c>
      <c r="S236" s="37">
        <f>SUMIFS(СВЦЭМ!$G$34:$G$777,СВЦЭМ!$A$34:$A$777,$A236,СВЦЭМ!$B$34:$B$777,S$225)+'СЕТ СН'!$F$12-'СЕТ СН'!$F$23</f>
        <v>-410.77775065000003</v>
      </c>
      <c r="T236" s="37">
        <f>SUMIFS(СВЦЭМ!$G$34:$G$777,СВЦЭМ!$A$34:$A$777,$A236,СВЦЭМ!$B$34:$B$777,T$225)+'СЕТ СН'!$F$12-'СЕТ СН'!$F$23</f>
        <v>-410.95974054999999</v>
      </c>
      <c r="U236" s="37">
        <f>SUMIFS(СВЦЭМ!$G$34:$G$777,СВЦЭМ!$A$34:$A$777,$A236,СВЦЭМ!$B$34:$B$777,U$225)+'СЕТ СН'!$F$12-'СЕТ СН'!$F$23</f>
        <v>-413.38236836999999</v>
      </c>
      <c r="V236" s="37">
        <f>SUMIFS(СВЦЭМ!$G$34:$G$777,СВЦЭМ!$A$34:$A$777,$A236,СВЦЭМ!$B$34:$B$777,V$225)+'СЕТ СН'!$F$12-'СЕТ СН'!$F$23</f>
        <v>-410.72339620000002</v>
      </c>
      <c r="W236" s="37">
        <f>SUMIFS(СВЦЭМ!$G$34:$G$777,СВЦЭМ!$A$34:$A$777,$A236,СВЦЭМ!$B$34:$B$777,W$225)+'СЕТ СН'!$F$12-'СЕТ СН'!$F$23</f>
        <v>-388.92623347</v>
      </c>
      <c r="X236" s="37">
        <f>SUMIFS(СВЦЭМ!$G$34:$G$777,СВЦЭМ!$A$34:$A$777,$A236,СВЦЭМ!$B$34:$B$777,X$225)+'СЕТ СН'!$F$12-'СЕТ СН'!$F$23</f>
        <v>-382.10482486000001</v>
      </c>
      <c r="Y236" s="37">
        <f>SUMIFS(СВЦЭМ!$G$34:$G$777,СВЦЭМ!$A$34:$A$777,$A236,СВЦЭМ!$B$34:$B$777,Y$225)+'СЕТ СН'!$F$12-'СЕТ СН'!$F$23</f>
        <v>-374.60566593999999</v>
      </c>
    </row>
    <row r="237" spans="1:27" ht="15.75" x14ac:dyDescent="0.2">
      <c r="A237" s="36">
        <f t="shared" si="6"/>
        <v>42990</v>
      </c>
      <c r="B237" s="37">
        <f>SUMIFS(СВЦЭМ!$G$34:$G$777,СВЦЭМ!$A$34:$A$777,$A237,СВЦЭМ!$B$34:$B$777,B$225)+'СЕТ СН'!$F$12-'СЕТ СН'!$F$23</f>
        <v>-366.37249842</v>
      </c>
      <c r="C237" s="37">
        <f>SUMIFS(СВЦЭМ!$G$34:$G$777,СВЦЭМ!$A$34:$A$777,$A237,СВЦЭМ!$B$34:$B$777,C$225)+'СЕТ СН'!$F$12-'СЕТ СН'!$F$23</f>
        <v>-354.74569015999998</v>
      </c>
      <c r="D237" s="37">
        <f>SUMIFS(СВЦЭМ!$G$34:$G$777,СВЦЭМ!$A$34:$A$777,$A237,СВЦЭМ!$B$34:$B$777,D$225)+'СЕТ СН'!$F$12-'СЕТ СН'!$F$23</f>
        <v>-347.12374912999996</v>
      </c>
      <c r="E237" s="37">
        <f>SUMIFS(СВЦЭМ!$G$34:$G$777,СВЦЭМ!$A$34:$A$777,$A237,СВЦЭМ!$B$34:$B$777,E$225)+'СЕТ СН'!$F$12-'СЕТ СН'!$F$23</f>
        <v>-347.10103370000002</v>
      </c>
      <c r="F237" s="37">
        <f>SUMIFS(СВЦЭМ!$G$34:$G$777,СВЦЭМ!$A$34:$A$777,$A237,СВЦЭМ!$B$34:$B$777,F$225)+'СЕТ СН'!$F$12-'СЕТ СН'!$F$23</f>
        <v>-346.82707808999999</v>
      </c>
      <c r="G237" s="37">
        <f>SUMIFS(СВЦЭМ!$G$34:$G$777,СВЦЭМ!$A$34:$A$777,$A237,СВЦЭМ!$B$34:$B$777,G$225)+'СЕТ СН'!$F$12-'СЕТ СН'!$F$23</f>
        <v>-347.54004306000002</v>
      </c>
      <c r="H237" s="37">
        <f>SUMIFS(СВЦЭМ!$G$34:$G$777,СВЦЭМ!$A$34:$A$777,$A237,СВЦЭМ!$B$34:$B$777,H$225)+'СЕТ СН'!$F$12-'СЕТ СН'!$F$23</f>
        <v>-361.95528350000001</v>
      </c>
      <c r="I237" s="37">
        <f>SUMIFS(СВЦЭМ!$G$34:$G$777,СВЦЭМ!$A$34:$A$777,$A237,СВЦЭМ!$B$34:$B$777,I$225)+'СЕТ СН'!$F$12-'СЕТ СН'!$F$23</f>
        <v>-378.00948033999998</v>
      </c>
      <c r="J237" s="37">
        <f>SUMIFS(СВЦЭМ!$G$34:$G$777,СВЦЭМ!$A$34:$A$777,$A237,СВЦЭМ!$B$34:$B$777,J$225)+'СЕТ СН'!$F$12-'СЕТ СН'!$F$23</f>
        <v>-385.93081481000002</v>
      </c>
      <c r="K237" s="37">
        <f>SUMIFS(СВЦЭМ!$G$34:$G$777,СВЦЭМ!$A$34:$A$777,$A237,СВЦЭМ!$B$34:$B$777,K$225)+'СЕТ СН'!$F$12-'СЕТ СН'!$F$23</f>
        <v>-397.44942916000002</v>
      </c>
      <c r="L237" s="37">
        <f>SUMIFS(СВЦЭМ!$G$34:$G$777,СВЦЭМ!$A$34:$A$777,$A237,СВЦЭМ!$B$34:$B$777,L$225)+'СЕТ СН'!$F$12-'СЕТ СН'!$F$23</f>
        <v>-418.35179131999996</v>
      </c>
      <c r="M237" s="37">
        <f>SUMIFS(СВЦЭМ!$G$34:$G$777,СВЦЭМ!$A$34:$A$777,$A237,СВЦЭМ!$B$34:$B$777,M$225)+'СЕТ СН'!$F$12-'СЕТ СН'!$F$23</f>
        <v>-423.48182052999999</v>
      </c>
      <c r="N237" s="37">
        <f>SUMIFS(СВЦЭМ!$G$34:$G$777,СВЦЭМ!$A$34:$A$777,$A237,СВЦЭМ!$B$34:$B$777,N$225)+'СЕТ СН'!$F$12-'СЕТ СН'!$F$23</f>
        <v>-422.19963263</v>
      </c>
      <c r="O237" s="37">
        <f>SUMIFS(СВЦЭМ!$G$34:$G$777,СВЦЭМ!$A$34:$A$777,$A237,СВЦЭМ!$B$34:$B$777,O$225)+'СЕТ СН'!$F$12-'СЕТ СН'!$F$23</f>
        <v>-420.54694043999996</v>
      </c>
      <c r="P237" s="37">
        <f>SUMIFS(СВЦЭМ!$G$34:$G$777,СВЦЭМ!$A$34:$A$777,$A237,СВЦЭМ!$B$34:$B$777,P$225)+'СЕТ СН'!$F$12-'СЕТ СН'!$F$23</f>
        <v>-420.34926454999999</v>
      </c>
      <c r="Q237" s="37">
        <f>SUMIFS(СВЦЭМ!$G$34:$G$777,СВЦЭМ!$A$34:$A$777,$A237,СВЦЭМ!$B$34:$B$777,Q$225)+'СЕТ СН'!$F$12-'СЕТ СН'!$F$23</f>
        <v>-418.63511559</v>
      </c>
      <c r="R237" s="37">
        <f>SUMIFS(СВЦЭМ!$G$34:$G$777,СВЦЭМ!$A$34:$A$777,$A237,СВЦЭМ!$B$34:$B$777,R$225)+'СЕТ СН'!$F$12-'СЕТ СН'!$F$23</f>
        <v>-419.13231342</v>
      </c>
      <c r="S237" s="37">
        <f>SUMIFS(СВЦЭМ!$G$34:$G$777,СВЦЭМ!$A$34:$A$777,$A237,СВЦЭМ!$B$34:$B$777,S$225)+'СЕТ СН'!$F$12-'СЕТ СН'!$F$23</f>
        <v>-419.44976840999999</v>
      </c>
      <c r="T237" s="37">
        <f>SUMIFS(СВЦЭМ!$G$34:$G$777,СВЦЭМ!$A$34:$A$777,$A237,СВЦЭМ!$B$34:$B$777,T$225)+'СЕТ СН'!$F$12-'СЕТ СН'!$F$23</f>
        <v>-421.87929127000001</v>
      </c>
      <c r="U237" s="37">
        <f>SUMIFS(СВЦЭМ!$G$34:$G$777,СВЦЭМ!$A$34:$A$777,$A237,СВЦЭМ!$B$34:$B$777,U$225)+'СЕТ СН'!$F$12-'СЕТ СН'!$F$23</f>
        <v>-425.52725656999996</v>
      </c>
      <c r="V237" s="37">
        <f>SUMIFS(СВЦЭМ!$G$34:$G$777,СВЦЭМ!$A$34:$A$777,$A237,СВЦЭМ!$B$34:$B$777,V$225)+'СЕТ СН'!$F$12-'СЕТ СН'!$F$23</f>
        <v>-421.84221321999996</v>
      </c>
      <c r="W237" s="37">
        <f>SUMIFS(СВЦЭМ!$G$34:$G$777,СВЦЭМ!$A$34:$A$777,$A237,СВЦЭМ!$B$34:$B$777,W$225)+'СЕТ СН'!$F$12-'СЕТ СН'!$F$23</f>
        <v>-402.31195394999997</v>
      </c>
      <c r="X237" s="37">
        <f>SUMIFS(СВЦЭМ!$G$34:$G$777,СВЦЭМ!$A$34:$A$777,$A237,СВЦЭМ!$B$34:$B$777,X$225)+'СЕТ СН'!$F$12-'СЕТ СН'!$F$23</f>
        <v>-383.36537783</v>
      </c>
      <c r="Y237" s="37">
        <f>SUMIFS(СВЦЭМ!$G$34:$G$777,СВЦЭМ!$A$34:$A$777,$A237,СВЦЭМ!$B$34:$B$777,Y$225)+'СЕТ СН'!$F$12-'СЕТ СН'!$F$23</f>
        <v>-364.83367249000003</v>
      </c>
    </row>
    <row r="238" spans="1:27" ht="15.75" x14ac:dyDescent="0.2">
      <c r="A238" s="36">
        <f t="shared" si="6"/>
        <v>42991</v>
      </c>
      <c r="B238" s="37">
        <f>SUMIFS(СВЦЭМ!$G$34:$G$777,СВЦЭМ!$A$34:$A$777,$A238,СВЦЭМ!$B$34:$B$777,B$225)+'СЕТ СН'!$F$12-'СЕТ СН'!$F$23</f>
        <v>-364.49263101999998</v>
      </c>
      <c r="C238" s="37">
        <f>SUMIFS(СВЦЭМ!$G$34:$G$777,СВЦЭМ!$A$34:$A$777,$A238,СВЦЭМ!$B$34:$B$777,C$225)+'СЕТ СН'!$F$12-'СЕТ СН'!$F$23</f>
        <v>-350.79032487000001</v>
      </c>
      <c r="D238" s="37">
        <f>SUMIFS(СВЦЭМ!$G$34:$G$777,СВЦЭМ!$A$34:$A$777,$A238,СВЦЭМ!$B$34:$B$777,D$225)+'СЕТ СН'!$F$12-'СЕТ СН'!$F$23</f>
        <v>-350.29530856999997</v>
      </c>
      <c r="E238" s="37">
        <f>SUMIFS(СВЦЭМ!$G$34:$G$777,СВЦЭМ!$A$34:$A$777,$A238,СВЦЭМ!$B$34:$B$777,E$225)+'СЕТ СН'!$F$12-'СЕТ СН'!$F$23</f>
        <v>-350.69449881000003</v>
      </c>
      <c r="F238" s="37">
        <f>SUMIFS(СВЦЭМ!$G$34:$G$777,СВЦЭМ!$A$34:$A$777,$A238,СВЦЭМ!$B$34:$B$777,F$225)+'СЕТ СН'!$F$12-'СЕТ СН'!$F$23</f>
        <v>-350.94158881999999</v>
      </c>
      <c r="G238" s="37">
        <f>SUMIFS(СВЦЭМ!$G$34:$G$777,СВЦЭМ!$A$34:$A$777,$A238,СВЦЭМ!$B$34:$B$777,G$225)+'СЕТ СН'!$F$12-'СЕТ СН'!$F$23</f>
        <v>-353.33062783000003</v>
      </c>
      <c r="H238" s="37">
        <f>SUMIFS(СВЦЭМ!$G$34:$G$777,СВЦЭМ!$A$34:$A$777,$A238,СВЦЭМ!$B$34:$B$777,H$225)+'СЕТ СН'!$F$12-'СЕТ СН'!$F$23</f>
        <v>-369.97326412000001</v>
      </c>
      <c r="I238" s="37">
        <f>SUMIFS(СВЦЭМ!$G$34:$G$777,СВЦЭМ!$A$34:$A$777,$A238,СВЦЭМ!$B$34:$B$777,I$225)+'СЕТ СН'!$F$12-'СЕТ СН'!$F$23</f>
        <v>-384.74625936999996</v>
      </c>
      <c r="J238" s="37">
        <f>SUMIFS(СВЦЭМ!$G$34:$G$777,СВЦЭМ!$A$34:$A$777,$A238,СВЦЭМ!$B$34:$B$777,J$225)+'СЕТ СН'!$F$12-'СЕТ СН'!$F$23</f>
        <v>-391.4062146</v>
      </c>
      <c r="K238" s="37">
        <f>SUMIFS(СВЦЭМ!$G$34:$G$777,СВЦЭМ!$A$34:$A$777,$A238,СВЦЭМ!$B$34:$B$777,K$225)+'СЕТ СН'!$F$12-'СЕТ СН'!$F$23</f>
        <v>-395.40582785999999</v>
      </c>
      <c r="L238" s="37">
        <f>SUMIFS(СВЦЭМ!$G$34:$G$777,СВЦЭМ!$A$34:$A$777,$A238,СВЦЭМ!$B$34:$B$777,L$225)+'СЕТ СН'!$F$12-'СЕТ СН'!$F$23</f>
        <v>-417.93674172999999</v>
      </c>
      <c r="M238" s="37">
        <f>SUMIFS(СВЦЭМ!$G$34:$G$777,СВЦЭМ!$A$34:$A$777,$A238,СВЦЭМ!$B$34:$B$777,M$225)+'СЕТ СН'!$F$12-'СЕТ СН'!$F$23</f>
        <v>-426.39326573</v>
      </c>
      <c r="N238" s="37">
        <f>SUMIFS(СВЦЭМ!$G$34:$G$777,СВЦЭМ!$A$34:$A$777,$A238,СВЦЭМ!$B$34:$B$777,N$225)+'СЕТ СН'!$F$12-'СЕТ СН'!$F$23</f>
        <v>-425.64105721999999</v>
      </c>
      <c r="O238" s="37">
        <f>SUMIFS(СВЦЭМ!$G$34:$G$777,СВЦЭМ!$A$34:$A$777,$A238,СВЦЭМ!$B$34:$B$777,O$225)+'СЕТ СН'!$F$12-'СЕТ СН'!$F$23</f>
        <v>-425.71569137</v>
      </c>
      <c r="P238" s="37">
        <f>SUMIFS(СВЦЭМ!$G$34:$G$777,СВЦЭМ!$A$34:$A$777,$A238,СВЦЭМ!$B$34:$B$777,P$225)+'СЕТ СН'!$F$12-'СЕТ СН'!$F$23</f>
        <v>-425.83075557000001</v>
      </c>
      <c r="Q238" s="37">
        <f>SUMIFS(СВЦЭМ!$G$34:$G$777,СВЦЭМ!$A$34:$A$777,$A238,СВЦЭМ!$B$34:$B$777,Q$225)+'СЕТ СН'!$F$12-'СЕТ СН'!$F$23</f>
        <v>-425.62111661</v>
      </c>
      <c r="R238" s="37">
        <f>SUMIFS(СВЦЭМ!$G$34:$G$777,СВЦЭМ!$A$34:$A$777,$A238,СВЦЭМ!$B$34:$B$777,R$225)+'СЕТ СН'!$F$12-'СЕТ СН'!$F$23</f>
        <v>-426.01826017999997</v>
      </c>
      <c r="S238" s="37">
        <f>SUMIFS(СВЦЭМ!$G$34:$G$777,СВЦЭМ!$A$34:$A$777,$A238,СВЦЭМ!$B$34:$B$777,S$225)+'СЕТ СН'!$F$12-'СЕТ СН'!$F$23</f>
        <v>-425.68860419999999</v>
      </c>
      <c r="T238" s="37">
        <f>SUMIFS(СВЦЭМ!$G$34:$G$777,СВЦЭМ!$A$34:$A$777,$A238,СВЦЭМ!$B$34:$B$777,T$225)+'СЕТ СН'!$F$12-'СЕТ СН'!$F$23</f>
        <v>-426.57506758</v>
      </c>
      <c r="U238" s="37">
        <f>SUMIFS(СВЦЭМ!$G$34:$G$777,СВЦЭМ!$A$34:$A$777,$A238,СВЦЭМ!$B$34:$B$777,U$225)+'СЕТ СН'!$F$12-'СЕТ СН'!$F$23</f>
        <v>-423.09277650000001</v>
      </c>
      <c r="V238" s="37">
        <f>SUMIFS(СВЦЭМ!$G$34:$G$777,СВЦЭМ!$A$34:$A$777,$A238,СВЦЭМ!$B$34:$B$777,V$225)+'СЕТ СН'!$F$12-'СЕТ СН'!$F$23</f>
        <v>-419.05728549000003</v>
      </c>
      <c r="W238" s="37">
        <f>SUMIFS(СВЦЭМ!$G$34:$G$777,СВЦЭМ!$A$34:$A$777,$A238,СВЦЭМ!$B$34:$B$777,W$225)+'СЕТ СН'!$F$12-'СЕТ СН'!$F$23</f>
        <v>-403.79582213000003</v>
      </c>
      <c r="X238" s="37">
        <f>SUMIFS(СВЦЭМ!$G$34:$G$777,СВЦЭМ!$A$34:$A$777,$A238,СВЦЭМ!$B$34:$B$777,X$225)+'СЕТ СН'!$F$12-'СЕТ СН'!$F$23</f>
        <v>-392.61365423000001</v>
      </c>
      <c r="Y238" s="37">
        <f>SUMIFS(СВЦЭМ!$G$34:$G$777,СВЦЭМ!$A$34:$A$777,$A238,СВЦЭМ!$B$34:$B$777,Y$225)+'СЕТ СН'!$F$12-'СЕТ СН'!$F$23</f>
        <v>-378.07396354000002</v>
      </c>
    </row>
    <row r="239" spans="1:27" ht="15.75" x14ac:dyDescent="0.2">
      <c r="A239" s="36">
        <f t="shared" si="6"/>
        <v>42992</v>
      </c>
      <c r="B239" s="37">
        <f>SUMIFS(СВЦЭМ!$G$34:$G$777,СВЦЭМ!$A$34:$A$777,$A239,СВЦЭМ!$B$34:$B$777,B$225)+'СЕТ СН'!$F$12-'СЕТ СН'!$F$23</f>
        <v>-362.12960011999996</v>
      </c>
      <c r="C239" s="37">
        <f>SUMIFS(СВЦЭМ!$G$34:$G$777,СВЦЭМ!$A$34:$A$777,$A239,СВЦЭМ!$B$34:$B$777,C$225)+'СЕТ СН'!$F$12-'СЕТ СН'!$F$23</f>
        <v>-352.04940905000001</v>
      </c>
      <c r="D239" s="37">
        <f>SUMIFS(СВЦЭМ!$G$34:$G$777,СВЦЭМ!$A$34:$A$777,$A239,СВЦЭМ!$B$34:$B$777,D$225)+'СЕТ СН'!$F$12-'СЕТ СН'!$F$23</f>
        <v>-348.99567055</v>
      </c>
      <c r="E239" s="37">
        <f>SUMIFS(СВЦЭМ!$G$34:$G$777,СВЦЭМ!$A$34:$A$777,$A239,СВЦЭМ!$B$34:$B$777,E$225)+'СЕТ СН'!$F$12-'СЕТ СН'!$F$23</f>
        <v>-350.92863363000004</v>
      </c>
      <c r="F239" s="37">
        <f>SUMIFS(СВЦЭМ!$G$34:$G$777,СВЦЭМ!$A$34:$A$777,$A239,СВЦЭМ!$B$34:$B$777,F$225)+'СЕТ СН'!$F$12-'СЕТ СН'!$F$23</f>
        <v>-350.47965187</v>
      </c>
      <c r="G239" s="37">
        <f>SUMIFS(СВЦЭМ!$G$34:$G$777,СВЦЭМ!$A$34:$A$777,$A239,СВЦЭМ!$B$34:$B$777,G$225)+'СЕТ СН'!$F$12-'СЕТ СН'!$F$23</f>
        <v>-348.59885919999999</v>
      </c>
      <c r="H239" s="37">
        <f>SUMIFS(СВЦЭМ!$G$34:$G$777,СВЦЭМ!$A$34:$A$777,$A239,СВЦЭМ!$B$34:$B$777,H$225)+'СЕТ СН'!$F$12-'СЕТ СН'!$F$23</f>
        <v>-361.03591661999997</v>
      </c>
      <c r="I239" s="37">
        <f>SUMIFS(СВЦЭМ!$G$34:$G$777,СВЦЭМ!$A$34:$A$777,$A239,СВЦЭМ!$B$34:$B$777,I$225)+'СЕТ СН'!$F$12-'СЕТ СН'!$F$23</f>
        <v>-380.89648949000002</v>
      </c>
      <c r="J239" s="37">
        <f>SUMIFS(СВЦЭМ!$G$34:$G$777,СВЦЭМ!$A$34:$A$777,$A239,СВЦЭМ!$B$34:$B$777,J$225)+'СЕТ СН'!$F$12-'СЕТ СН'!$F$23</f>
        <v>-389.80224933</v>
      </c>
      <c r="K239" s="37">
        <f>SUMIFS(СВЦЭМ!$G$34:$G$777,СВЦЭМ!$A$34:$A$777,$A239,СВЦЭМ!$B$34:$B$777,K$225)+'СЕТ СН'!$F$12-'СЕТ СН'!$F$23</f>
        <v>-398.41228640999998</v>
      </c>
      <c r="L239" s="37">
        <f>SUMIFS(СВЦЭМ!$G$34:$G$777,СВЦЭМ!$A$34:$A$777,$A239,СВЦЭМ!$B$34:$B$777,L$225)+'СЕТ СН'!$F$12-'СЕТ СН'!$F$23</f>
        <v>-419.93053461</v>
      </c>
      <c r="M239" s="37">
        <f>SUMIFS(СВЦЭМ!$G$34:$G$777,СВЦЭМ!$A$34:$A$777,$A239,СВЦЭМ!$B$34:$B$777,M$225)+'СЕТ СН'!$F$12-'СЕТ СН'!$F$23</f>
        <v>-428.02304283000001</v>
      </c>
      <c r="N239" s="37">
        <f>SUMIFS(СВЦЭМ!$G$34:$G$777,СВЦЭМ!$A$34:$A$777,$A239,СВЦЭМ!$B$34:$B$777,N$225)+'СЕТ СН'!$F$12-'СЕТ СН'!$F$23</f>
        <v>-425.56508405</v>
      </c>
      <c r="O239" s="37">
        <f>SUMIFS(СВЦЭМ!$G$34:$G$777,СВЦЭМ!$A$34:$A$777,$A239,СВЦЭМ!$B$34:$B$777,O$225)+'СЕТ СН'!$F$12-'СЕТ СН'!$F$23</f>
        <v>-426.15953736</v>
      </c>
      <c r="P239" s="37">
        <f>SUMIFS(СВЦЭМ!$G$34:$G$777,СВЦЭМ!$A$34:$A$777,$A239,СВЦЭМ!$B$34:$B$777,P$225)+'СЕТ СН'!$F$12-'СЕТ СН'!$F$23</f>
        <v>-426.86454488000004</v>
      </c>
      <c r="Q239" s="37">
        <f>SUMIFS(СВЦЭМ!$G$34:$G$777,СВЦЭМ!$A$34:$A$777,$A239,СВЦЭМ!$B$34:$B$777,Q$225)+'СЕТ СН'!$F$12-'СЕТ СН'!$F$23</f>
        <v>-425.90153988999998</v>
      </c>
      <c r="R239" s="37">
        <f>SUMIFS(СВЦЭМ!$G$34:$G$777,СВЦЭМ!$A$34:$A$777,$A239,СВЦЭМ!$B$34:$B$777,R$225)+'СЕТ СН'!$F$12-'СЕТ СН'!$F$23</f>
        <v>-425.95276940999997</v>
      </c>
      <c r="S239" s="37">
        <f>SUMIFS(СВЦЭМ!$G$34:$G$777,СВЦЭМ!$A$34:$A$777,$A239,СВЦЭМ!$B$34:$B$777,S$225)+'СЕТ СН'!$F$12-'СЕТ СН'!$F$23</f>
        <v>-426.93883584000002</v>
      </c>
      <c r="T239" s="37">
        <f>SUMIFS(СВЦЭМ!$G$34:$G$777,СВЦЭМ!$A$34:$A$777,$A239,СВЦЭМ!$B$34:$B$777,T$225)+'СЕТ СН'!$F$12-'СЕТ СН'!$F$23</f>
        <v>-427.60357884000001</v>
      </c>
      <c r="U239" s="37">
        <f>SUMIFS(СВЦЭМ!$G$34:$G$777,СВЦЭМ!$A$34:$A$777,$A239,СВЦЭМ!$B$34:$B$777,U$225)+'СЕТ СН'!$F$12-'СЕТ СН'!$F$23</f>
        <v>-424.08510407</v>
      </c>
      <c r="V239" s="37">
        <f>SUMIFS(СВЦЭМ!$G$34:$G$777,СВЦЭМ!$A$34:$A$777,$A239,СВЦЭМ!$B$34:$B$777,V$225)+'СЕТ СН'!$F$12-'СЕТ СН'!$F$23</f>
        <v>-417.58224043999996</v>
      </c>
      <c r="W239" s="37">
        <f>SUMIFS(СВЦЭМ!$G$34:$G$777,СВЦЭМ!$A$34:$A$777,$A239,СВЦЭМ!$B$34:$B$777,W$225)+'СЕТ СН'!$F$12-'СЕТ СН'!$F$23</f>
        <v>-404.01616532000003</v>
      </c>
      <c r="X239" s="37">
        <f>SUMIFS(СВЦЭМ!$G$34:$G$777,СВЦЭМ!$A$34:$A$777,$A239,СВЦЭМ!$B$34:$B$777,X$225)+'СЕТ СН'!$F$12-'СЕТ СН'!$F$23</f>
        <v>-391.52338085999997</v>
      </c>
      <c r="Y239" s="37">
        <f>SUMIFS(СВЦЭМ!$G$34:$G$777,СВЦЭМ!$A$34:$A$777,$A239,СВЦЭМ!$B$34:$B$777,Y$225)+'СЕТ СН'!$F$12-'СЕТ СН'!$F$23</f>
        <v>-375.65796230000001</v>
      </c>
    </row>
    <row r="240" spans="1:27" ht="15.75" x14ac:dyDescent="0.2">
      <c r="A240" s="36">
        <f t="shared" si="6"/>
        <v>42993</v>
      </c>
      <c r="B240" s="37">
        <f>SUMIFS(СВЦЭМ!$G$34:$G$777,СВЦЭМ!$A$34:$A$777,$A240,СВЦЭМ!$B$34:$B$777,B$225)+'СЕТ СН'!$F$12-'СЕТ СН'!$F$23</f>
        <v>-350.74026875000004</v>
      </c>
      <c r="C240" s="37">
        <f>SUMIFS(СВЦЭМ!$G$34:$G$777,СВЦЭМ!$A$34:$A$777,$A240,СВЦЭМ!$B$34:$B$777,C$225)+'СЕТ СН'!$F$12-'СЕТ СН'!$F$23</f>
        <v>-352.31667136999999</v>
      </c>
      <c r="D240" s="37">
        <f>SUMIFS(СВЦЭМ!$G$34:$G$777,СВЦЭМ!$A$34:$A$777,$A240,СВЦЭМ!$B$34:$B$777,D$225)+'СЕТ СН'!$F$12-'СЕТ СН'!$F$23</f>
        <v>-357.16206539999996</v>
      </c>
      <c r="E240" s="37">
        <f>SUMIFS(СВЦЭМ!$G$34:$G$777,СВЦЭМ!$A$34:$A$777,$A240,СВЦЭМ!$B$34:$B$777,E$225)+'СЕТ СН'!$F$12-'СЕТ СН'!$F$23</f>
        <v>-358.90371900000002</v>
      </c>
      <c r="F240" s="37">
        <f>SUMIFS(СВЦЭМ!$G$34:$G$777,СВЦЭМ!$A$34:$A$777,$A240,СВЦЭМ!$B$34:$B$777,F$225)+'СЕТ СН'!$F$12-'СЕТ СН'!$F$23</f>
        <v>-358.84908668000003</v>
      </c>
      <c r="G240" s="37">
        <f>SUMIFS(СВЦЭМ!$G$34:$G$777,СВЦЭМ!$A$34:$A$777,$A240,СВЦЭМ!$B$34:$B$777,G$225)+'СЕТ СН'!$F$12-'СЕТ СН'!$F$23</f>
        <v>-359.0677627</v>
      </c>
      <c r="H240" s="37">
        <f>SUMIFS(СВЦЭМ!$G$34:$G$777,СВЦЭМ!$A$34:$A$777,$A240,СВЦЭМ!$B$34:$B$777,H$225)+'СЕТ СН'!$F$12-'СЕТ СН'!$F$23</f>
        <v>-356.02409738</v>
      </c>
      <c r="I240" s="37">
        <f>SUMIFS(СВЦЭМ!$G$34:$G$777,СВЦЭМ!$A$34:$A$777,$A240,СВЦЭМ!$B$34:$B$777,I$225)+'СЕТ СН'!$F$12-'СЕТ СН'!$F$23</f>
        <v>-373.06275099999999</v>
      </c>
      <c r="J240" s="37">
        <f>SUMIFS(СВЦЭМ!$G$34:$G$777,СВЦЭМ!$A$34:$A$777,$A240,СВЦЭМ!$B$34:$B$777,J$225)+'СЕТ СН'!$F$12-'СЕТ СН'!$F$23</f>
        <v>-378.18376080999997</v>
      </c>
      <c r="K240" s="37">
        <f>SUMIFS(СВЦЭМ!$G$34:$G$777,СВЦЭМ!$A$34:$A$777,$A240,СВЦЭМ!$B$34:$B$777,K$225)+'СЕТ СН'!$F$12-'СЕТ СН'!$F$23</f>
        <v>-390.00578332999999</v>
      </c>
      <c r="L240" s="37">
        <f>SUMIFS(СВЦЭМ!$G$34:$G$777,СВЦЭМ!$A$34:$A$777,$A240,СВЦЭМ!$B$34:$B$777,L$225)+'СЕТ СН'!$F$12-'СЕТ СН'!$F$23</f>
        <v>-411.35039332999997</v>
      </c>
      <c r="M240" s="37">
        <f>SUMIFS(СВЦЭМ!$G$34:$G$777,СВЦЭМ!$A$34:$A$777,$A240,СВЦЭМ!$B$34:$B$777,M$225)+'СЕТ СН'!$F$12-'СЕТ СН'!$F$23</f>
        <v>-418.08637267</v>
      </c>
      <c r="N240" s="37">
        <f>SUMIFS(СВЦЭМ!$G$34:$G$777,СВЦЭМ!$A$34:$A$777,$A240,СВЦЭМ!$B$34:$B$777,N$225)+'СЕТ СН'!$F$12-'СЕТ СН'!$F$23</f>
        <v>-418.28603942000001</v>
      </c>
      <c r="O240" s="37">
        <f>SUMIFS(СВЦЭМ!$G$34:$G$777,СВЦЭМ!$A$34:$A$777,$A240,СВЦЭМ!$B$34:$B$777,O$225)+'СЕТ СН'!$F$12-'СЕТ СН'!$F$23</f>
        <v>-419.04857532</v>
      </c>
      <c r="P240" s="37">
        <f>SUMIFS(СВЦЭМ!$G$34:$G$777,СВЦЭМ!$A$34:$A$777,$A240,СВЦЭМ!$B$34:$B$777,P$225)+'СЕТ СН'!$F$12-'СЕТ СН'!$F$23</f>
        <v>-417.42142977000003</v>
      </c>
      <c r="Q240" s="37">
        <f>SUMIFS(СВЦЭМ!$G$34:$G$777,СВЦЭМ!$A$34:$A$777,$A240,СВЦЭМ!$B$34:$B$777,Q$225)+'СЕТ СН'!$F$12-'СЕТ СН'!$F$23</f>
        <v>-415.39024678999999</v>
      </c>
      <c r="R240" s="37">
        <f>SUMIFS(СВЦЭМ!$G$34:$G$777,СВЦЭМ!$A$34:$A$777,$A240,СВЦЭМ!$B$34:$B$777,R$225)+'СЕТ СН'!$F$12-'СЕТ СН'!$F$23</f>
        <v>-415.22165462999999</v>
      </c>
      <c r="S240" s="37">
        <f>SUMIFS(СВЦЭМ!$G$34:$G$777,СВЦЭМ!$A$34:$A$777,$A240,СВЦЭМ!$B$34:$B$777,S$225)+'СЕТ СН'!$F$12-'СЕТ СН'!$F$23</f>
        <v>-415.83583496</v>
      </c>
      <c r="T240" s="37">
        <f>SUMIFS(СВЦЭМ!$G$34:$G$777,СВЦЭМ!$A$34:$A$777,$A240,СВЦЭМ!$B$34:$B$777,T$225)+'СЕТ СН'!$F$12-'СЕТ СН'!$F$23</f>
        <v>-415.54018148</v>
      </c>
      <c r="U240" s="37">
        <f>SUMIFS(СВЦЭМ!$G$34:$G$777,СВЦЭМ!$A$34:$A$777,$A240,СВЦЭМ!$B$34:$B$777,U$225)+'СЕТ СН'!$F$12-'СЕТ СН'!$F$23</f>
        <v>-417.31253895999998</v>
      </c>
      <c r="V240" s="37">
        <f>SUMIFS(СВЦЭМ!$G$34:$G$777,СВЦЭМ!$A$34:$A$777,$A240,СВЦЭМ!$B$34:$B$777,V$225)+'СЕТ СН'!$F$12-'СЕТ СН'!$F$23</f>
        <v>-414.18231993000001</v>
      </c>
      <c r="W240" s="37">
        <f>SUMIFS(СВЦЭМ!$G$34:$G$777,СВЦЭМ!$A$34:$A$777,$A240,СВЦЭМ!$B$34:$B$777,W$225)+'СЕТ СН'!$F$12-'СЕТ СН'!$F$23</f>
        <v>-391.66299143000003</v>
      </c>
      <c r="X240" s="37">
        <f>SUMIFS(СВЦЭМ!$G$34:$G$777,СВЦЭМ!$A$34:$A$777,$A240,СВЦЭМ!$B$34:$B$777,X$225)+'СЕТ СН'!$F$12-'СЕТ СН'!$F$23</f>
        <v>-375.87252376000004</v>
      </c>
      <c r="Y240" s="37">
        <f>SUMIFS(СВЦЭМ!$G$34:$G$777,СВЦЭМ!$A$34:$A$777,$A240,СВЦЭМ!$B$34:$B$777,Y$225)+'СЕТ СН'!$F$12-'СЕТ СН'!$F$23</f>
        <v>-361.76724763000004</v>
      </c>
    </row>
    <row r="241" spans="1:25" ht="15.75" x14ac:dyDescent="0.2">
      <c r="A241" s="36">
        <f t="shared" si="6"/>
        <v>42994</v>
      </c>
      <c r="B241" s="37">
        <f>SUMIFS(СВЦЭМ!$G$34:$G$777,СВЦЭМ!$A$34:$A$777,$A241,СВЦЭМ!$B$34:$B$777,B$225)+'СЕТ СН'!$F$12-'СЕТ СН'!$F$23</f>
        <v>-360.96284398</v>
      </c>
      <c r="C241" s="37">
        <f>SUMIFS(СВЦЭМ!$G$34:$G$777,СВЦЭМ!$A$34:$A$777,$A241,СВЦЭМ!$B$34:$B$777,C$225)+'СЕТ СН'!$F$12-'СЕТ СН'!$F$23</f>
        <v>-361.84426673999997</v>
      </c>
      <c r="D241" s="37">
        <f>SUMIFS(СВЦЭМ!$G$34:$G$777,СВЦЭМ!$A$34:$A$777,$A241,СВЦЭМ!$B$34:$B$777,D$225)+'СЕТ СН'!$F$12-'СЕТ СН'!$F$23</f>
        <v>-358.67500890999997</v>
      </c>
      <c r="E241" s="37">
        <f>SUMIFS(СВЦЭМ!$G$34:$G$777,СВЦЭМ!$A$34:$A$777,$A241,СВЦЭМ!$B$34:$B$777,E$225)+'СЕТ СН'!$F$12-'СЕТ СН'!$F$23</f>
        <v>-361.53824379000002</v>
      </c>
      <c r="F241" s="37">
        <f>SUMIFS(СВЦЭМ!$G$34:$G$777,СВЦЭМ!$A$34:$A$777,$A241,СВЦЭМ!$B$34:$B$777,F$225)+'СЕТ СН'!$F$12-'СЕТ СН'!$F$23</f>
        <v>-362.34570848999999</v>
      </c>
      <c r="G241" s="37">
        <f>SUMIFS(СВЦЭМ!$G$34:$G$777,СВЦЭМ!$A$34:$A$777,$A241,СВЦЭМ!$B$34:$B$777,G$225)+'СЕТ СН'!$F$12-'СЕТ СН'!$F$23</f>
        <v>-361.11462313999999</v>
      </c>
      <c r="H241" s="37">
        <f>SUMIFS(СВЦЭМ!$G$34:$G$777,СВЦЭМ!$A$34:$A$777,$A241,СВЦЭМ!$B$34:$B$777,H$225)+'СЕТ СН'!$F$12-'СЕТ СН'!$F$23</f>
        <v>-360.75851762000002</v>
      </c>
      <c r="I241" s="37">
        <f>SUMIFS(СВЦЭМ!$G$34:$G$777,СВЦЭМ!$A$34:$A$777,$A241,СВЦЭМ!$B$34:$B$777,I$225)+'СЕТ СН'!$F$12-'СЕТ СН'!$F$23</f>
        <v>-366.10526592999997</v>
      </c>
      <c r="J241" s="37">
        <f>SUMIFS(СВЦЭМ!$G$34:$G$777,СВЦЭМ!$A$34:$A$777,$A241,СВЦЭМ!$B$34:$B$777,J$225)+'СЕТ СН'!$F$12-'СЕТ СН'!$F$23</f>
        <v>-378.75393343999997</v>
      </c>
      <c r="K241" s="37">
        <f>SUMIFS(СВЦЭМ!$G$34:$G$777,СВЦЭМ!$A$34:$A$777,$A241,СВЦЭМ!$B$34:$B$777,K$225)+'СЕТ СН'!$F$12-'СЕТ СН'!$F$23</f>
        <v>-388.81093809999999</v>
      </c>
      <c r="L241" s="37">
        <f>SUMIFS(СВЦЭМ!$G$34:$G$777,СВЦЭМ!$A$34:$A$777,$A241,СВЦЭМ!$B$34:$B$777,L$225)+'СЕТ СН'!$F$12-'СЕТ СН'!$F$23</f>
        <v>-412.18115004000003</v>
      </c>
      <c r="M241" s="37">
        <f>SUMIFS(СВЦЭМ!$G$34:$G$777,СВЦЭМ!$A$34:$A$777,$A241,СВЦЭМ!$B$34:$B$777,M$225)+'СЕТ СН'!$F$12-'СЕТ СН'!$F$23</f>
        <v>-419.14784693000001</v>
      </c>
      <c r="N241" s="37">
        <f>SUMIFS(СВЦЭМ!$G$34:$G$777,СВЦЭМ!$A$34:$A$777,$A241,СВЦЭМ!$B$34:$B$777,N$225)+'СЕТ СН'!$F$12-'СЕТ СН'!$F$23</f>
        <v>-417.46424156</v>
      </c>
      <c r="O241" s="37">
        <f>SUMIFS(СВЦЭМ!$G$34:$G$777,СВЦЭМ!$A$34:$A$777,$A241,СВЦЭМ!$B$34:$B$777,O$225)+'СЕТ СН'!$F$12-'СЕТ СН'!$F$23</f>
        <v>-417.49643930000002</v>
      </c>
      <c r="P241" s="37">
        <f>SUMIFS(СВЦЭМ!$G$34:$G$777,СВЦЭМ!$A$34:$A$777,$A241,СВЦЭМ!$B$34:$B$777,P$225)+'СЕТ СН'!$F$12-'СЕТ СН'!$F$23</f>
        <v>-415.60224724</v>
      </c>
      <c r="Q241" s="37">
        <f>SUMIFS(СВЦЭМ!$G$34:$G$777,СВЦЭМ!$A$34:$A$777,$A241,СВЦЭМ!$B$34:$B$777,Q$225)+'СЕТ СН'!$F$12-'СЕТ СН'!$F$23</f>
        <v>-414.98179471000003</v>
      </c>
      <c r="R241" s="37">
        <f>SUMIFS(СВЦЭМ!$G$34:$G$777,СВЦЭМ!$A$34:$A$777,$A241,СВЦЭМ!$B$34:$B$777,R$225)+'СЕТ СН'!$F$12-'СЕТ СН'!$F$23</f>
        <v>-415.62920843000001</v>
      </c>
      <c r="S241" s="37">
        <f>SUMIFS(СВЦЭМ!$G$34:$G$777,СВЦЭМ!$A$34:$A$777,$A241,СВЦЭМ!$B$34:$B$777,S$225)+'СЕТ СН'!$F$12-'СЕТ СН'!$F$23</f>
        <v>-416.27598356999999</v>
      </c>
      <c r="T241" s="37">
        <f>SUMIFS(СВЦЭМ!$G$34:$G$777,СВЦЭМ!$A$34:$A$777,$A241,СВЦЭМ!$B$34:$B$777,T$225)+'СЕТ СН'!$F$12-'СЕТ СН'!$F$23</f>
        <v>-416.61361319000002</v>
      </c>
      <c r="U241" s="37">
        <f>SUMIFS(СВЦЭМ!$G$34:$G$777,СВЦЭМ!$A$34:$A$777,$A241,СВЦЭМ!$B$34:$B$777,U$225)+'СЕТ СН'!$F$12-'СЕТ СН'!$F$23</f>
        <v>-418.66943943000001</v>
      </c>
      <c r="V241" s="37">
        <f>SUMIFS(СВЦЭМ!$G$34:$G$777,СВЦЭМ!$A$34:$A$777,$A241,СВЦЭМ!$B$34:$B$777,V$225)+'СЕТ СН'!$F$12-'СЕТ СН'!$F$23</f>
        <v>-415.48327136</v>
      </c>
      <c r="W241" s="37">
        <f>SUMIFS(СВЦЭМ!$G$34:$G$777,СВЦЭМ!$A$34:$A$777,$A241,СВЦЭМ!$B$34:$B$777,W$225)+'СЕТ СН'!$F$12-'СЕТ СН'!$F$23</f>
        <v>-396.94472583000004</v>
      </c>
      <c r="X241" s="37">
        <f>SUMIFS(СВЦЭМ!$G$34:$G$777,СВЦЭМ!$A$34:$A$777,$A241,СВЦЭМ!$B$34:$B$777,X$225)+'СЕТ СН'!$F$12-'СЕТ СН'!$F$23</f>
        <v>-380.72867760999998</v>
      </c>
      <c r="Y241" s="37">
        <f>SUMIFS(СВЦЭМ!$G$34:$G$777,СВЦЭМ!$A$34:$A$777,$A241,СВЦЭМ!$B$34:$B$777,Y$225)+'СЕТ СН'!$F$12-'СЕТ СН'!$F$23</f>
        <v>-370.71630980999998</v>
      </c>
    </row>
    <row r="242" spans="1:25" ht="15.75" x14ac:dyDescent="0.2">
      <c r="A242" s="36">
        <f t="shared" si="6"/>
        <v>42995</v>
      </c>
      <c r="B242" s="37">
        <f>SUMIFS(СВЦЭМ!$G$34:$G$777,СВЦЭМ!$A$34:$A$777,$A242,СВЦЭМ!$B$34:$B$777,B$225)+'СЕТ СН'!$F$12-'СЕТ СН'!$F$23</f>
        <v>-376.47411980999999</v>
      </c>
      <c r="C242" s="37">
        <f>SUMIFS(СВЦЭМ!$G$34:$G$777,СВЦЭМ!$A$34:$A$777,$A242,СВЦЭМ!$B$34:$B$777,C$225)+'СЕТ СН'!$F$12-'СЕТ СН'!$F$23</f>
        <v>-364.11392007000001</v>
      </c>
      <c r="D242" s="37">
        <f>SUMIFS(СВЦЭМ!$G$34:$G$777,СВЦЭМ!$A$34:$A$777,$A242,СВЦЭМ!$B$34:$B$777,D$225)+'СЕТ СН'!$F$12-'СЕТ СН'!$F$23</f>
        <v>-359.47380635000002</v>
      </c>
      <c r="E242" s="37">
        <f>SUMIFS(СВЦЭМ!$G$34:$G$777,СВЦЭМ!$A$34:$A$777,$A242,СВЦЭМ!$B$34:$B$777,E$225)+'СЕТ СН'!$F$12-'СЕТ СН'!$F$23</f>
        <v>-361.74433121999999</v>
      </c>
      <c r="F242" s="37">
        <f>SUMIFS(СВЦЭМ!$G$34:$G$777,СВЦЭМ!$A$34:$A$777,$A242,СВЦЭМ!$B$34:$B$777,F$225)+'СЕТ СН'!$F$12-'СЕТ СН'!$F$23</f>
        <v>-363.28645425000002</v>
      </c>
      <c r="G242" s="37">
        <f>SUMIFS(СВЦЭМ!$G$34:$G$777,СВЦЭМ!$A$34:$A$777,$A242,СВЦЭМ!$B$34:$B$777,G$225)+'СЕТ СН'!$F$12-'СЕТ СН'!$F$23</f>
        <v>-361.40463052999996</v>
      </c>
      <c r="H242" s="37">
        <f>SUMIFS(СВЦЭМ!$G$34:$G$777,СВЦЭМ!$A$34:$A$777,$A242,СВЦЭМ!$B$34:$B$777,H$225)+'СЕТ СН'!$F$12-'СЕТ СН'!$F$23</f>
        <v>-362.75530240000001</v>
      </c>
      <c r="I242" s="37">
        <f>SUMIFS(СВЦЭМ!$G$34:$G$777,СВЦЭМ!$A$34:$A$777,$A242,СВЦЭМ!$B$34:$B$777,I$225)+'СЕТ СН'!$F$12-'СЕТ СН'!$F$23</f>
        <v>-367.48869185000001</v>
      </c>
      <c r="J242" s="37">
        <f>SUMIFS(СВЦЭМ!$G$34:$G$777,СВЦЭМ!$A$34:$A$777,$A242,СВЦЭМ!$B$34:$B$777,J$225)+'СЕТ СН'!$F$12-'СЕТ СН'!$F$23</f>
        <v>-379.79695958000002</v>
      </c>
      <c r="K242" s="37">
        <f>SUMIFS(СВЦЭМ!$G$34:$G$777,СВЦЭМ!$A$34:$A$777,$A242,СВЦЭМ!$B$34:$B$777,K$225)+'СЕТ СН'!$F$12-'СЕТ СН'!$F$23</f>
        <v>-387.86682408000001</v>
      </c>
      <c r="L242" s="37">
        <f>SUMIFS(СВЦЭМ!$G$34:$G$777,СВЦЭМ!$A$34:$A$777,$A242,СВЦЭМ!$B$34:$B$777,L$225)+'СЕТ СН'!$F$12-'СЕТ СН'!$F$23</f>
        <v>-410.64000647</v>
      </c>
      <c r="M242" s="37">
        <f>SUMIFS(СВЦЭМ!$G$34:$G$777,СВЦЭМ!$A$34:$A$777,$A242,СВЦЭМ!$B$34:$B$777,M$225)+'СЕТ СН'!$F$12-'СЕТ СН'!$F$23</f>
        <v>-417.25171091999999</v>
      </c>
      <c r="N242" s="37">
        <f>SUMIFS(СВЦЭМ!$G$34:$G$777,СВЦЭМ!$A$34:$A$777,$A242,СВЦЭМ!$B$34:$B$777,N$225)+'СЕТ СН'!$F$12-'СЕТ СН'!$F$23</f>
        <v>-417.60170206999999</v>
      </c>
      <c r="O242" s="37">
        <f>SUMIFS(СВЦЭМ!$G$34:$G$777,СВЦЭМ!$A$34:$A$777,$A242,СВЦЭМ!$B$34:$B$777,O$225)+'СЕТ СН'!$F$12-'СЕТ СН'!$F$23</f>
        <v>-417.79901085</v>
      </c>
      <c r="P242" s="37">
        <f>SUMIFS(СВЦЭМ!$G$34:$G$777,СВЦЭМ!$A$34:$A$777,$A242,СВЦЭМ!$B$34:$B$777,P$225)+'СЕТ СН'!$F$12-'СЕТ СН'!$F$23</f>
        <v>-417.89087744</v>
      </c>
      <c r="Q242" s="37">
        <f>SUMIFS(СВЦЭМ!$G$34:$G$777,СВЦЭМ!$A$34:$A$777,$A242,СВЦЭМ!$B$34:$B$777,Q$225)+'СЕТ СН'!$F$12-'СЕТ СН'!$F$23</f>
        <v>-417.98220191999997</v>
      </c>
      <c r="R242" s="37">
        <f>SUMIFS(СВЦЭМ!$G$34:$G$777,СВЦЭМ!$A$34:$A$777,$A242,СВЦЭМ!$B$34:$B$777,R$225)+'СЕТ СН'!$F$12-'СЕТ СН'!$F$23</f>
        <v>-418.72228660999997</v>
      </c>
      <c r="S242" s="37">
        <f>SUMIFS(СВЦЭМ!$G$34:$G$777,СВЦЭМ!$A$34:$A$777,$A242,СВЦЭМ!$B$34:$B$777,S$225)+'СЕТ СН'!$F$12-'СЕТ СН'!$F$23</f>
        <v>-418.85859647999996</v>
      </c>
      <c r="T242" s="37">
        <f>SUMIFS(СВЦЭМ!$G$34:$G$777,СВЦЭМ!$A$34:$A$777,$A242,СВЦЭМ!$B$34:$B$777,T$225)+'СЕТ СН'!$F$12-'СЕТ СН'!$F$23</f>
        <v>-419.44153683000002</v>
      </c>
      <c r="U242" s="37">
        <f>SUMIFS(СВЦЭМ!$G$34:$G$777,СВЦЭМ!$A$34:$A$777,$A242,СВЦЭМ!$B$34:$B$777,U$225)+'СЕТ СН'!$F$12-'СЕТ СН'!$F$23</f>
        <v>-420.25832403999999</v>
      </c>
      <c r="V242" s="37">
        <f>SUMIFS(СВЦЭМ!$G$34:$G$777,СВЦЭМ!$A$34:$A$777,$A242,СВЦЭМ!$B$34:$B$777,V$225)+'СЕТ СН'!$F$12-'СЕТ СН'!$F$23</f>
        <v>-417.45691123</v>
      </c>
      <c r="W242" s="37">
        <f>SUMIFS(СВЦЭМ!$G$34:$G$777,СВЦЭМ!$A$34:$A$777,$A242,СВЦЭМ!$B$34:$B$777,W$225)+'СЕТ СН'!$F$12-'СЕТ СН'!$F$23</f>
        <v>-399.15482244999998</v>
      </c>
      <c r="X242" s="37">
        <f>SUMIFS(СВЦЭМ!$G$34:$G$777,СВЦЭМ!$A$34:$A$777,$A242,СВЦЭМ!$B$34:$B$777,X$225)+'СЕТ СН'!$F$12-'СЕТ СН'!$F$23</f>
        <v>-385.51797783999996</v>
      </c>
      <c r="Y242" s="37">
        <f>SUMIFS(СВЦЭМ!$G$34:$G$777,СВЦЭМ!$A$34:$A$777,$A242,СВЦЭМ!$B$34:$B$777,Y$225)+'СЕТ СН'!$F$12-'СЕТ СН'!$F$23</f>
        <v>-386.28854869999998</v>
      </c>
    </row>
    <row r="243" spans="1:25" ht="15.75" x14ac:dyDescent="0.2">
      <c r="A243" s="36">
        <f t="shared" si="6"/>
        <v>42996</v>
      </c>
      <c r="B243" s="37">
        <f>SUMIFS(СВЦЭМ!$G$34:$G$777,СВЦЭМ!$A$34:$A$777,$A243,СВЦЭМ!$B$34:$B$777,B$225)+'СЕТ СН'!$F$12-'СЕТ СН'!$F$23</f>
        <v>-380.39941677000002</v>
      </c>
      <c r="C243" s="37">
        <f>SUMIFS(СВЦЭМ!$G$34:$G$777,СВЦЭМ!$A$34:$A$777,$A243,СВЦЭМ!$B$34:$B$777,C$225)+'СЕТ СН'!$F$12-'СЕТ СН'!$F$23</f>
        <v>-360.72017853</v>
      </c>
      <c r="D243" s="37">
        <f>SUMIFS(СВЦЭМ!$G$34:$G$777,СВЦЭМ!$A$34:$A$777,$A243,СВЦЭМ!$B$34:$B$777,D$225)+'СЕТ СН'!$F$12-'СЕТ СН'!$F$23</f>
        <v>-352.11806748000004</v>
      </c>
      <c r="E243" s="37">
        <f>SUMIFS(СВЦЭМ!$G$34:$G$777,СВЦЭМ!$A$34:$A$777,$A243,СВЦЭМ!$B$34:$B$777,E$225)+'СЕТ СН'!$F$12-'СЕТ СН'!$F$23</f>
        <v>-349.82238828999999</v>
      </c>
      <c r="F243" s="37">
        <f>SUMIFS(СВЦЭМ!$G$34:$G$777,СВЦЭМ!$A$34:$A$777,$A243,СВЦЭМ!$B$34:$B$777,F$225)+'СЕТ СН'!$F$12-'СЕТ СН'!$F$23</f>
        <v>-349.82206815999996</v>
      </c>
      <c r="G243" s="37">
        <f>SUMIFS(СВЦЭМ!$G$34:$G$777,СВЦЭМ!$A$34:$A$777,$A243,СВЦЭМ!$B$34:$B$777,G$225)+'СЕТ СН'!$F$12-'СЕТ СН'!$F$23</f>
        <v>-353.7439913</v>
      </c>
      <c r="H243" s="37">
        <f>SUMIFS(СВЦЭМ!$G$34:$G$777,СВЦЭМ!$A$34:$A$777,$A243,СВЦЭМ!$B$34:$B$777,H$225)+'СЕТ СН'!$F$12-'СЕТ СН'!$F$23</f>
        <v>-365.14787937</v>
      </c>
      <c r="I243" s="37">
        <f>SUMIFS(СВЦЭМ!$G$34:$G$777,СВЦЭМ!$A$34:$A$777,$A243,СВЦЭМ!$B$34:$B$777,I$225)+'СЕТ СН'!$F$12-'СЕТ СН'!$F$23</f>
        <v>-372.69353824999996</v>
      </c>
      <c r="J243" s="37">
        <f>SUMIFS(СВЦЭМ!$G$34:$G$777,СВЦЭМ!$A$34:$A$777,$A243,СВЦЭМ!$B$34:$B$777,J$225)+'СЕТ СН'!$F$12-'СЕТ СН'!$F$23</f>
        <v>-381.49045348999999</v>
      </c>
      <c r="K243" s="37">
        <f>SUMIFS(СВЦЭМ!$G$34:$G$777,СВЦЭМ!$A$34:$A$777,$A243,СВЦЭМ!$B$34:$B$777,K$225)+'СЕТ СН'!$F$12-'СЕТ СН'!$F$23</f>
        <v>-397.56373327</v>
      </c>
      <c r="L243" s="37">
        <f>SUMIFS(СВЦЭМ!$G$34:$G$777,СВЦЭМ!$A$34:$A$777,$A243,СВЦЭМ!$B$34:$B$777,L$225)+'СЕТ СН'!$F$12-'СЕТ СН'!$F$23</f>
        <v>-412.48422825</v>
      </c>
      <c r="M243" s="37">
        <f>SUMIFS(СВЦЭМ!$G$34:$G$777,СВЦЭМ!$A$34:$A$777,$A243,СВЦЭМ!$B$34:$B$777,M$225)+'СЕТ СН'!$F$12-'СЕТ СН'!$F$23</f>
        <v>-417.70754932</v>
      </c>
      <c r="N243" s="37">
        <f>SUMIFS(СВЦЭМ!$G$34:$G$777,СВЦЭМ!$A$34:$A$777,$A243,СВЦЭМ!$B$34:$B$777,N$225)+'СЕТ СН'!$F$12-'СЕТ СН'!$F$23</f>
        <v>-416.92964223000001</v>
      </c>
      <c r="O243" s="37">
        <f>SUMIFS(СВЦЭМ!$G$34:$G$777,СВЦЭМ!$A$34:$A$777,$A243,СВЦЭМ!$B$34:$B$777,O$225)+'СЕТ СН'!$F$12-'СЕТ СН'!$F$23</f>
        <v>-417.52065040000002</v>
      </c>
      <c r="P243" s="37">
        <f>SUMIFS(СВЦЭМ!$G$34:$G$777,СВЦЭМ!$A$34:$A$777,$A243,СВЦЭМ!$B$34:$B$777,P$225)+'СЕТ СН'!$F$12-'СЕТ СН'!$F$23</f>
        <v>-417.10889581999999</v>
      </c>
      <c r="Q243" s="37">
        <f>SUMIFS(СВЦЭМ!$G$34:$G$777,СВЦЭМ!$A$34:$A$777,$A243,СВЦЭМ!$B$34:$B$777,Q$225)+'СЕТ СН'!$F$12-'СЕТ СН'!$F$23</f>
        <v>-417.59950612</v>
      </c>
      <c r="R243" s="37">
        <f>SUMIFS(СВЦЭМ!$G$34:$G$777,СВЦЭМ!$A$34:$A$777,$A243,СВЦЭМ!$B$34:$B$777,R$225)+'СЕТ СН'!$F$12-'СЕТ СН'!$F$23</f>
        <v>-418.01181166000003</v>
      </c>
      <c r="S243" s="37">
        <f>SUMIFS(СВЦЭМ!$G$34:$G$777,СВЦЭМ!$A$34:$A$777,$A243,СВЦЭМ!$B$34:$B$777,S$225)+'СЕТ СН'!$F$12-'СЕТ СН'!$F$23</f>
        <v>-418.19242234000001</v>
      </c>
      <c r="T243" s="37">
        <f>SUMIFS(СВЦЭМ!$G$34:$G$777,СВЦЭМ!$A$34:$A$777,$A243,СВЦЭМ!$B$34:$B$777,T$225)+'СЕТ СН'!$F$12-'СЕТ СН'!$F$23</f>
        <v>-419.35292762</v>
      </c>
      <c r="U243" s="37">
        <f>SUMIFS(СВЦЭМ!$G$34:$G$777,СВЦЭМ!$A$34:$A$777,$A243,СВЦЭМ!$B$34:$B$777,U$225)+'СЕТ СН'!$F$12-'СЕТ СН'!$F$23</f>
        <v>-417.66180076000001</v>
      </c>
      <c r="V243" s="37">
        <f>SUMIFS(СВЦЭМ!$G$34:$G$777,СВЦЭМ!$A$34:$A$777,$A243,СВЦЭМ!$B$34:$B$777,V$225)+'СЕТ СН'!$F$12-'СЕТ СН'!$F$23</f>
        <v>-416.05873080000003</v>
      </c>
      <c r="W243" s="37">
        <f>SUMIFS(СВЦЭМ!$G$34:$G$777,СВЦЭМ!$A$34:$A$777,$A243,СВЦЭМ!$B$34:$B$777,W$225)+'СЕТ СН'!$F$12-'СЕТ СН'!$F$23</f>
        <v>-400.69159719000004</v>
      </c>
      <c r="X243" s="37">
        <f>SUMIFS(СВЦЭМ!$G$34:$G$777,СВЦЭМ!$A$34:$A$777,$A243,СВЦЭМ!$B$34:$B$777,X$225)+'СЕТ СН'!$F$12-'СЕТ СН'!$F$23</f>
        <v>-384.59791605999999</v>
      </c>
      <c r="Y243" s="37">
        <f>SUMIFS(СВЦЭМ!$G$34:$G$777,СВЦЭМ!$A$34:$A$777,$A243,СВЦЭМ!$B$34:$B$777,Y$225)+'СЕТ СН'!$F$12-'СЕТ СН'!$F$23</f>
        <v>-382.94841172999998</v>
      </c>
    </row>
    <row r="244" spans="1:25" ht="15.75" x14ac:dyDescent="0.2">
      <c r="A244" s="36">
        <f t="shared" si="6"/>
        <v>42997</v>
      </c>
      <c r="B244" s="37">
        <f>SUMIFS(СВЦЭМ!$G$34:$G$777,СВЦЭМ!$A$34:$A$777,$A244,СВЦЭМ!$B$34:$B$777,B$225)+'СЕТ СН'!$F$12-'СЕТ СН'!$F$23</f>
        <v>-360.28221238000003</v>
      </c>
      <c r="C244" s="37">
        <f>SUMIFS(СВЦЭМ!$G$34:$G$777,СВЦЭМ!$A$34:$A$777,$A244,СВЦЭМ!$B$34:$B$777,C$225)+'СЕТ СН'!$F$12-'СЕТ СН'!$F$23</f>
        <v>-343.37899376999997</v>
      </c>
      <c r="D244" s="37">
        <f>SUMIFS(СВЦЭМ!$G$34:$G$777,СВЦЭМ!$A$34:$A$777,$A244,СВЦЭМ!$B$34:$B$777,D$225)+'СЕТ СН'!$F$12-'СЕТ СН'!$F$23</f>
        <v>-340.13827767999999</v>
      </c>
      <c r="E244" s="37">
        <f>SUMIFS(СВЦЭМ!$G$34:$G$777,СВЦЭМ!$A$34:$A$777,$A244,СВЦЭМ!$B$34:$B$777,E$225)+'СЕТ СН'!$F$12-'СЕТ СН'!$F$23</f>
        <v>-340.72570430999997</v>
      </c>
      <c r="F244" s="37">
        <f>SUMIFS(СВЦЭМ!$G$34:$G$777,СВЦЭМ!$A$34:$A$777,$A244,СВЦЭМ!$B$34:$B$777,F$225)+'СЕТ СН'!$F$12-'СЕТ СН'!$F$23</f>
        <v>-340.77168018999998</v>
      </c>
      <c r="G244" s="37">
        <f>SUMIFS(СВЦЭМ!$G$34:$G$777,СВЦЭМ!$A$34:$A$777,$A244,СВЦЭМ!$B$34:$B$777,G$225)+'СЕТ СН'!$F$12-'СЕТ СН'!$F$23</f>
        <v>-340.71616789999996</v>
      </c>
      <c r="H244" s="37">
        <f>SUMIFS(СВЦЭМ!$G$34:$G$777,СВЦЭМ!$A$34:$A$777,$A244,СВЦЭМ!$B$34:$B$777,H$225)+'СЕТ СН'!$F$12-'СЕТ СН'!$F$23</f>
        <v>-350.48002694000002</v>
      </c>
      <c r="I244" s="37">
        <f>SUMIFS(СВЦЭМ!$G$34:$G$777,СВЦЭМ!$A$34:$A$777,$A244,СВЦЭМ!$B$34:$B$777,I$225)+'СЕТ СН'!$F$12-'СЕТ СН'!$F$23</f>
        <v>-374.51101646999996</v>
      </c>
      <c r="J244" s="37">
        <f>SUMIFS(СВЦЭМ!$G$34:$G$777,СВЦЭМ!$A$34:$A$777,$A244,СВЦЭМ!$B$34:$B$777,J$225)+'СЕТ СН'!$F$12-'СЕТ СН'!$F$23</f>
        <v>-383.57773139</v>
      </c>
      <c r="K244" s="37">
        <f>SUMIFS(СВЦЭМ!$G$34:$G$777,СВЦЭМ!$A$34:$A$777,$A244,СВЦЭМ!$B$34:$B$777,K$225)+'СЕТ СН'!$F$12-'СЕТ СН'!$F$23</f>
        <v>-395.87931831000003</v>
      </c>
      <c r="L244" s="37">
        <f>SUMIFS(СВЦЭМ!$G$34:$G$777,СВЦЭМ!$A$34:$A$777,$A244,СВЦЭМ!$B$34:$B$777,L$225)+'СЕТ СН'!$F$12-'СЕТ СН'!$F$23</f>
        <v>-416.22618991000002</v>
      </c>
      <c r="M244" s="37">
        <f>SUMIFS(СВЦЭМ!$G$34:$G$777,СВЦЭМ!$A$34:$A$777,$A244,СВЦЭМ!$B$34:$B$777,M$225)+'СЕТ СН'!$F$12-'СЕТ СН'!$F$23</f>
        <v>-421.85187407000001</v>
      </c>
      <c r="N244" s="37">
        <f>SUMIFS(СВЦЭМ!$G$34:$G$777,СВЦЭМ!$A$34:$A$777,$A244,СВЦЭМ!$B$34:$B$777,N$225)+'СЕТ СН'!$F$12-'СЕТ СН'!$F$23</f>
        <v>-419.42816644999999</v>
      </c>
      <c r="O244" s="37">
        <f>SUMIFS(СВЦЭМ!$G$34:$G$777,СВЦЭМ!$A$34:$A$777,$A244,СВЦЭМ!$B$34:$B$777,O$225)+'СЕТ СН'!$F$12-'СЕТ СН'!$F$23</f>
        <v>-419.98307477000003</v>
      </c>
      <c r="P244" s="37">
        <f>SUMIFS(СВЦЭМ!$G$34:$G$777,СВЦЭМ!$A$34:$A$777,$A244,СВЦЭМ!$B$34:$B$777,P$225)+'СЕТ СН'!$F$12-'СЕТ СН'!$F$23</f>
        <v>-419.25511387</v>
      </c>
      <c r="Q244" s="37">
        <f>SUMIFS(СВЦЭМ!$G$34:$G$777,СВЦЭМ!$A$34:$A$777,$A244,СВЦЭМ!$B$34:$B$777,Q$225)+'СЕТ СН'!$F$12-'СЕТ СН'!$F$23</f>
        <v>-413.34284933000004</v>
      </c>
      <c r="R244" s="37">
        <f>SUMIFS(СВЦЭМ!$G$34:$G$777,СВЦЭМ!$A$34:$A$777,$A244,СВЦЭМ!$B$34:$B$777,R$225)+'СЕТ СН'!$F$12-'СЕТ СН'!$F$23</f>
        <v>-407.12420212000001</v>
      </c>
      <c r="S244" s="37">
        <f>SUMIFS(СВЦЭМ!$G$34:$G$777,СВЦЭМ!$A$34:$A$777,$A244,СВЦЭМ!$B$34:$B$777,S$225)+'СЕТ СН'!$F$12-'СЕТ СН'!$F$23</f>
        <v>-406.07110334000004</v>
      </c>
      <c r="T244" s="37">
        <f>SUMIFS(СВЦЭМ!$G$34:$G$777,СВЦЭМ!$A$34:$A$777,$A244,СВЦЭМ!$B$34:$B$777,T$225)+'СЕТ СН'!$F$12-'СЕТ СН'!$F$23</f>
        <v>-415.89991302999999</v>
      </c>
      <c r="U244" s="37">
        <f>SUMIFS(СВЦЭМ!$G$34:$G$777,СВЦЭМ!$A$34:$A$777,$A244,СВЦЭМ!$B$34:$B$777,U$225)+'СЕТ СН'!$F$12-'СЕТ СН'!$F$23</f>
        <v>-417.4020802</v>
      </c>
      <c r="V244" s="37">
        <f>SUMIFS(СВЦЭМ!$G$34:$G$777,СВЦЭМ!$A$34:$A$777,$A244,СВЦЭМ!$B$34:$B$777,V$225)+'СЕТ СН'!$F$12-'СЕТ СН'!$F$23</f>
        <v>-410.26216281999996</v>
      </c>
      <c r="W244" s="37">
        <f>SUMIFS(СВЦЭМ!$G$34:$G$777,СВЦЭМ!$A$34:$A$777,$A244,СВЦЭМ!$B$34:$B$777,W$225)+'СЕТ СН'!$F$12-'СЕТ СН'!$F$23</f>
        <v>-386.58428468</v>
      </c>
      <c r="X244" s="37">
        <f>SUMIFS(СВЦЭМ!$G$34:$G$777,СВЦЭМ!$A$34:$A$777,$A244,СВЦЭМ!$B$34:$B$777,X$225)+'СЕТ СН'!$F$12-'СЕТ СН'!$F$23</f>
        <v>-385.86553035999998</v>
      </c>
      <c r="Y244" s="37">
        <f>SUMIFS(СВЦЭМ!$G$34:$G$777,СВЦЭМ!$A$34:$A$777,$A244,СВЦЭМ!$B$34:$B$777,Y$225)+'СЕТ СН'!$F$12-'СЕТ СН'!$F$23</f>
        <v>-381.20640724999998</v>
      </c>
    </row>
    <row r="245" spans="1:25" ht="15.75" x14ac:dyDescent="0.2">
      <c r="A245" s="36">
        <f t="shared" si="6"/>
        <v>42998</v>
      </c>
      <c r="B245" s="37">
        <f>SUMIFS(СВЦЭМ!$G$34:$G$777,СВЦЭМ!$A$34:$A$777,$A245,СВЦЭМ!$B$34:$B$777,B$225)+'СЕТ СН'!$F$12-'СЕТ СН'!$F$23</f>
        <v>-354.09588284</v>
      </c>
      <c r="C245" s="37">
        <f>SUMIFS(СВЦЭМ!$G$34:$G$777,СВЦЭМ!$A$34:$A$777,$A245,СВЦЭМ!$B$34:$B$777,C$225)+'СЕТ СН'!$F$12-'СЕТ СН'!$F$23</f>
        <v>-342.13031276000004</v>
      </c>
      <c r="D245" s="37">
        <f>SUMIFS(СВЦЭМ!$G$34:$G$777,СВЦЭМ!$A$34:$A$777,$A245,СВЦЭМ!$B$34:$B$777,D$225)+'СЕТ СН'!$F$12-'СЕТ СН'!$F$23</f>
        <v>-335.75387751</v>
      </c>
      <c r="E245" s="37">
        <f>SUMIFS(СВЦЭМ!$G$34:$G$777,СВЦЭМ!$A$34:$A$777,$A245,СВЦЭМ!$B$34:$B$777,E$225)+'СЕТ СН'!$F$12-'СЕТ СН'!$F$23</f>
        <v>-336.45529721000003</v>
      </c>
      <c r="F245" s="37">
        <f>SUMIFS(СВЦЭМ!$G$34:$G$777,СВЦЭМ!$A$34:$A$777,$A245,СВЦЭМ!$B$34:$B$777,F$225)+'СЕТ СН'!$F$12-'СЕТ СН'!$F$23</f>
        <v>-336.47202791999996</v>
      </c>
      <c r="G245" s="37">
        <f>SUMIFS(СВЦЭМ!$G$34:$G$777,СВЦЭМ!$A$34:$A$777,$A245,СВЦЭМ!$B$34:$B$777,G$225)+'СЕТ СН'!$F$12-'СЕТ СН'!$F$23</f>
        <v>-334.93101755999999</v>
      </c>
      <c r="H245" s="37">
        <f>SUMIFS(СВЦЭМ!$G$34:$G$777,СВЦЭМ!$A$34:$A$777,$A245,СВЦЭМ!$B$34:$B$777,H$225)+'СЕТ СН'!$F$12-'СЕТ СН'!$F$23</f>
        <v>-351.60984829</v>
      </c>
      <c r="I245" s="37">
        <f>SUMIFS(СВЦЭМ!$G$34:$G$777,СВЦЭМ!$A$34:$A$777,$A245,СВЦЭМ!$B$34:$B$777,I$225)+'СЕТ СН'!$F$12-'СЕТ СН'!$F$23</f>
        <v>-367.48253831</v>
      </c>
      <c r="J245" s="37">
        <f>SUMIFS(СВЦЭМ!$G$34:$G$777,СВЦЭМ!$A$34:$A$777,$A245,СВЦЭМ!$B$34:$B$777,J$225)+'СЕТ СН'!$F$12-'СЕТ СН'!$F$23</f>
        <v>-379.90449907000004</v>
      </c>
      <c r="K245" s="37">
        <f>SUMIFS(СВЦЭМ!$G$34:$G$777,СВЦЭМ!$A$34:$A$777,$A245,СВЦЭМ!$B$34:$B$777,K$225)+'СЕТ СН'!$F$12-'СЕТ СН'!$F$23</f>
        <v>-390.55895484000001</v>
      </c>
      <c r="L245" s="37">
        <f>SUMIFS(СВЦЭМ!$G$34:$G$777,СВЦЭМ!$A$34:$A$777,$A245,СВЦЭМ!$B$34:$B$777,L$225)+'СЕТ СН'!$F$12-'СЕТ СН'!$F$23</f>
        <v>-411.87871258999996</v>
      </c>
      <c r="M245" s="37">
        <f>SUMIFS(СВЦЭМ!$G$34:$G$777,СВЦЭМ!$A$34:$A$777,$A245,СВЦЭМ!$B$34:$B$777,M$225)+'СЕТ СН'!$F$12-'СЕТ СН'!$F$23</f>
        <v>-417.16808804999999</v>
      </c>
      <c r="N245" s="37">
        <f>SUMIFS(СВЦЭМ!$G$34:$G$777,СВЦЭМ!$A$34:$A$777,$A245,СВЦЭМ!$B$34:$B$777,N$225)+'СЕТ СН'!$F$12-'СЕТ СН'!$F$23</f>
        <v>-415.63968031000002</v>
      </c>
      <c r="O245" s="37">
        <f>SUMIFS(СВЦЭМ!$G$34:$G$777,СВЦЭМ!$A$34:$A$777,$A245,СВЦЭМ!$B$34:$B$777,O$225)+'СЕТ СН'!$F$12-'СЕТ СН'!$F$23</f>
        <v>-417.92618469000001</v>
      </c>
      <c r="P245" s="37">
        <f>SUMIFS(СВЦЭМ!$G$34:$G$777,СВЦЭМ!$A$34:$A$777,$A245,СВЦЭМ!$B$34:$B$777,P$225)+'СЕТ СН'!$F$12-'СЕТ СН'!$F$23</f>
        <v>-416.40434059</v>
      </c>
      <c r="Q245" s="37">
        <f>SUMIFS(СВЦЭМ!$G$34:$G$777,СВЦЭМ!$A$34:$A$777,$A245,СВЦЭМ!$B$34:$B$777,Q$225)+'СЕТ СН'!$F$12-'СЕТ СН'!$F$23</f>
        <v>-415.31160664000004</v>
      </c>
      <c r="R245" s="37">
        <f>SUMIFS(СВЦЭМ!$G$34:$G$777,СВЦЭМ!$A$34:$A$777,$A245,СВЦЭМ!$B$34:$B$777,R$225)+'СЕТ СН'!$F$12-'СЕТ СН'!$F$23</f>
        <v>-410.11003462999997</v>
      </c>
      <c r="S245" s="37">
        <f>SUMIFS(СВЦЭМ!$G$34:$G$777,СВЦЭМ!$A$34:$A$777,$A245,СВЦЭМ!$B$34:$B$777,S$225)+'СЕТ СН'!$F$12-'СЕТ СН'!$F$23</f>
        <v>-411.86878429000001</v>
      </c>
      <c r="T245" s="37">
        <f>SUMIFS(СВЦЭМ!$G$34:$G$777,СВЦЭМ!$A$34:$A$777,$A245,СВЦЭМ!$B$34:$B$777,T$225)+'СЕТ СН'!$F$12-'СЕТ СН'!$F$23</f>
        <v>-416.11107297000001</v>
      </c>
      <c r="U245" s="37">
        <f>SUMIFS(СВЦЭМ!$G$34:$G$777,СВЦЭМ!$A$34:$A$777,$A245,СВЦЭМ!$B$34:$B$777,U$225)+'СЕТ СН'!$F$12-'СЕТ СН'!$F$23</f>
        <v>-416.28169567999998</v>
      </c>
      <c r="V245" s="37">
        <f>SUMIFS(СВЦЭМ!$G$34:$G$777,СВЦЭМ!$A$34:$A$777,$A245,СВЦЭМ!$B$34:$B$777,V$225)+'СЕТ СН'!$F$12-'СЕТ СН'!$F$23</f>
        <v>-412.93469048999998</v>
      </c>
      <c r="W245" s="37">
        <f>SUMIFS(СВЦЭМ!$G$34:$G$777,СВЦЭМ!$A$34:$A$777,$A245,СВЦЭМ!$B$34:$B$777,W$225)+'СЕТ СН'!$F$12-'СЕТ СН'!$F$23</f>
        <v>-397.47267514999999</v>
      </c>
      <c r="X245" s="37">
        <f>SUMIFS(СВЦЭМ!$G$34:$G$777,СВЦЭМ!$A$34:$A$777,$A245,СВЦЭМ!$B$34:$B$777,X$225)+'СЕТ СН'!$F$12-'СЕТ СН'!$F$23</f>
        <v>-384.92921734000004</v>
      </c>
      <c r="Y245" s="37">
        <f>SUMIFS(СВЦЭМ!$G$34:$G$777,СВЦЭМ!$A$34:$A$777,$A245,СВЦЭМ!$B$34:$B$777,Y$225)+'СЕТ СН'!$F$12-'СЕТ СН'!$F$23</f>
        <v>-370.75190356999997</v>
      </c>
    </row>
    <row r="246" spans="1:25" ht="15.75" x14ac:dyDescent="0.2">
      <c r="A246" s="36">
        <f t="shared" si="6"/>
        <v>42999</v>
      </c>
      <c r="B246" s="37">
        <f>SUMIFS(СВЦЭМ!$G$34:$G$777,СВЦЭМ!$A$34:$A$777,$A246,СВЦЭМ!$B$34:$B$777,B$225)+'СЕТ СН'!$F$12-'СЕТ СН'!$F$23</f>
        <v>-353.30251520000002</v>
      </c>
      <c r="C246" s="37">
        <f>SUMIFS(СВЦЭМ!$G$34:$G$777,СВЦЭМ!$A$34:$A$777,$A246,СВЦЭМ!$B$34:$B$777,C$225)+'СЕТ СН'!$F$12-'СЕТ СН'!$F$23</f>
        <v>-344.56752327999999</v>
      </c>
      <c r="D246" s="37">
        <f>SUMIFS(СВЦЭМ!$G$34:$G$777,СВЦЭМ!$A$34:$A$777,$A246,СВЦЭМ!$B$34:$B$777,D$225)+'СЕТ СН'!$F$12-'СЕТ СН'!$F$23</f>
        <v>-335.35946609999996</v>
      </c>
      <c r="E246" s="37">
        <f>SUMIFS(СВЦЭМ!$G$34:$G$777,СВЦЭМ!$A$34:$A$777,$A246,СВЦЭМ!$B$34:$B$777,E$225)+'СЕТ СН'!$F$12-'СЕТ СН'!$F$23</f>
        <v>-333.66660875000002</v>
      </c>
      <c r="F246" s="37">
        <f>SUMIFS(СВЦЭМ!$G$34:$G$777,СВЦЭМ!$A$34:$A$777,$A246,СВЦЭМ!$B$34:$B$777,F$225)+'СЕТ СН'!$F$12-'СЕТ СН'!$F$23</f>
        <v>-332.78577554000003</v>
      </c>
      <c r="G246" s="37">
        <f>SUMIFS(СВЦЭМ!$G$34:$G$777,СВЦЭМ!$A$34:$A$777,$A246,СВЦЭМ!$B$34:$B$777,G$225)+'СЕТ СН'!$F$12-'СЕТ СН'!$F$23</f>
        <v>-335.34137670000001</v>
      </c>
      <c r="H246" s="37">
        <f>SUMIFS(СВЦЭМ!$G$34:$G$777,СВЦЭМ!$A$34:$A$777,$A246,СВЦЭМ!$B$34:$B$777,H$225)+'СЕТ СН'!$F$12-'СЕТ СН'!$F$23</f>
        <v>-351.88675161000003</v>
      </c>
      <c r="I246" s="37">
        <f>SUMIFS(СВЦЭМ!$G$34:$G$777,СВЦЭМ!$A$34:$A$777,$A246,СВЦЭМ!$B$34:$B$777,I$225)+'СЕТ СН'!$F$12-'СЕТ СН'!$F$23</f>
        <v>-368.09850352000001</v>
      </c>
      <c r="J246" s="37">
        <f>SUMIFS(СВЦЭМ!$G$34:$G$777,СВЦЭМ!$A$34:$A$777,$A246,СВЦЭМ!$B$34:$B$777,J$225)+'СЕТ СН'!$F$12-'СЕТ СН'!$F$23</f>
        <v>-378.04959733999999</v>
      </c>
      <c r="K246" s="37">
        <f>SUMIFS(СВЦЭМ!$G$34:$G$777,СВЦЭМ!$A$34:$A$777,$A246,СВЦЭМ!$B$34:$B$777,K$225)+'СЕТ СН'!$F$12-'СЕТ СН'!$F$23</f>
        <v>-388.10173730999998</v>
      </c>
      <c r="L246" s="37">
        <f>SUMIFS(СВЦЭМ!$G$34:$G$777,СВЦЭМ!$A$34:$A$777,$A246,СВЦЭМ!$B$34:$B$777,L$225)+'СЕТ СН'!$F$12-'СЕТ СН'!$F$23</f>
        <v>-408.34159106999999</v>
      </c>
      <c r="M246" s="37">
        <f>SUMIFS(СВЦЭМ!$G$34:$G$777,СВЦЭМ!$A$34:$A$777,$A246,СВЦЭМ!$B$34:$B$777,M$225)+'СЕТ СН'!$F$12-'СЕТ СН'!$F$23</f>
        <v>-415.69158504999996</v>
      </c>
      <c r="N246" s="37">
        <f>SUMIFS(СВЦЭМ!$G$34:$G$777,СВЦЭМ!$A$34:$A$777,$A246,СВЦЭМ!$B$34:$B$777,N$225)+'СЕТ СН'!$F$12-'СЕТ СН'!$F$23</f>
        <v>-413.22904088999996</v>
      </c>
      <c r="O246" s="37">
        <f>SUMIFS(СВЦЭМ!$G$34:$G$777,СВЦЭМ!$A$34:$A$777,$A246,СВЦЭМ!$B$34:$B$777,O$225)+'СЕТ СН'!$F$12-'СЕТ СН'!$F$23</f>
        <v>-416.55864860999998</v>
      </c>
      <c r="P246" s="37">
        <f>SUMIFS(СВЦЭМ!$G$34:$G$777,СВЦЭМ!$A$34:$A$777,$A246,СВЦЭМ!$B$34:$B$777,P$225)+'СЕТ СН'!$F$12-'СЕТ СН'!$F$23</f>
        <v>-415.90322953999998</v>
      </c>
      <c r="Q246" s="37">
        <f>SUMIFS(СВЦЭМ!$G$34:$G$777,СВЦЭМ!$A$34:$A$777,$A246,СВЦЭМ!$B$34:$B$777,Q$225)+'СЕТ СН'!$F$12-'СЕТ СН'!$F$23</f>
        <v>-415.45202241000004</v>
      </c>
      <c r="R246" s="37">
        <f>SUMIFS(СВЦЭМ!$G$34:$G$777,СВЦЭМ!$A$34:$A$777,$A246,СВЦЭМ!$B$34:$B$777,R$225)+'СЕТ СН'!$F$12-'СЕТ СН'!$F$23</f>
        <v>-410.23049199000002</v>
      </c>
      <c r="S246" s="37">
        <f>SUMIFS(СВЦЭМ!$G$34:$G$777,СВЦЭМ!$A$34:$A$777,$A246,СВЦЭМ!$B$34:$B$777,S$225)+'СЕТ СН'!$F$12-'СЕТ СН'!$F$23</f>
        <v>-410.89099551999999</v>
      </c>
      <c r="T246" s="37">
        <f>SUMIFS(СВЦЭМ!$G$34:$G$777,СВЦЭМ!$A$34:$A$777,$A246,СВЦЭМ!$B$34:$B$777,T$225)+'СЕТ СН'!$F$12-'СЕТ СН'!$F$23</f>
        <v>-415.70715865</v>
      </c>
      <c r="U246" s="37">
        <f>SUMIFS(СВЦЭМ!$G$34:$G$777,СВЦЭМ!$A$34:$A$777,$A246,СВЦЭМ!$B$34:$B$777,U$225)+'СЕТ СН'!$F$12-'СЕТ СН'!$F$23</f>
        <v>-418.62772258999996</v>
      </c>
      <c r="V246" s="37">
        <f>SUMIFS(СВЦЭМ!$G$34:$G$777,СВЦЭМ!$A$34:$A$777,$A246,СВЦЭМ!$B$34:$B$777,V$225)+'СЕТ СН'!$F$12-'СЕТ СН'!$F$23</f>
        <v>-414.05822498999999</v>
      </c>
      <c r="W246" s="37">
        <f>SUMIFS(СВЦЭМ!$G$34:$G$777,СВЦЭМ!$A$34:$A$777,$A246,СВЦЭМ!$B$34:$B$777,W$225)+'СЕТ СН'!$F$12-'СЕТ СН'!$F$23</f>
        <v>-397.43322821999999</v>
      </c>
      <c r="X246" s="37">
        <f>SUMIFS(СВЦЭМ!$G$34:$G$777,СВЦЭМ!$A$34:$A$777,$A246,СВЦЭМ!$B$34:$B$777,X$225)+'СЕТ СН'!$F$12-'СЕТ СН'!$F$23</f>
        <v>-382.03154536</v>
      </c>
      <c r="Y246" s="37">
        <f>SUMIFS(СВЦЭМ!$G$34:$G$777,СВЦЭМ!$A$34:$A$777,$A246,СВЦЭМ!$B$34:$B$777,Y$225)+'СЕТ СН'!$F$12-'СЕТ СН'!$F$23</f>
        <v>-369.15526792000003</v>
      </c>
    </row>
    <row r="247" spans="1:25" ht="15.75" x14ac:dyDescent="0.2">
      <c r="A247" s="36">
        <f t="shared" si="6"/>
        <v>43000</v>
      </c>
      <c r="B247" s="37">
        <f>SUMIFS(СВЦЭМ!$G$34:$G$777,СВЦЭМ!$A$34:$A$777,$A247,СВЦЭМ!$B$34:$B$777,B$225)+'СЕТ СН'!$F$12-'СЕТ СН'!$F$23</f>
        <v>-356.22188947999996</v>
      </c>
      <c r="C247" s="37">
        <f>SUMIFS(СВЦЭМ!$G$34:$G$777,СВЦЭМ!$A$34:$A$777,$A247,СВЦЭМ!$B$34:$B$777,C$225)+'СЕТ СН'!$F$12-'СЕТ СН'!$F$23</f>
        <v>-344.290167</v>
      </c>
      <c r="D247" s="37">
        <f>SUMIFS(СВЦЭМ!$G$34:$G$777,СВЦЭМ!$A$34:$A$777,$A247,СВЦЭМ!$B$34:$B$777,D$225)+'СЕТ СН'!$F$12-'СЕТ СН'!$F$23</f>
        <v>-337.66807965999999</v>
      </c>
      <c r="E247" s="37">
        <f>SUMIFS(СВЦЭМ!$G$34:$G$777,СВЦЭМ!$A$34:$A$777,$A247,СВЦЭМ!$B$34:$B$777,E$225)+'СЕТ СН'!$F$12-'СЕТ СН'!$F$23</f>
        <v>-337.10432192999997</v>
      </c>
      <c r="F247" s="37">
        <f>SUMIFS(СВЦЭМ!$G$34:$G$777,СВЦЭМ!$A$34:$A$777,$A247,СВЦЭМ!$B$34:$B$777,F$225)+'СЕТ СН'!$F$12-'СЕТ СН'!$F$23</f>
        <v>-337.51705199000003</v>
      </c>
      <c r="G247" s="37">
        <f>SUMIFS(СВЦЭМ!$G$34:$G$777,СВЦЭМ!$A$34:$A$777,$A247,СВЦЭМ!$B$34:$B$777,G$225)+'СЕТ СН'!$F$12-'СЕТ СН'!$F$23</f>
        <v>-338.1233173</v>
      </c>
      <c r="H247" s="37">
        <f>SUMIFS(СВЦЭМ!$G$34:$G$777,СВЦЭМ!$A$34:$A$777,$A247,СВЦЭМ!$B$34:$B$777,H$225)+'СЕТ СН'!$F$12-'СЕТ СН'!$F$23</f>
        <v>-353.22809315000001</v>
      </c>
      <c r="I247" s="37">
        <f>SUMIFS(СВЦЭМ!$G$34:$G$777,СВЦЭМ!$A$34:$A$777,$A247,СВЦЭМ!$B$34:$B$777,I$225)+'СЕТ СН'!$F$12-'СЕТ СН'!$F$23</f>
        <v>-369.73169028000001</v>
      </c>
      <c r="J247" s="37">
        <f>SUMIFS(СВЦЭМ!$G$34:$G$777,СВЦЭМ!$A$34:$A$777,$A247,СВЦЭМ!$B$34:$B$777,J$225)+'СЕТ СН'!$F$12-'СЕТ СН'!$F$23</f>
        <v>-380.02393526000003</v>
      </c>
      <c r="K247" s="37">
        <f>SUMIFS(СВЦЭМ!$G$34:$G$777,СВЦЭМ!$A$34:$A$777,$A247,СВЦЭМ!$B$34:$B$777,K$225)+'СЕТ СН'!$F$12-'СЕТ СН'!$F$23</f>
        <v>-388.96121390999997</v>
      </c>
      <c r="L247" s="37">
        <f>SUMIFS(СВЦЭМ!$G$34:$G$777,СВЦЭМ!$A$34:$A$777,$A247,СВЦЭМ!$B$34:$B$777,L$225)+'СЕТ СН'!$F$12-'СЕТ СН'!$F$23</f>
        <v>-409.06858781</v>
      </c>
      <c r="M247" s="37">
        <f>SUMIFS(СВЦЭМ!$G$34:$G$777,СВЦЭМ!$A$34:$A$777,$A247,СВЦЭМ!$B$34:$B$777,M$225)+'СЕТ СН'!$F$12-'СЕТ СН'!$F$23</f>
        <v>-416.44402762000004</v>
      </c>
      <c r="N247" s="37">
        <f>SUMIFS(СВЦЭМ!$G$34:$G$777,СВЦЭМ!$A$34:$A$777,$A247,СВЦЭМ!$B$34:$B$777,N$225)+'СЕТ СН'!$F$12-'СЕТ СН'!$F$23</f>
        <v>-414.24353142999996</v>
      </c>
      <c r="O247" s="37">
        <f>SUMIFS(СВЦЭМ!$G$34:$G$777,СВЦЭМ!$A$34:$A$777,$A247,СВЦЭМ!$B$34:$B$777,O$225)+'СЕТ СН'!$F$12-'СЕТ СН'!$F$23</f>
        <v>-417.53614658999999</v>
      </c>
      <c r="P247" s="37">
        <f>SUMIFS(СВЦЭМ!$G$34:$G$777,СВЦЭМ!$A$34:$A$777,$A247,СВЦЭМ!$B$34:$B$777,P$225)+'СЕТ СН'!$F$12-'СЕТ СН'!$F$23</f>
        <v>-416.43420918000004</v>
      </c>
      <c r="Q247" s="37">
        <f>SUMIFS(СВЦЭМ!$G$34:$G$777,СВЦЭМ!$A$34:$A$777,$A247,СВЦЭМ!$B$34:$B$777,Q$225)+'СЕТ СН'!$F$12-'СЕТ СН'!$F$23</f>
        <v>-414.42253662999997</v>
      </c>
      <c r="R247" s="37">
        <f>SUMIFS(СВЦЭМ!$G$34:$G$777,СВЦЭМ!$A$34:$A$777,$A247,СВЦЭМ!$B$34:$B$777,R$225)+'СЕТ СН'!$F$12-'СЕТ СН'!$F$23</f>
        <v>-411.82788099000004</v>
      </c>
      <c r="S247" s="37">
        <f>SUMIFS(СВЦЭМ!$G$34:$G$777,СВЦЭМ!$A$34:$A$777,$A247,СВЦЭМ!$B$34:$B$777,S$225)+'СЕТ СН'!$F$12-'СЕТ СН'!$F$23</f>
        <v>-412.25680790000001</v>
      </c>
      <c r="T247" s="37">
        <f>SUMIFS(СВЦЭМ!$G$34:$G$777,СВЦЭМ!$A$34:$A$777,$A247,СВЦЭМ!$B$34:$B$777,T$225)+'СЕТ СН'!$F$12-'СЕТ СН'!$F$23</f>
        <v>-414.70842804</v>
      </c>
      <c r="U247" s="37">
        <f>SUMIFS(СВЦЭМ!$G$34:$G$777,СВЦЭМ!$A$34:$A$777,$A247,СВЦЭМ!$B$34:$B$777,U$225)+'СЕТ СН'!$F$12-'СЕТ СН'!$F$23</f>
        <v>-419.48372977999998</v>
      </c>
      <c r="V247" s="37">
        <f>SUMIFS(СВЦЭМ!$G$34:$G$777,СВЦЭМ!$A$34:$A$777,$A247,СВЦЭМ!$B$34:$B$777,V$225)+'СЕТ СН'!$F$12-'СЕТ СН'!$F$23</f>
        <v>-416.43487107999999</v>
      </c>
      <c r="W247" s="37">
        <f>SUMIFS(СВЦЭМ!$G$34:$G$777,СВЦЭМ!$A$34:$A$777,$A247,СВЦЭМ!$B$34:$B$777,W$225)+'СЕТ СН'!$F$12-'СЕТ СН'!$F$23</f>
        <v>-395.41046647999997</v>
      </c>
      <c r="X247" s="37">
        <f>SUMIFS(СВЦЭМ!$G$34:$G$777,СВЦЭМ!$A$34:$A$777,$A247,СВЦЭМ!$B$34:$B$777,X$225)+'СЕТ СН'!$F$12-'СЕТ СН'!$F$23</f>
        <v>-381.21272266</v>
      </c>
      <c r="Y247" s="37">
        <f>SUMIFS(СВЦЭМ!$G$34:$G$777,СВЦЭМ!$A$34:$A$777,$A247,СВЦЭМ!$B$34:$B$777,Y$225)+'СЕТ СН'!$F$12-'СЕТ СН'!$F$23</f>
        <v>-369.73292385000002</v>
      </c>
    </row>
    <row r="248" spans="1:25" ht="15.75" x14ac:dyDescent="0.2">
      <c r="A248" s="36">
        <f t="shared" si="6"/>
        <v>43001</v>
      </c>
      <c r="B248" s="37">
        <f>SUMIFS(СВЦЭМ!$G$34:$G$777,СВЦЭМ!$A$34:$A$777,$A248,СВЦЭМ!$B$34:$B$777,B$225)+'СЕТ СН'!$F$12-'СЕТ СН'!$F$23</f>
        <v>-368.89211871999998</v>
      </c>
      <c r="C248" s="37">
        <f>SUMIFS(СВЦЭМ!$G$34:$G$777,СВЦЭМ!$A$34:$A$777,$A248,СВЦЭМ!$B$34:$B$777,C$225)+'СЕТ СН'!$F$12-'СЕТ СН'!$F$23</f>
        <v>-369.33996072000002</v>
      </c>
      <c r="D248" s="37">
        <f>SUMIFS(СВЦЭМ!$G$34:$G$777,СВЦЭМ!$A$34:$A$777,$A248,СВЦЭМ!$B$34:$B$777,D$225)+'СЕТ СН'!$F$12-'СЕТ СН'!$F$23</f>
        <v>-366.76183979000001</v>
      </c>
      <c r="E248" s="37">
        <f>SUMIFS(СВЦЭМ!$G$34:$G$777,СВЦЭМ!$A$34:$A$777,$A248,СВЦЭМ!$B$34:$B$777,E$225)+'СЕТ СН'!$F$12-'СЕТ СН'!$F$23</f>
        <v>-361.55888800000002</v>
      </c>
      <c r="F248" s="37">
        <f>SUMIFS(СВЦЭМ!$G$34:$G$777,СВЦЭМ!$A$34:$A$777,$A248,СВЦЭМ!$B$34:$B$777,F$225)+'СЕТ СН'!$F$12-'СЕТ СН'!$F$23</f>
        <v>-360.74700181000003</v>
      </c>
      <c r="G248" s="37">
        <f>SUMIFS(СВЦЭМ!$G$34:$G$777,СВЦЭМ!$A$34:$A$777,$A248,СВЦЭМ!$B$34:$B$777,G$225)+'СЕТ СН'!$F$12-'СЕТ СН'!$F$23</f>
        <v>-362.66266344999997</v>
      </c>
      <c r="H248" s="37">
        <f>SUMIFS(СВЦЭМ!$G$34:$G$777,СВЦЭМ!$A$34:$A$777,$A248,СВЦЭМ!$B$34:$B$777,H$225)+'СЕТ СН'!$F$12-'СЕТ СН'!$F$23</f>
        <v>-365.10442793999999</v>
      </c>
      <c r="I248" s="37">
        <f>SUMIFS(СВЦЭМ!$G$34:$G$777,СВЦЭМ!$A$34:$A$777,$A248,СВЦЭМ!$B$34:$B$777,I$225)+'СЕТ СН'!$F$12-'СЕТ СН'!$F$23</f>
        <v>-365.41424203999998</v>
      </c>
      <c r="J248" s="37">
        <f>SUMIFS(СВЦЭМ!$G$34:$G$777,СВЦЭМ!$A$34:$A$777,$A248,СВЦЭМ!$B$34:$B$777,J$225)+'СЕТ СН'!$F$12-'СЕТ СН'!$F$23</f>
        <v>-374.85061540000004</v>
      </c>
      <c r="K248" s="37">
        <f>SUMIFS(СВЦЭМ!$G$34:$G$777,СВЦЭМ!$A$34:$A$777,$A248,СВЦЭМ!$B$34:$B$777,K$225)+'СЕТ СН'!$F$12-'СЕТ СН'!$F$23</f>
        <v>-390.92375917999999</v>
      </c>
      <c r="L248" s="37">
        <f>SUMIFS(СВЦЭМ!$G$34:$G$777,СВЦЭМ!$A$34:$A$777,$A248,СВЦЭМ!$B$34:$B$777,L$225)+'СЕТ СН'!$F$12-'СЕТ СН'!$F$23</f>
        <v>-413.77827450000001</v>
      </c>
      <c r="M248" s="37">
        <f>SUMIFS(СВЦЭМ!$G$34:$G$777,СВЦЭМ!$A$34:$A$777,$A248,СВЦЭМ!$B$34:$B$777,M$225)+'СЕТ СН'!$F$12-'СЕТ СН'!$F$23</f>
        <v>-420.92898545000003</v>
      </c>
      <c r="N248" s="37">
        <f>SUMIFS(СВЦЭМ!$G$34:$G$777,СВЦЭМ!$A$34:$A$777,$A248,СВЦЭМ!$B$34:$B$777,N$225)+'СЕТ СН'!$F$12-'СЕТ СН'!$F$23</f>
        <v>-418.60100585999999</v>
      </c>
      <c r="O248" s="37">
        <f>SUMIFS(СВЦЭМ!$G$34:$G$777,СВЦЭМ!$A$34:$A$777,$A248,СВЦЭМ!$B$34:$B$777,O$225)+'СЕТ СН'!$F$12-'СЕТ СН'!$F$23</f>
        <v>-421.96201255</v>
      </c>
      <c r="P248" s="37">
        <f>SUMIFS(СВЦЭМ!$G$34:$G$777,СВЦЭМ!$A$34:$A$777,$A248,СВЦЭМ!$B$34:$B$777,P$225)+'СЕТ СН'!$F$12-'СЕТ СН'!$F$23</f>
        <v>-419.9703323</v>
      </c>
      <c r="Q248" s="37">
        <f>SUMIFS(СВЦЭМ!$G$34:$G$777,СВЦЭМ!$A$34:$A$777,$A248,СВЦЭМ!$B$34:$B$777,Q$225)+'СЕТ СН'!$F$12-'СЕТ СН'!$F$23</f>
        <v>-418.48158667999996</v>
      </c>
      <c r="R248" s="37">
        <f>SUMIFS(СВЦЭМ!$G$34:$G$777,СВЦЭМ!$A$34:$A$777,$A248,СВЦЭМ!$B$34:$B$777,R$225)+'СЕТ СН'!$F$12-'СЕТ СН'!$F$23</f>
        <v>-414.72354443</v>
      </c>
      <c r="S248" s="37">
        <f>SUMIFS(СВЦЭМ!$G$34:$G$777,СВЦЭМ!$A$34:$A$777,$A248,СВЦЭМ!$B$34:$B$777,S$225)+'СЕТ СН'!$F$12-'СЕТ СН'!$F$23</f>
        <v>-416.66932360999999</v>
      </c>
      <c r="T248" s="37">
        <f>SUMIFS(СВЦЭМ!$G$34:$G$777,СВЦЭМ!$A$34:$A$777,$A248,СВЦЭМ!$B$34:$B$777,T$225)+'СЕТ СН'!$F$12-'СЕТ СН'!$F$23</f>
        <v>-420.99197358000004</v>
      </c>
      <c r="U248" s="37">
        <f>SUMIFS(СВЦЭМ!$G$34:$G$777,СВЦЭМ!$A$34:$A$777,$A248,СВЦЭМ!$B$34:$B$777,U$225)+'СЕТ СН'!$F$12-'СЕТ СН'!$F$23</f>
        <v>-424.63963566000001</v>
      </c>
      <c r="V248" s="37">
        <f>SUMIFS(СВЦЭМ!$G$34:$G$777,СВЦЭМ!$A$34:$A$777,$A248,СВЦЭМ!$B$34:$B$777,V$225)+'СЕТ СН'!$F$12-'СЕТ СН'!$F$23</f>
        <v>-422.60028706000003</v>
      </c>
      <c r="W248" s="37">
        <f>SUMIFS(СВЦЭМ!$G$34:$G$777,СВЦЭМ!$A$34:$A$777,$A248,СВЦЭМ!$B$34:$B$777,W$225)+'СЕТ СН'!$F$12-'СЕТ СН'!$F$23</f>
        <v>-402.52648115</v>
      </c>
      <c r="X248" s="37">
        <f>SUMIFS(СВЦЭМ!$G$34:$G$777,СВЦЭМ!$A$34:$A$777,$A248,СВЦЭМ!$B$34:$B$777,X$225)+'СЕТ СН'!$F$12-'СЕТ СН'!$F$23</f>
        <v>-387.49827011000002</v>
      </c>
      <c r="Y248" s="37">
        <f>SUMIFS(СВЦЭМ!$G$34:$G$777,СВЦЭМ!$A$34:$A$777,$A248,СВЦЭМ!$B$34:$B$777,Y$225)+'СЕТ СН'!$F$12-'СЕТ СН'!$F$23</f>
        <v>-381.01357574999997</v>
      </c>
    </row>
    <row r="249" spans="1:25" ht="15.75" x14ac:dyDescent="0.2">
      <c r="A249" s="36">
        <f t="shared" si="6"/>
        <v>43002</v>
      </c>
      <c r="B249" s="37">
        <f>SUMIFS(СВЦЭМ!$G$34:$G$777,СВЦЭМ!$A$34:$A$777,$A249,СВЦЭМ!$B$34:$B$777,B$225)+'СЕТ СН'!$F$12-'СЕТ СН'!$F$23</f>
        <v>-376.36130016999999</v>
      </c>
      <c r="C249" s="37">
        <f>SUMIFS(СВЦЭМ!$G$34:$G$777,СВЦЭМ!$A$34:$A$777,$A249,СВЦЭМ!$B$34:$B$777,C$225)+'СЕТ СН'!$F$12-'СЕТ СН'!$F$23</f>
        <v>-371.05096764999996</v>
      </c>
      <c r="D249" s="37">
        <f>SUMIFS(СВЦЭМ!$G$34:$G$777,СВЦЭМ!$A$34:$A$777,$A249,СВЦЭМ!$B$34:$B$777,D$225)+'СЕТ СН'!$F$12-'СЕТ СН'!$F$23</f>
        <v>-369.54671516999997</v>
      </c>
      <c r="E249" s="37">
        <f>SUMIFS(СВЦЭМ!$G$34:$G$777,СВЦЭМ!$A$34:$A$777,$A249,СВЦЭМ!$B$34:$B$777,E$225)+'СЕТ СН'!$F$12-'СЕТ СН'!$F$23</f>
        <v>-366.75885971000002</v>
      </c>
      <c r="F249" s="37">
        <f>SUMIFS(СВЦЭМ!$G$34:$G$777,СВЦЭМ!$A$34:$A$777,$A249,СВЦЭМ!$B$34:$B$777,F$225)+'СЕТ СН'!$F$12-'СЕТ СН'!$F$23</f>
        <v>-366.22433502000001</v>
      </c>
      <c r="G249" s="37">
        <f>SUMIFS(СВЦЭМ!$G$34:$G$777,СВЦЭМ!$A$34:$A$777,$A249,СВЦЭМ!$B$34:$B$777,G$225)+'СЕТ СН'!$F$12-'СЕТ СН'!$F$23</f>
        <v>-368.20237484</v>
      </c>
      <c r="H249" s="37">
        <f>SUMIFS(СВЦЭМ!$G$34:$G$777,СВЦЭМ!$A$34:$A$777,$A249,СВЦЭМ!$B$34:$B$777,H$225)+'СЕТ СН'!$F$12-'СЕТ СН'!$F$23</f>
        <v>-386.70576697000001</v>
      </c>
      <c r="I249" s="37">
        <f>SUMIFS(СВЦЭМ!$G$34:$G$777,СВЦЭМ!$A$34:$A$777,$A249,СВЦЭМ!$B$34:$B$777,I$225)+'СЕТ СН'!$F$12-'СЕТ СН'!$F$23</f>
        <v>-385.78252681999999</v>
      </c>
      <c r="J249" s="37">
        <f>SUMIFS(СВЦЭМ!$G$34:$G$777,СВЦЭМ!$A$34:$A$777,$A249,СВЦЭМ!$B$34:$B$777,J$225)+'СЕТ СН'!$F$12-'СЕТ СН'!$F$23</f>
        <v>-378.36822290999999</v>
      </c>
      <c r="K249" s="37">
        <f>SUMIFS(СВЦЭМ!$G$34:$G$777,СВЦЭМ!$A$34:$A$777,$A249,СВЦЭМ!$B$34:$B$777,K$225)+'СЕТ СН'!$F$12-'СЕТ СН'!$F$23</f>
        <v>-392.41811935999999</v>
      </c>
      <c r="L249" s="37">
        <f>SUMIFS(СВЦЭМ!$G$34:$G$777,СВЦЭМ!$A$34:$A$777,$A249,СВЦЭМ!$B$34:$B$777,L$225)+'СЕТ СН'!$F$12-'СЕТ СН'!$F$23</f>
        <v>-412.48879353000001</v>
      </c>
      <c r="M249" s="37">
        <f>SUMIFS(СВЦЭМ!$G$34:$G$777,СВЦЭМ!$A$34:$A$777,$A249,СВЦЭМ!$B$34:$B$777,M$225)+'СЕТ СН'!$F$12-'СЕТ СН'!$F$23</f>
        <v>-416.32991741000001</v>
      </c>
      <c r="N249" s="37">
        <f>SUMIFS(СВЦЭМ!$G$34:$G$777,СВЦЭМ!$A$34:$A$777,$A249,СВЦЭМ!$B$34:$B$777,N$225)+'СЕТ СН'!$F$12-'СЕТ СН'!$F$23</f>
        <v>-408.78236707999997</v>
      </c>
      <c r="O249" s="37">
        <f>SUMIFS(СВЦЭМ!$G$34:$G$777,СВЦЭМ!$A$34:$A$777,$A249,СВЦЭМ!$B$34:$B$777,O$225)+'СЕТ СН'!$F$12-'СЕТ СН'!$F$23</f>
        <v>-407.72714624000002</v>
      </c>
      <c r="P249" s="37">
        <f>SUMIFS(СВЦЭМ!$G$34:$G$777,СВЦЭМ!$A$34:$A$777,$A249,СВЦЭМ!$B$34:$B$777,P$225)+'СЕТ СН'!$F$12-'СЕТ СН'!$F$23</f>
        <v>-408.17368611000001</v>
      </c>
      <c r="Q249" s="37">
        <f>SUMIFS(СВЦЭМ!$G$34:$G$777,СВЦЭМ!$A$34:$A$777,$A249,СВЦЭМ!$B$34:$B$777,Q$225)+'СЕТ СН'!$F$12-'СЕТ СН'!$F$23</f>
        <v>-411.37617736999999</v>
      </c>
      <c r="R249" s="37">
        <f>SUMIFS(СВЦЭМ!$G$34:$G$777,СВЦЭМ!$A$34:$A$777,$A249,СВЦЭМ!$B$34:$B$777,R$225)+'СЕТ СН'!$F$12-'СЕТ СН'!$F$23</f>
        <v>-410.61275410999997</v>
      </c>
      <c r="S249" s="37">
        <f>SUMIFS(СВЦЭМ!$G$34:$G$777,СВЦЭМ!$A$34:$A$777,$A249,СВЦЭМ!$B$34:$B$777,S$225)+'СЕТ СН'!$F$12-'СЕТ СН'!$F$23</f>
        <v>-413.26965967000001</v>
      </c>
      <c r="T249" s="37">
        <f>SUMIFS(СВЦЭМ!$G$34:$G$777,СВЦЭМ!$A$34:$A$777,$A249,СВЦЭМ!$B$34:$B$777,T$225)+'СЕТ СН'!$F$12-'СЕТ СН'!$F$23</f>
        <v>-418.74341255000002</v>
      </c>
      <c r="U249" s="37">
        <f>SUMIFS(СВЦЭМ!$G$34:$G$777,СВЦЭМ!$A$34:$A$777,$A249,СВЦЭМ!$B$34:$B$777,U$225)+'СЕТ СН'!$F$12-'СЕТ СН'!$F$23</f>
        <v>-421.28643697999996</v>
      </c>
      <c r="V249" s="37">
        <f>SUMIFS(СВЦЭМ!$G$34:$G$777,СВЦЭМ!$A$34:$A$777,$A249,СВЦЭМ!$B$34:$B$777,V$225)+'СЕТ СН'!$F$12-'СЕТ СН'!$F$23</f>
        <v>-418.46321898999997</v>
      </c>
      <c r="W249" s="37">
        <f>SUMIFS(СВЦЭМ!$G$34:$G$777,СВЦЭМ!$A$34:$A$777,$A249,СВЦЭМ!$B$34:$B$777,W$225)+'СЕТ СН'!$F$12-'СЕТ СН'!$F$23</f>
        <v>-399.49034408</v>
      </c>
      <c r="X249" s="37">
        <f>SUMIFS(СВЦЭМ!$G$34:$G$777,СВЦЭМ!$A$34:$A$777,$A249,СВЦЭМ!$B$34:$B$777,X$225)+'СЕТ СН'!$F$12-'СЕТ СН'!$F$23</f>
        <v>-383.80491140999999</v>
      </c>
      <c r="Y249" s="37">
        <f>SUMIFS(СВЦЭМ!$G$34:$G$777,СВЦЭМ!$A$34:$A$777,$A249,СВЦЭМ!$B$34:$B$777,Y$225)+'СЕТ СН'!$F$12-'СЕТ СН'!$F$23</f>
        <v>-373.07120809000003</v>
      </c>
    </row>
    <row r="250" spans="1:25" ht="15.75" x14ac:dyDescent="0.2">
      <c r="A250" s="36">
        <f t="shared" si="6"/>
        <v>43003</v>
      </c>
      <c r="B250" s="37">
        <f>SUMIFS(СВЦЭМ!$G$34:$G$777,СВЦЭМ!$A$34:$A$777,$A250,СВЦЭМ!$B$34:$B$777,B$225)+'СЕТ СН'!$F$12-'СЕТ СН'!$F$23</f>
        <v>-350.19999974999996</v>
      </c>
      <c r="C250" s="37">
        <f>SUMIFS(СВЦЭМ!$G$34:$G$777,СВЦЭМ!$A$34:$A$777,$A250,СВЦЭМ!$B$34:$B$777,C$225)+'СЕТ СН'!$F$12-'СЕТ СН'!$F$23</f>
        <v>-350.14329907000001</v>
      </c>
      <c r="D250" s="37">
        <f>SUMIFS(СВЦЭМ!$G$34:$G$777,СВЦЭМ!$A$34:$A$777,$A250,СВЦЭМ!$B$34:$B$777,D$225)+'СЕТ СН'!$F$12-'СЕТ СН'!$F$23</f>
        <v>-344.59232600999997</v>
      </c>
      <c r="E250" s="37">
        <f>SUMIFS(СВЦЭМ!$G$34:$G$777,СВЦЭМ!$A$34:$A$777,$A250,СВЦЭМ!$B$34:$B$777,E$225)+'СЕТ СН'!$F$12-'СЕТ СН'!$F$23</f>
        <v>-341.18537825999999</v>
      </c>
      <c r="F250" s="37">
        <f>SUMIFS(СВЦЭМ!$G$34:$G$777,СВЦЭМ!$A$34:$A$777,$A250,СВЦЭМ!$B$34:$B$777,F$225)+'СЕТ СН'!$F$12-'СЕТ СН'!$F$23</f>
        <v>-341.27987366000002</v>
      </c>
      <c r="G250" s="37">
        <f>SUMIFS(СВЦЭМ!$G$34:$G$777,СВЦЭМ!$A$34:$A$777,$A250,СВЦЭМ!$B$34:$B$777,G$225)+'СЕТ СН'!$F$12-'СЕТ СН'!$F$23</f>
        <v>-350.17374335</v>
      </c>
      <c r="H250" s="37">
        <f>SUMIFS(СВЦЭМ!$G$34:$G$777,СВЦЭМ!$A$34:$A$777,$A250,СВЦЭМ!$B$34:$B$777,H$225)+'СЕТ СН'!$F$12-'СЕТ СН'!$F$23</f>
        <v>-360.30198302999997</v>
      </c>
      <c r="I250" s="37">
        <f>SUMIFS(СВЦЭМ!$G$34:$G$777,СВЦЭМ!$A$34:$A$777,$A250,СВЦЭМ!$B$34:$B$777,I$225)+'СЕТ СН'!$F$12-'СЕТ СН'!$F$23</f>
        <v>-375.38347498999997</v>
      </c>
      <c r="J250" s="37">
        <f>SUMIFS(СВЦЭМ!$G$34:$G$777,СВЦЭМ!$A$34:$A$777,$A250,СВЦЭМ!$B$34:$B$777,J$225)+'СЕТ СН'!$F$12-'СЕТ СН'!$F$23</f>
        <v>-382.92662601000001</v>
      </c>
      <c r="K250" s="37">
        <f>SUMIFS(СВЦЭМ!$G$34:$G$777,СВЦЭМ!$A$34:$A$777,$A250,СВЦЭМ!$B$34:$B$777,K$225)+'СЕТ СН'!$F$12-'СЕТ СН'!$F$23</f>
        <v>-393.91240285999999</v>
      </c>
      <c r="L250" s="37">
        <f>SUMIFS(СВЦЭМ!$G$34:$G$777,СВЦЭМ!$A$34:$A$777,$A250,СВЦЭМ!$B$34:$B$777,L$225)+'СЕТ СН'!$F$12-'СЕТ СН'!$F$23</f>
        <v>-413.69879792</v>
      </c>
      <c r="M250" s="37">
        <f>SUMIFS(СВЦЭМ!$G$34:$G$777,СВЦЭМ!$A$34:$A$777,$A250,СВЦЭМ!$B$34:$B$777,M$225)+'СЕТ СН'!$F$12-'СЕТ СН'!$F$23</f>
        <v>-418.94093112999997</v>
      </c>
      <c r="N250" s="37">
        <f>SUMIFS(СВЦЭМ!$G$34:$G$777,СВЦЭМ!$A$34:$A$777,$A250,СВЦЭМ!$B$34:$B$777,N$225)+'СЕТ СН'!$F$12-'СЕТ СН'!$F$23</f>
        <v>-417.64702097999998</v>
      </c>
      <c r="O250" s="37">
        <f>SUMIFS(СВЦЭМ!$G$34:$G$777,СВЦЭМ!$A$34:$A$777,$A250,СВЦЭМ!$B$34:$B$777,O$225)+'СЕТ СН'!$F$12-'СЕТ СН'!$F$23</f>
        <v>-417.94448499999999</v>
      </c>
      <c r="P250" s="37">
        <f>SUMIFS(СВЦЭМ!$G$34:$G$777,СВЦЭМ!$A$34:$A$777,$A250,СВЦЭМ!$B$34:$B$777,P$225)+'СЕТ СН'!$F$12-'СЕТ СН'!$F$23</f>
        <v>-416.57591615000001</v>
      </c>
      <c r="Q250" s="37">
        <f>SUMIFS(СВЦЭМ!$G$34:$G$777,СВЦЭМ!$A$34:$A$777,$A250,СВЦЭМ!$B$34:$B$777,Q$225)+'СЕТ СН'!$F$12-'СЕТ СН'!$F$23</f>
        <v>-415.06733783000004</v>
      </c>
      <c r="R250" s="37">
        <f>SUMIFS(СВЦЭМ!$G$34:$G$777,СВЦЭМ!$A$34:$A$777,$A250,СВЦЭМ!$B$34:$B$777,R$225)+'СЕТ СН'!$F$12-'СЕТ СН'!$F$23</f>
        <v>-413.45804999000001</v>
      </c>
      <c r="S250" s="37">
        <f>SUMIFS(СВЦЭМ!$G$34:$G$777,СВЦЭМ!$A$34:$A$777,$A250,СВЦЭМ!$B$34:$B$777,S$225)+'СЕТ СН'!$F$12-'СЕТ СН'!$F$23</f>
        <v>-415.83414391999997</v>
      </c>
      <c r="T250" s="37">
        <f>SUMIFS(СВЦЭМ!$G$34:$G$777,СВЦЭМ!$A$34:$A$777,$A250,СВЦЭМ!$B$34:$B$777,T$225)+'СЕТ СН'!$F$12-'СЕТ СН'!$F$23</f>
        <v>-418.05107351000004</v>
      </c>
      <c r="U250" s="37">
        <f>SUMIFS(СВЦЭМ!$G$34:$G$777,СВЦЭМ!$A$34:$A$777,$A250,СВЦЭМ!$B$34:$B$777,U$225)+'СЕТ СН'!$F$12-'СЕТ СН'!$F$23</f>
        <v>-418.79641982999999</v>
      </c>
      <c r="V250" s="37">
        <f>SUMIFS(СВЦЭМ!$G$34:$G$777,СВЦЭМ!$A$34:$A$777,$A250,СВЦЭМ!$B$34:$B$777,V$225)+'СЕТ СН'!$F$12-'СЕТ СН'!$F$23</f>
        <v>-418.59835634000001</v>
      </c>
      <c r="W250" s="37">
        <f>SUMIFS(СВЦЭМ!$G$34:$G$777,СВЦЭМ!$A$34:$A$777,$A250,СВЦЭМ!$B$34:$B$777,W$225)+'СЕТ СН'!$F$12-'СЕТ СН'!$F$23</f>
        <v>-402.13113041999998</v>
      </c>
      <c r="X250" s="37">
        <f>SUMIFS(СВЦЭМ!$G$34:$G$777,СВЦЭМ!$A$34:$A$777,$A250,СВЦЭМ!$B$34:$B$777,X$225)+'СЕТ СН'!$F$12-'СЕТ СН'!$F$23</f>
        <v>-385.98237255000004</v>
      </c>
      <c r="Y250" s="37">
        <f>SUMIFS(СВЦЭМ!$G$34:$G$777,СВЦЭМ!$A$34:$A$777,$A250,СВЦЭМ!$B$34:$B$777,Y$225)+'СЕТ СН'!$F$12-'СЕТ СН'!$F$23</f>
        <v>-373.33189391999997</v>
      </c>
    </row>
    <row r="251" spans="1:25" ht="15.75" x14ac:dyDescent="0.2">
      <c r="A251" s="36">
        <f t="shared" si="6"/>
        <v>43004</v>
      </c>
      <c r="B251" s="37">
        <f>SUMIFS(СВЦЭМ!$G$34:$G$777,СВЦЭМ!$A$34:$A$777,$A251,СВЦЭМ!$B$34:$B$777,B$225)+'СЕТ СН'!$F$12-'СЕТ СН'!$F$23</f>
        <v>-356.9324244</v>
      </c>
      <c r="C251" s="37">
        <f>SUMIFS(СВЦЭМ!$G$34:$G$777,СВЦЭМ!$A$34:$A$777,$A251,СВЦЭМ!$B$34:$B$777,C$225)+'СЕТ СН'!$F$12-'СЕТ СН'!$F$23</f>
        <v>-351.16586676999998</v>
      </c>
      <c r="D251" s="37">
        <f>SUMIFS(СВЦЭМ!$G$34:$G$777,СВЦЭМ!$A$34:$A$777,$A251,СВЦЭМ!$B$34:$B$777,D$225)+'СЕТ СН'!$F$12-'СЕТ СН'!$F$23</f>
        <v>-348.38141876999998</v>
      </c>
      <c r="E251" s="37">
        <f>SUMIFS(СВЦЭМ!$G$34:$G$777,СВЦЭМ!$A$34:$A$777,$A251,СВЦЭМ!$B$34:$B$777,E$225)+'СЕТ СН'!$F$12-'СЕТ СН'!$F$23</f>
        <v>-345.04749175000001</v>
      </c>
      <c r="F251" s="37">
        <f>SUMIFS(СВЦЭМ!$G$34:$G$777,СВЦЭМ!$A$34:$A$777,$A251,СВЦЭМ!$B$34:$B$777,F$225)+'СЕТ СН'!$F$12-'СЕТ СН'!$F$23</f>
        <v>-344.07355124000003</v>
      </c>
      <c r="G251" s="37">
        <f>SUMIFS(СВЦЭМ!$G$34:$G$777,СВЦЭМ!$A$34:$A$777,$A251,СВЦЭМ!$B$34:$B$777,G$225)+'СЕТ СН'!$F$12-'СЕТ СН'!$F$23</f>
        <v>-348.51430952999999</v>
      </c>
      <c r="H251" s="37">
        <f>SUMIFS(СВЦЭМ!$G$34:$G$777,СВЦЭМ!$A$34:$A$777,$A251,СВЦЭМ!$B$34:$B$777,H$225)+'СЕТ СН'!$F$12-'СЕТ СН'!$F$23</f>
        <v>-357.38718115</v>
      </c>
      <c r="I251" s="37">
        <f>SUMIFS(СВЦЭМ!$G$34:$G$777,СВЦЭМ!$A$34:$A$777,$A251,СВЦЭМ!$B$34:$B$777,I$225)+'СЕТ СН'!$F$12-'СЕТ СН'!$F$23</f>
        <v>-373.18779114</v>
      </c>
      <c r="J251" s="37">
        <f>SUMIFS(СВЦЭМ!$G$34:$G$777,СВЦЭМ!$A$34:$A$777,$A251,СВЦЭМ!$B$34:$B$777,J$225)+'СЕТ СН'!$F$12-'СЕТ СН'!$F$23</f>
        <v>-381.99225705000003</v>
      </c>
      <c r="K251" s="37">
        <f>SUMIFS(СВЦЭМ!$G$34:$G$777,СВЦЭМ!$A$34:$A$777,$A251,СВЦЭМ!$B$34:$B$777,K$225)+'СЕТ СН'!$F$12-'СЕТ СН'!$F$23</f>
        <v>-392.86037997</v>
      </c>
      <c r="L251" s="37">
        <f>SUMIFS(СВЦЭМ!$G$34:$G$777,СВЦЭМ!$A$34:$A$777,$A251,СВЦЭМ!$B$34:$B$777,L$225)+'СЕТ СН'!$F$12-'СЕТ СН'!$F$23</f>
        <v>-411.80750289000002</v>
      </c>
      <c r="M251" s="37">
        <f>SUMIFS(СВЦЭМ!$G$34:$G$777,СВЦЭМ!$A$34:$A$777,$A251,СВЦЭМ!$B$34:$B$777,M$225)+'СЕТ СН'!$F$12-'СЕТ СН'!$F$23</f>
        <v>-418.08989475999999</v>
      </c>
      <c r="N251" s="37">
        <f>SUMIFS(СВЦЭМ!$G$34:$G$777,СВЦЭМ!$A$34:$A$777,$A251,СВЦЭМ!$B$34:$B$777,N$225)+'СЕТ СН'!$F$12-'СЕТ СН'!$F$23</f>
        <v>-415.75741176999998</v>
      </c>
      <c r="O251" s="37">
        <f>SUMIFS(СВЦЭМ!$G$34:$G$777,СВЦЭМ!$A$34:$A$777,$A251,СВЦЭМ!$B$34:$B$777,O$225)+'СЕТ СН'!$F$12-'СЕТ СН'!$F$23</f>
        <v>-415.86783795999997</v>
      </c>
      <c r="P251" s="37">
        <f>SUMIFS(СВЦЭМ!$G$34:$G$777,СВЦЭМ!$A$34:$A$777,$A251,СВЦЭМ!$B$34:$B$777,P$225)+'СЕТ СН'!$F$12-'СЕТ СН'!$F$23</f>
        <v>-414.31451565999998</v>
      </c>
      <c r="Q251" s="37">
        <f>SUMIFS(СВЦЭМ!$G$34:$G$777,СВЦЭМ!$A$34:$A$777,$A251,СВЦЭМ!$B$34:$B$777,Q$225)+'СЕТ СН'!$F$12-'СЕТ СН'!$F$23</f>
        <v>-413.45958160999999</v>
      </c>
      <c r="R251" s="37">
        <f>SUMIFS(СВЦЭМ!$G$34:$G$777,СВЦЭМ!$A$34:$A$777,$A251,СВЦЭМ!$B$34:$B$777,R$225)+'СЕТ СН'!$F$12-'СЕТ СН'!$F$23</f>
        <v>-413.15810970999996</v>
      </c>
      <c r="S251" s="37">
        <f>SUMIFS(СВЦЭМ!$G$34:$G$777,СВЦЭМ!$A$34:$A$777,$A251,СВЦЭМ!$B$34:$B$777,S$225)+'СЕТ СН'!$F$12-'СЕТ СН'!$F$23</f>
        <v>-414.90412574000004</v>
      </c>
      <c r="T251" s="37">
        <f>SUMIFS(СВЦЭМ!$G$34:$G$777,СВЦЭМ!$A$34:$A$777,$A251,СВЦЭМ!$B$34:$B$777,T$225)+'СЕТ СН'!$F$12-'СЕТ СН'!$F$23</f>
        <v>-415.59847834000004</v>
      </c>
      <c r="U251" s="37">
        <f>SUMIFS(СВЦЭМ!$G$34:$G$777,СВЦЭМ!$A$34:$A$777,$A251,СВЦЭМ!$B$34:$B$777,U$225)+'СЕТ СН'!$F$12-'СЕТ СН'!$F$23</f>
        <v>-420.06296799</v>
      </c>
      <c r="V251" s="37">
        <f>SUMIFS(СВЦЭМ!$G$34:$G$777,СВЦЭМ!$A$34:$A$777,$A251,СВЦЭМ!$B$34:$B$777,V$225)+'СЕТ СН'!$F$12-'СЕТ СН'!$F$23</f>
        <v>-416.30746823999999</v>
      </c>
      <c r="W251" s="37">
        <f>SUMIFS(СВЦЭМ!$G$34:$G$777,СВЦЭМ!$A$34:$A$777,$A251,СВЦЭМ!$B$34:$B$777,W$225)+'СЕТ СН'!$F$12-'СЕТ СН'!$F$23</f>
        <v>-396.38252229</v>
      </c>
      <c r="X251" s="37">
        <f>SUMIFS(СВЦЭМ!$G$34:$G$777,СВЦЭМ!$A$34:$A$777,$A251,СВЦЭМ!$B$34:$B$777,X$225)+'СЕТ СН'!$F$12-'СЕТ СН'!$F$23</f>
        <v>-381.66822540999999</v>
      </c>
      <c r="Y251" s="37">
        <f>SUMIFS(СВЦЭМ!$G$34:$G$777,СВЦЭМ!$A$34:$A$777,$A251,СВЦЭМ!$B$34:$B$777,Y$225)+'СЕТ СН'!$F$12-'СЕТ СН'!$F$23</f>
        <v>-367.73977638999997</v>
      </c>
    </row>
    <row r="252" spans="1:25" ht="15.75" x14ac:dyDescent="0.2">
      <c r="A252" s="36">
        <f t="shared" si="6"/>
        <v>43005</v>
      </c>
      <c r="B252" s="37">
        <f>SUMIFS(СВЦЭМ!$G$34:$G$777,СВЦЭМ!$A$34:$A$777,$A252,СВЦЭМ!$B$34:$B$777,B$225)+'СЕТ СН'!$F$12-'СЕТ СН'!$F$23</f>
        <v>-357.90681222000001</v>
      </c>
      <c r="C252" s="37">
        <f>SUMIFS(СВЦЭМ!$G$34:$G$777,СВЦЭМ!$A$34:$A$777,$A252,СВЦЭМ!$B$34:$B$777,C$225)+'СЕТ СН'!$F$12-'СЕТ СН'!$F$23</f>
        <v>-348.05230210000002</v>
      </c>
      <c r="D252" s="37">
        <f>SUMIFS(СВЦЭМ!$G$34:$G$777,СВЦЭМ!$A$34:$A$777,$A252,СВЦЭМ!$B$34:$B$777,D$225)+'СЕТ СН'!$F$12-'СЕТ СН'!$F$23</f>
        <v>-349.40608084999997</v>
      </c>
      <c r="E252" s="37">
        <f>SUMIFS(СВЦЭМ!$G$34:$G$777,СВЦЭМ!$A$34:$A$777,$A252,СВЦЭМ!$B$34:$B$777,E$225)+'СЕТ СН'!$F$12-'СЕТ СН'!$F$23</f>
        <v>-352.01994984999999</v>
      </c>
      <c r="F252" s="37">
        <f>SUMIFS(СВЦЭМ!$G$34:$G$777,СВЦЭМ!$A$34:$A$777,$A252,СВЦЭМ!$B$34:$B$777,F$225)+'СЕТ СН'!$F$12-'СЕТ СН'!$F$23</f>
        <v>-352.47743373000003</v>
      </c>
      <c r="G252" s="37">
        <f>SUMIFS(СВЦЭМ!$G$34:$G$777,СВЦЭМ!$A$34:$A$777,$A252,СВЦЭМ!$B$34:$B$777,G$225)+'СЕТ СН'!$F$12-'СЕТ СН'!$F$23</f>
        <v>-350.00317411000003</v>
      </c>
      <c r="H252" s="37">
        <f>SUMIFS(СВЦЭМ!$G$34:$G$777,СВЦЭМ!$A$34:$A$777,$A252,СВЦЭМ!$B$34:$B$777,H$225)+'СЕТ СН'!$F$12-'СЕТ СН'!$F$23</f>
        <v>-356.30919798000002</v>
      </c>
      <c r="I252" s="37">
        <f>SUMIFS(СВЦЭМ!$G$34:$G$777,СВЦЭМ!$A$34:$A$777,$A252,СВЦЭМ!$B$34:$B$777,I$225)+'СЕТ СН'!$F$12-'СЕТ СН'!$F$23</f>
        <v>-372.10121056000003</v>
      </c>
      <c r="J252" s="37">
        <f>SUMIFS(СВЦЭМ!$G$34:$G$777,СВЦЭМ!$A$34:$A$777,$A252,СВЦЭМ!$B$34:$B$777,J$225)+'СЕТ СН'!$F$12-'СЕТ СН'!$F$23</f>
        <v>-380.08476999000004</v>
      </c>
      <c r="K252" s="37">
        <f>SUMIFS(СВЦЭМ!$G$34:$G$777,СВЦЭМ!$A$34:$A$777,$A252,СВЦЭМ!$B$34:$B$777,K$225)+'СЕТ СН'!$F$12-'СЕТ СН'!$F$23</f>
        <v>-391.07527618</v>
      </c>
      <c r="L252" s="37">
        <f>SUMIFS(СВЦЭМ!$G$34:$G$777,СВЦЭМ!$A$34:$A$777,$A252,СВЦЭМ!$B$34:$B$777,L$225)+'СЕТ СН'!$F$12-'СЕТ СН'!$F$23</f>
        <v>-410.67366795999999</v>
      </c>
      <c r="M252" s="37">
        <f>SUMIFS(СВЦЭМ!$G$34:$G$777,СВЦЭМ!$A$34:$A$777,$A252,СВЦЭМ!$B$34:$B$777,M$225)+'СЕТ СН'!$F$12-'СЕТ СН'!$F$23</f>
        <v>-416.92448804000003</v>
      </c>
      <c r="N252" s="37">
        <f>SUMIFS(СВЦЭМ!$G$34:$G$777,СВЦЭМ!$A$34:$A$777,$A252,СВЦЭМ!$B$34:$B$777,N$225)+'СЕТ СН'!$F$12-'СЕТ СН'!$F$23</f>
        <v>-414.00316050999999</v>
      </c>
      <c r="O252" s="37">
        <f>SUMIFS(СВЦЭМ!$G$34:$G$777,СВЦЭМ!$A$34:$A$777,$A252,СВЦЭМ!$B$34:$B$777,O$225)+'СЕТ СН'!$F$12-'СЕТ СН'!$F$23</f>
        <v>-412.55981245999999</v>
      </c>
      <c r="P252" s="37">
        <f>SUMIFS(СВЦЭМ!$G$34:$G$777,СВЦЭМ!$A$34:$A$777,$A252,СВЦЭМ!$B$34:$B$777,P$225)+'СЕТ СН'!$F$12-'СЕТ СН'!$F$23</f>
        <v>-411.57993395</v>
      </c>
      <c r="Q252" s="37">
        <f>SUMIFS(СВЦЭМ!$G$34:$G$777,СВЦЭМ!$A$34:$A$777,$A252,СВЦЭМ!$B$34:$B$777,Q$225)+'СЕТ СН'!$F$12-'СЕТ СН'!$F$23</f>
        <v>-410.07921335000003</v>
      </c>
      <c r="R252" s="37">
        <f>SUMIFS(СВЦЭМ!$G$34:$G$777,СВЦЭМ!$A$34:$A$777,$A252,СВЦЭМ!$B$34:$B$777,R$225)+'СЕТ СН'!$F$12-'СЕТ СН'!$F$23</f>
        <v>-409.88430031999997</v>
      </c>
      <c r="S252" s="37">
        <f>SUMIFS(СВЦЭМ!$G$34:$G$777,СВЦЭМ!$A$34:$A$777,$A252,СВЦЭМ!$B$34:$B$777,S$225)+'СЕТ СН'!$F$12-'СЕТ СН'!$F$23</f>
        <v>-411.26808188999996</v>
      </c>
      <c r="T252" s="37">
        <f>SUMIFS(СВЦЭМ!$G$34:$G$777,СВЦЭМ!$A$34:$A$777,$A252,СВЦЭМ!$B$34:$B$777,T$225)+'СЕТ СН'!$F$12-'СЕТ СН'!$F$23</f>
        <v>-412.93195333</v>
      </c>
      <c r="U252" s="37">
        <f>SUMIFS(СВЦЭМ!$G$34:$G$777,СВЦЭМ!$A$34:$A$777,$A252,СВЦЭМ!$B$34:$B$777,U$225)+'СЕТ СН'!$F$12-'СЕТ СН'!$F$23</f>
        <v>-416.38824461000002</v>
      </c>
      <c r="V252" s="37">
        <f>SUMIFS(СВЦЭМ!$G$34:$G$777,СВЦЭМ!$A$34:$A$777,$A252,СВЦЭМ!$B$34:$B$777,V$225)+'СЕТ СН'!$F$12-'СЕТ СН'!$F$23</f>
        <v>-413.74213433</v>
      </c>
      <c r="W252" s="37">
        <f>SUMIFS(СВЦЭМ!$G$34:$G$777,СВЦЭМ!$A$34:$A$777,$A252,СВЦЭМ!$B$34:$B$777,W$225)+'СЕТ СН'!$F$12-'СЕТ СН'!$F$23</f>
        <v>-396.31484237999996</v>
      </c>
      <c r="X252" s="37">
        <f>SUMIFS(СВЦЭМ!$G$34:$G$777,СВЦЭМ!$A$34:$A$777,$A252,СВЦЭМ!$B$34:$B$777,X$225)+'СЕТ СН'!$F$12-'СЕТ СН'!$F$23</f>
        <v>-381.75862670000004</v>
      </c>
      <c r="Y252" s="37">
        <f>SUMIFS(СВЦЭМ!$G$34:$G$777,СВЦЭМ!$A$34:$A$777,$A252,СВЦЭМ!$B$34:$B$777,Y$225)+'СЕТ СН'!$F$12-'СЕТ СН'!$F$23</f>
        <v>-369.95798335999996</v>
      </c>
    </row>
    <row r="253" spans="1:25" ht="15.75" x14ac:dyDescent="0.2">
      <c r="A253" s="36">
        <f t="shared" si="6"/>
        <v>43006</v>
      </c>
      <c r="B253" s="37">
        <f>SUMIFS(СВЦЭМ!$G$34:$G$777,СВЦЭМ!$A$34:$A$777,$A253,СВЦЭМ!$B$34:$B$777,B$225)+'СЕТ СН'!$F$12-'СЕТ СН'!$F$23</f>
        <v>-383.66490888999999</v>
      </c>
      <c r="C253" s="37">
        <f>SUMIFS(СВЦЭМ!$G$34:$G$777,СВЦЭМ!$A$34:$A$777,$A253,СВЦЭМ!$B$34:$B$777,C$225)+'СЕТ СН'!$F$12-'СЕТ СН'!$F$23</f>
        <v>-368.05418860999998</v>
      </c>
      <c r="D253" s="37">
        <f>SUMIFS(СВЦЭМ!$G$34:$G$777,СВЦЭМ!$A$34:$A$777,$A253,СВЦЭМ!$B$34:$B$777,D$225)+'СЕТ СН'!$F$12-'СЕТ СН'!$F$23</f>
        <v>-358.41537389000001</v>
      </c>
      <c r="E253" s="37">
        <f>SUMIFS(СВЦЭМ!$G$34:$G$777,СВЦЭМ!$A$34:$A$777,$A253,СВЦЭМ!$B$34:$B$777,E$225)+'СЕТ СН'!$F$12-'СЕТ СН'!$F$23</f>
        <v>-352.16708094000001</v>
      </c>
      <c r="F253" s="37">
        <f>SUMIFS(СВЦЭМ!$G$34:$G$777,СВЦЭМ!$A$34:$A$777,$A253,СВЦЭМ!$B$34:$B$777,F$225)+'СЕТ СН'!$F$12-'СЕТ СН'!$F$23</f>
        <v>-351.65969057999996</v>
      </c>
      <c r="G253" s="37">
        <f>SUMIFS(СВЦЭМ!$G$34:$G$777,СВЦЭМ!$A$34:$A$777,$A253,СВЦЭМ!$B$34:$B$777,G$225)+'СЕТ СН'!$F$12-'СЕТ СН'!$F$23</f>
        <v>-351.30356147999998</v>
      </c>
      <c r="H253" s="37">
        <f>SUMIFS(СВЦЭМ!$G$34:$G$777,СВЦЭМ!$A$34:$A$777,$A253,СВЦЭМ!$B$34:$B$777,H$225)+'СЕТ СН'!$F$12-'СЕТ СН'!$F$23</f>
        <v>-361.12061646999996</v>
      </c>
      <c r="I253" s="37">
        <f>SUMIFS(СВЦЭМ!$G$34:$G$777,СВЦЭМ!$A$34:$A$777,$A253,СВЦЭМ!$B$34:$B$777,I$225)+'СЕТ СН'!$F$12-'СЕТ СН'!$F$23</f>
        <v>-377.71544191999999</v>
      </c>
      <c r="J253" s="37">
        <f>SUMIFS(СВЦЭМ!$G$34:$G$777,СВЦЭМ!$A$34:$A$777,$A253,СВЦЭМ!$B$34:$B$777,J$225)+'СЕТ СН'!$F$12-'СЕТ СН'!$F$23</f>
        <v>-388.77183954999998</v>
      </c>
      <c r="K253" s="37">
        <f>SUMIFS(СВЦЭМ!$G$34:$G$777,СВЦЭМ!$A$34:$A$777,$A253,СВЦЭМ!$B$34:$B$777,K$225)+'СЕТ СН'!$F$12-'СЕТ СН'!$F$23</f>
        <v>-397.58731289000002</v>
      </c>
      <c r="L253" s="37">
        <f>SUMIFS(СВЦЭМ!$G$34:$G$777,СВЦЭМ!$A$34:$A$777,$A253,СВЦЭМ!$B$34:$B$777,L$225)+'СЕТ СН'!$F$12-'СЕТ СН'!$F$23</f>
        <v>-417.68250068999998</v>
      </c>
      <c r="M253" s="37">
        <f>SUMIFS(СВЦЭМ!$G$34:$G$777,СВЦЭМ!$A$34:$A$777,$A253,СВЦЭМ!$B$34:$B$777,M$225)+'СЕТ СН'!$F$12-'СЕТ СН'!$F$23</f>
        <v>-424.86693172000003</v>
      </c>
      <c r="N253" s="37">
        <f>SUMIFS(СВЦЭМ!$G$34:$G$777,СВЦЭМ!$A$34:$A$777,$A253,СВЦЭМ!$B$34:$B$777,N$225)+'СЕТ СН'!$F$12-'СЕТ СН'!$F$23</f>
        <v>-423.60606172000001</v>
      </c>
      <c r="O253" s="37">
        <f>SUMIFS(СВЦЭМ!$G$34:$G$777,СВЦЭМ!$A$34:$A$777,$A253,СВЦЭМ!$B$34:$B$777,O$225)+'СЕТ СН'!$F$12-'СЕТ СН'!$F$23</f>
        <v>-423.61414536999996</v>
      </c>
      <c r="P253" s="37">
        <f>SUMIFS(СВЦЭМ!$G$34:$G$777,СВЦЭМ!$A$34:$A$777,$A253,СВЦЭМ!$B$34:$B$777,P$225)+'СЕТ СН'!$F$12-'СЕТ СН'!$F$23</f>
        <v>-423.13829942999996</v>
      </c>
      <c r="Q253" s="37">
        <f>SUMIFS(СВЦЭМ!$G$34:$G$777,СВЦЭМ!$A$34:$A$777,$A253,СВЦЭМ!$B$34:$B$777,Q$225)+'СЕТ СН'!$F$12-'СЕТ СН'!$F$23</f>
        <v>-421.65100684000004</v>
      </c>
      <c r="R253" s="37">
        <f>SUMIFS(СВЦЭМ!$G$34:$G$777,СВЦЭМ!$A$34:$A$777,$A253,СВЦЭМ!$B$34:$B$777,R$225)+'СЕТ СН'!$F$12-'СЕТ СН'!$F$23</f>
        <v>-420.19722288000003</v>
      </c>
      <c r="S253" s="37">
        <f>SUMIFS(СВЦЭМ!$G$34:$G$777,СВЦЭМ!$A$34:$A$777,$A253,СВЦЭМ!$B$34:$B$777,S$225)+'СЕТ СН'!$F$12-'СЕТ СН'!$F$23</f>
        <v>-420.85210767000001</v>
      </c>
      <c r="T253" s="37">
        <f>SUMIFS(СВЦЭМ!$G$34:$G$777,СВЦЭМ!$A$34:$A$777,$A253,СВЦЭМ!$B$34:$B$777,T$225)+'СЕТ СН'!$F$12-'СЕТ СН'!$F$23</f>
        <v>-422.79144778</v>
      </c>
      <c r="U253" s="37">
        <f>SUMIFS(СВЦЭМ!$G$34:$G$777,СВЦЭМ!$A$34:$A$777,$A253,СВЦЭМ!$B$34:$B$777,U$225)+'СЕТ СН'!$F$12-'СЕТ СН'!$F$23</f>
        <v>-426.64071032000004</v>
      </c>
      <c r="V253" s="37">
        <f>SUMIFS(СВЦЭМ!$G$34:$G$777,СВЦЭМ!$A$34:$A$777,$A253,СВЦЭМ!$B$34:$B$777,V$225)+'СЕТ СН'!$F$12-'СЕТ СН'!$F$23</f>
        <v>-423.45298081999999</v>
      </c>
      <c r="W253" s="37">
        <f>SUMIFS(СВЦЭМ!$G$34:$G$777,СВЦЭМ!$A$34:$A$777,$A253,СВЦЭМ!$B$34:$B$777,W$225)+'СЕТ СН'!$F$12-'СЕТ СН'!$F$23</f>
        <v>-403.64637417</v>
      </c>
      <c r="X253" s="37">
        <f>SUMIFS(СВЦЭМ!$G$34:$G$777,СВЦЭМ!$A$34:$A$777,$A253,СВЦЭМ!$B$34:$B$777,X$225)+'СЕТ СН'!$F$12-'СЕТ СН'!$F$23</f>
        <v>-387.74854187</v>
      </c>
      <c r="Y253" s="37">
        <f>SUMIFS(СВЦЭМ!$G$34:$G$777,СВЦЭМ!$A$34:$A$777,$A253,СВЦЭМ!$B$34:$B$777,Y$225)+'СЕТ СН'!$F$12-'СЕТ СН'!$F$23</f>
        <v>-375.19987911999999</v>
      </c>
    </row>
    <row r="254" spans="1:25" ht="15.75" x14ac:dyDescent="0.2">
      <c r="A254" s="36">
        <f t="shared" si="6"/>
        <v>43007</v>
      </c>
      <c r="B254" s="37">
        <f>SUMIFS(СВЦЭМ!$G$34:$G$777,СВЦЭМ!$A$34:$A$777,$A254,СВЦЭМ!$B$34:$B$777,B$225)+'СЕТ СН'!$F$12-'СЕТ СН'!$F$23</f>
        <v>-378.14890692</v>
      </c>
      <c r="C254" s="37">
        <f>SUMIFS(СВЦЭМ!$G$34:$G$777,СВЦЭМ!$A$34:$A$777,$A254,СВЦЭМ!$B$34:$B$777,C$225)+'СЕТ СН'!$F$12-'СЕТ СН'!$F$23</f>
        <v>-352.49133031999997</v>
      </c>
      <c r="D254" s="37">
        <f>SUMIFS(СВЦЭМ!$G$34:$G$777,СВЦЭМ!$A$34:$A$777,$A254,СВЦЭМ!$B$34:$B$777,D$225)+'СЕТ СН'!$F$12-'СЕТ СН'!$F$23</f>
        <v>-352.32030943999996</v>
      </c>
      <c r="E254" s="37">
        <f>SUMIFS(СВЦЭМ!$G$34:$G$777,СВЦЭМ!$A$34:$A$777,$A254,СВЦЭМ!$B$34:$B$777,E$225)+'СЕТ СН'!$F$12-'СЕТ СН'!$F$23</f>
        <v>-352.03415670999999</v>
      </c>
      <c r="F254" s="37">
        <f>SUMIFS(СВЦЭМ!$G$34:$G$777,СВЦЭМ!$A$34:$A$777,$A254,СВЦЭМ!$B$34:$B$777,F$225)+'СЕТ СН'!$F$12-'СЕТ СН'!$F$23</f>
        <v>-351.91580506000003</v>
      </c>
      <c r="G254" s="37">
        <f>SUMIFS(СВЦЭМ!$G$34:$G$777,СВЦЭМ!$A$34:$A$777,$A254,СВЦЭМ!$B$34:$B$777,G$225)+'СЕТ СН'!$F$12-'СЕТ СН'!$F$23</f>
        <v>-353.90208029999997</v>
      </c>
      <c r="H254" s="37">
        <f>SUMIFS(СВЦЭМ!$G$34:$G$777,СВЦЭМ!$A$34:$A$777,$A254,СВЦЭМ!$B$34:$B$777,H$225)+'СЕТ СН'!$F$12-'СЕТ СН'!$F$23</f>
        <v>-373.67225983000003</v>
      </c>
      <c r="I254" s="37">
        <f>SUMIFS(СВЦЭМ!$G$34:$G$777,СВЦЭМ!$A$34:$A$777,$A254,СВЦЭМ!$B$34:$B$777,I$225)+'СЕТ СН'!$F$12-'СЕТ СН'!$F$23</f>
        <v>-384.55306791999999</v>
      </c>
      <c r="J254" s="37">
        <f>SUMIFS(СВЦЭМ!$G$34:$G$777,СВЦЭМ!$A$34:$A$777,$A254,СВЦЭМ!$B$34:$B$777,J$225)+'СЕТ СН'!$F$12-'СЕТ СН'!$F$23</f>
        <v>-396.50304990000001</v>
      </c>
      <c r="K254" s="37">
        <f>SUMIFS(СВЦЭМ!$G$34:$G$777,СВЦЭМ!$A$34:$A$777,$A254,СВЦЭМ!$B$34:$B$777,K$225)+'СЕТ СН'!$F$12-'СЕТ СН'!$F$23</f>
        <v>-397.70216748000001</v>
      </c>
      <c r="L254" s="37">
        <f>SUMIFS(СВЦЭМ!$G$34:$G$777,СВЦЭМ!$A$34:$A$777,$A254,СВЦЭМ!$B$34:$B$777,L$225)+'СЕТ СН'!$F$12-'СЕТ СН'!$F$23</f>
        <v>-409.07358828999998</v>
      </c>
      <c r="M254" s="37">
        <f>SUMIFS(СВЦЭМ!$G$34:$G$777,СВЦЭМ!$A$34:$A$777,$A254,СВЦЭМ!$B$34:$B$777,M$225)+'СЕТ СН'!$F$12-'СЕТ СН'!$F$23</f>
        <v>-413.65544783000001</v>
      </c>
      <c r="N254" s="37">
        <f>SUMIFS(СВЦЭМ!$G$34:$G$777,СВЦЭМ!$A$34:$A$777,$A254,СВЦЭМ!$B$34:$B$777,N$225)+'СЕТ СН'!$F$12-'СЕТ СН'!$F$23</f>
        <v>-411.48702485000001</v>
      </c>
      <c r="O254" s="37">
        <f>SUMIFS(СВЦЭМ!$G$34:$G$777,СВЦЭМ!$A$34:$A$777,$A254,СВЦЭМ!$B$34:$B$777,O$225)+'СЕТ СН'!$F$12-'СЕТ СН'!$F$23</f>
        <v>-409.03374980000001</v>
      </c>
      <c r="P254" s="37">
        <f>SUMIFS(СВЦЭМ!$G$34:$G$777,СВЦЭМ!$A$34:$A$777,$A254,СВЦЭМ!$B$34:$B$777,P$225)+'СЕТ СН'!$F$12-'СЕТ СН'!$F$23</f>
        <v>-410.00808359000001</v>
      </c>
      <c r="Q254" s="37">
        <f>SUMIFS(СВЦЭМ!$G$34:$G$777,СВЦЭМ!$A$34:$A$777,$A254,СВЦЭМ!$B$34:$B$777,Q$225)+'СЕТ СН'!$F$12-'СЕТ СН'!$F$23</f>
        <v>-411.74657329000001</v>
      </c>
      <c r="R254" s="37">
        <f>SUMIFS(СВЦЭМ!$G$34:$G$777,СВЦЭМ!$A$34:$A$777,$A254,СВЦЭМ!$B$34:$B$777,R$225)+'СЕТ СН'!$F$12-'СЕТ СН'!$F$23</f>
        <v>-410.06083821999999</v>
      </c>
      <c r="S254" s="37">
        <f>SUMIFS(СВЦЭМ!$G$34:$G$777,СВЦЭМ!$A$34:$A$777,$A254,СВЦЭМ!$B$34:$B$777,S$225)+'СЕТ СН'!$F$12-'СЕТ СН'!$F$23</f>
        <v>-411.94966744999999</v>
      </c>
      <c r="T254" s="37">
        <f>SUMIFS(СВЦЭМ!$G$34:$G$777,СВЦЭМ!$A$34:$A$777,$A254,СВЦЭМ!$B$34:$B$777,T$225)+'СЕТ СН'!$F$12-'СЕТ СН'!$F$23</f>
        <v>-417.22796536999999</v>
      </c>
      <c r="U254" s="37">
        <f>SUMIFS(СВЦЭМ!$G$34:$G$777,СВЦЭМ!$A$34:$A$777,$A254,СВЦЭМ!$B$34:$B$777,U$225)+'СЕТ СН'!$F$12-'СЕТ СН'!$F$23</f>
        <v>-426.46248858000001</v>
      </c>
      <c r="V254" s="37">
        <f>SUMIFS(СВЦЭМ!$G$34:$G$777,СВЦЭМ!$A$34:$A$777,$A254,СВЦЭМ!$B$34:$B$777,V$225)+'СЕТ СН'!$F$12-'СЕТ СН'!$F$23</f>
        <v>-421.12565518999997</v>
      </c>
      <c r="W254" s="37">
        <f>SUMIFS(СВЦЭМ!$G$34:$G$777,СВЦЭМ!$A$34:$A$777,$A254,СВЦЭМ!$B$34:$B$777,W$225)+'СЕТ СН'!$F$12-'СЕТ СН'!$F$23</f>
        <v>-408.81415788999999</v>
      </c>
      <c r="X254" s="37">
        <f>SUMIFS(СВЦЭМ!$G$34:$G$777,СВЦЭМ!$A$34:$A$777,$A254,СВЦЭМ!$B$34:$B$777,X$225)+'СЕТ СН'!$F$12-'СЕТ СН'!$F$23</f>
        <v>-392.65290060999996</v>
      </c>
      <c r="Y254" s="37">
        <f>SUMIFS(СВЦЭМ!$G$34:$G$777,СВЦЭМ!$A$34:$A$777,$A254,СВЦЭМ!$B$34:$B$777,Y$225)+'СЕТ СН'!$F$12-'СЕТ СН'!$F$23</f>
        <v>-385.26732132999996</v>
      </c>
    </row>
    <row r="255" spans="1:25" ht="15.75" x14ac:dyDescent="0.2">
      <c r="A255" s="36">
        <f t="shared" si="6"/>
        <v>43008</v>
      </c>
      <c r="B255" s="37">
        <f>SUMIFS(СВЦЭМ!$G$34:$G$777,СВЦЭМ!$A$34:$A$777,$A255,СВЦЭМ!$B$34:$B$777,B$225)+'СЕТ СН'!$F$12-'СЕТ СН'!$F$23</f>
        <v>-378.33921248000001</v>
      </c>
      <c r="C255" s="37">
        <f>SUMIFS(СВЦЭМ!$G$34:$G$777,СВЦЭМ!$A$34:$A$777,$A255,СВЦЭМ!$B$34:$B$777,C$225)+'СЕТ СН'!$F$12-'СЕТ СН'!$F$23</f>
        <v>-383.65143212999999</v>
      </c>
      <c r="D255" s="37">
        <f>SUMIFS(СВЦЭМ!$G$34:$G$777,СВЦЭМ!$A$34:$A$777,$A255,СВЦЭМ!$B$34:$B$777,D$225)+'СЕТ СН'!$F$12-'СЕТ СН'!$F$23</f>
        <v>-360.38145213999996</v>
      </c>
      <c r="E255" s="37">
        <f>SUMIFS(СВЦЭМ!$G$34:$G$777,СВЦЭМ!$A$34:$A$777,$A255,СВЦЭМ!$B$34:$B$777,E$225)+'СЕТ СН'!$F$12-'СЕТ СН'!$F$23</f>
        <v>-358.02192069</v>
      </c>
      <c r="F255" s="37">
        <f>SUMIFS(СВЦЭМ!$G$34:$G$777,СВЦЭМ!$A$34:$A$777,$A255,СВЦЭМ!$B$34:$B$777,F$225)+'СЕТ СН'!$F$12-'СЕТ СН'!$F$23</f>
        <v>-358.17760162000002</v>
      </c>
      <c r="G255" s="37">
        <f>SUMIFS(СВЦЭМ!$G$34:$G$777,СВЦЭМ!$A$34:$A$777,$A255,СВЦЭМ!$B$34:$B$777,G$225)+'СЕТ СН'!$F$12-'СЕТ СН'!$F$23</f>
        <v>-357.82221046000001</v>
      </c>
      <c r="H255" s="37">
        <f>SUMIFS(СВЦЭМ!$G$34:$G$777,СВЦЭМ!$A$34:$A$777,$A255,СВЦЭМ!$B$34:$B$777,H$225)+'СЕТ СН'!$F$12-'СЕТ СН'!$F$23</f>
        <v>-361.08413716999996</v>
      </c>
      <c r="I255" s="37">
        <f>SUMIFS(СВЦЭМ!$G$34:$G$777,СВЦЭМ!$A$34:$A$777,$A255,СВЦЭМ!$B$34:$B$777,I$225)+'СЕТ СН'!$F$12-'СЕТ СН'!$F$23</f>
        <v>-371.08913611000003</v>
      </c>
      <c r="J255" s="37">
        <f>SUMIFS(СВЦЭМ!$G$34:$G$777,СВЦЭМ!$A$34:$A$777,$A255,СВЦЭМ!$B$34:$B$777,J$225)+'СЕТ СН'!$F$12-'СЕТ СН'!$F$23</f>
        <v>-382.23469942999998</v>
      </c>
      <c r="K255" s="37">
        <f>SUMIFS(СВЦЭМ!$G$34:$G$777,СВЦЭМ!$A$34:$A$777,$A255,СВЦЭМ!$B$34:$B$777,K$225)+'СЕТ СН'!$F$12-'СЕТ СН'!$F$23</f>
        <v>-399.93291300999999</v>
      </c>
      <c r="L255" s="37">
        <f>SUMIFS(СВЦЭМ!$G$34:$G$777,СВЦЭМ!$A$34:$A$777,$A255,СВЦЭМ!$B$34:$B$777,L$225)+'СЕТ СН'!$F$12-'СЕТ СН'!$F$23</f>
        <v>-415.81307661</v>
      </c>
      <c r="M255" s="37">
        <f>SUMIFS(СВЦЭМ!$G$34:$G$777,СВЦЭМ!$A$34:$A$777,$A255,СВЦЭМ!$B$34:$B$777,M$225)+'СЕТ СН'!$F$12-'СЕТ СН'!$F$23</f>
        <v>-421.81984560000001</v>
      </c>
      <c r="N255" s="37">
        <f>SUMIFS(СВЦЭМ!$G$34:$G$777,СВЦЭМ!$A$34:$A$777,$A255,СВЦЭМ!$B$34:$B$777,N$225)+'СЕТ СН'!$F$12-'СЕТ СН'!$F$23</f>
        <v>-417.97423679999997</v>
      </c>
      <c r="O255" s="37">
        <f>SUMIFS(СВЦЭМ!$G$34:$G$777,СВЦЭМ!$A$34:$A$777,$A255,СВЦЭМ!$B$34:$B$777,O$225)+'СЕТ СН'!$F$12-'СЕТ СН'!$F$23</f>
        <v>-415.71390601999997</v>
      </c>
      <c r="P255" s="37">
        <f>SUMIFS(СВЦЭМ!$G$34:$G$777,СВЦЭМ!$A$34:$A$777,$A255,СВЦЭМ!$B$34:$B$777,P$225)+'СЕТ СН'!$F$12-'СЕТ СН'!$F$23</f>
        <v>-414.51599892000002</v>
      </c>
      <c r="Q255" s="37">
        <f>SUMIFS(СВЦЭМ!$G$34:$G$777,СВЦЭМ!$A$34:$A$777,$A255,СВЦЭМ!$B$34:$B$777,Q$225)+'СЕТ СН'!$F$12-'СЕТ СН'!$F$23</f>
        <v>-413.08575731999997</v>
      </c>
      <c r="R255" s="37">
        <f>SUMIFS(СВЦЭМ!$G$34:$G$777,СВЦЭМ!$A$34:$A$777,$A255,СВЦЭМ!$B$34:$B$777,R$225)+'СЕТ СН'!$F$12-'СЕТ СН'!$F$23</f>
        <v>-414.49941855999998</v>
      </c>
      <c r="S255" s="37">
        <f>SUMIFS(СВЦЭМ!$G$34:$G$777,СВЦЭМ!$A$34:$A$777,$A255,СВЦЭМ!$B$34:$B$777,S$225)+'СЕТ СН'!$F$12-'СЕТ СН'!$F$23</f>
        <v>-415.50982992000002</v>
      </c>
      <c r="T255" s="37">
        <f>SUMIFS(СВЦЭМ!$G$34:$G$777,СВЦЭМ!$A$34:$A$777,$A255,СВЦЭМ!$B$34:$B$777,T$225)+'СЕТ СН'!$F$12-'СЕТ СН'!$F$23</f>
        <v>-419.08636543</v>
      </c>
      <c r="U255" s="37">
        <f>SUMIFS(СВЦЭМ!$G$34:$G$777,СВЦЭМ!$A$34:$A$777,$A255,СВЦЭМ!$B$34:$B$777,U$225)+'СЕТ СН'!$F$12-'СЕТ СН'!$F$23</f>
        <v>-424.1523464</v>
      </c>
      <c r="V255" s="37">
        <f>SUMIFS(СВЦЭМ!$G$34:$G$777,СВЦЭМ!$A$34:$A$777,$A255,СВЦЭМ!$B$34:$B$777,V$225)+'СЕТ СН'!$F$12-'СЕТ СН'!$F$23</f>
        <v>-423.87459813999999</v>
      </c>
      <c r="W255" s="37">
        <f>SUMIFS(СВЦЭМ!$G$34:$G$777,СВЦЭМ!$A$34:$A$777,$A255,СВЦЭМ!$B$34:$B$777,W$225)+'СЕТ СН'!$F$12-'СЕТ СН'!$F$23</f>
        <v>-404.95200632000001</v>
      </c>
      <c r="X255" s="37">
        <f>SUMIFS(СВЦЭМ!$G$34:$G$777,СВЦЭМ!$A$34:$A$777,$A255,СВЦЭМ!$B$34:$B$777,X$225)+'СЕТ СН'!$F$12-'СЕТ СН'!$F$23</f>
        <v>-386.40735774000001</v>
      </c>
      <c r="Y255" s="37">
        <f>SUMIFS(СВЦЭМ!$G$34:$G$777,СВЦЭМ!$A$34:$A$777,$A255,СВЦЭМ!$B$34:$B$777,Y$225)+'СЕТ СН'!$F$12-'СЕТ СН'!$F$23</f>
        <v>-375.77184249000004</v>
      </c>
    </row>
    <row r="256" spans="1:25" ht="15.75" hidden="1" x14ac:dyDescent="0.2">
      <c r="A256" s="36">
        <f t="shared" si="6"/>
        <v>43009</v>
      </c>
      <c r="B256" s="37">
        <f>SUMIFS(СВЦЭМ!$G$34:$G$777,СВЦЭМ!$A$34:$A$777,$A256,СВЦЭМ!$B$34:$B$777,B$225)+'СЕТ СН'!$F$12-'СЕТ СН'!$F$23</f>
        <v>-578.75</v>
      </c>
      <c r="C256" s="37">
        <f>SUMIFS(СВЦЭМ!$G$34:$G$777,СВЦЭМ!$A$34:$A$777,$A256,СВЦЭМ!$B$34:$B$777,C$225)+'СЕТ СН'!$F$12-'СЕТ СН'!$F$23</f>
        <v>-578.75</v>
      </c>
      <c r="D256" s="37">
        <f>SUMIFS(СВЦЭМ!$G$34:$G$777,СВЦЭМ!$A$34:$A$777,$A256,СВЦЭМ!$B$34:$B$777,D$225)+'СЕТ СН'!$F$12-'СЕТ СН'!$F$23</f>
        <v>-578.75</v>
      </c>
      <c r="E256" s="37">
        <f>SUMIFS(СВЦЭМ!$G$34:$G$777,СВЦЭМ!$A$34:$A$777,$A256,СВЦЭМ!$B$34:$B$777,E$225)+'СЕТ СН'!$F$12-'СЕТ СН'!$F$23</f>
        <v>-578.75</v>
      </c>
      <c r="F256" s="37">
        <f>SUMIFS(СВЦЭМ!$G$34:$G$777,СВЦЭМ!$A$34:$A$777,$A256,СВЦЭМ!$B$34:$B$777,F$225)+'СЕТ СН'!$F$12-'СЕТ СН'!$F$23</f>
        <v>-578.75</v>
      </c>
      <c r="G256" s="37">
        <f>SUMIFS(СВЦЭМ!$G$34:$G$777,СВЦЭМ!$A$34:$A$777,$A256,СВЦЭМ!$B$34:$B$777,G$225)+'СЕТ СН'!$F$12-'СЕТ СН'!$F$23</f>
        <v>-578.75</v>
      </c>
      <c r="H256" s="37">
        <f>SUMIFS(СВЦЭМ!$G$34:$G$777,СВЦЭМ!$A$34:$A$777,$A256,СВЦЭМ!$B$34:$B$777,H$225)+'СЕТ СН'!$F$12-'СЕТ СН'!$F$23</f>
        <v>-578.75</v>
      </c>
      <c r="I256" s="37">
        <f>SUMIFS(СВЦЭМ!$G$34:$G$777,СВЦЭМ!$A$34:$A$777,$A256,СВЦЭМ!$B$34:$B$777,I$225)+'СЕТ СН'!$F$12-'СЕТ СН'!$F$23</f>
        <v>-578.75</v>
      </c>
      <c r="J256" s="37">
        <f>SUMIFS(СВЦЭМ!$G$34:$G$777,СВЦЭМ!$A$34:$A$777,$A256,СВЦЭМ!$B$34:$B$777,J$225)+'СЕТ СН'!$F$12-'СЕТ СН'!$F$23</f>
        <v>-578.75</v>
      </c>
      <c r="K256" s="37">
        <f>SUMIFS(СВЦЭМ!$G$34:$G$777,СВЦЭМ!$A$34:$A$777,$A256,СВЦЭМ!$B$34:$B$777,K$225)+'СЕТ СН'!$F$12-'СЕТ СН'!$F$23</f>
        <v>-578.75</v>
      </c>
      <c r="L256" s="37">
        <f>SUMIFS(СВЦЭМ!$G$34:$G$777,СВЦЭМ!$A$34:$A$777,$A256,СВЦЭМ!$B$34:$B$777,L$225)+'СЕТ СН'!$F$12-'СЕТ СН'!$F$23</f>
        <v>-578.75</v>
      </c>
      <c r="M256" s="37">
        <f>SUMIFS(СВЦЭМ!$G$34:$G$777,СВЦЭМ!$A$34:$A$777,$A256,СВЦЭМ!$B$34:$B$777,M$225)+'СЕТ СН'!$F$12-'СЕТ СН'!$F$23</f>
        <v>-578.75</v>
      </c>
      <c r="N256" s="37">
        <f>SUMIFS(СВЦЭМ!$G$34:$G$777,СВЦЭМ!$A$34:$A$777,$A256,СВЦЭМ!$B$34:$B$777,N$225)+'СЕТ СН'!$F$12-'СЕТ СН'!$F$23</f>
        <v>-578.75</v>
      </c>
      <c r="O256" s="37">
        <f>SUMIFS(СВЦЭМ!$G$34:$G$777,СВЦЭМ!$A$34:$A$777,$A256,СВЦЭМ!$B$34:$B$777,O$225)+'СЕТ СН'!$F$12-'СЕТ СН'!$F$23</f>
        <v>-578.75</v>
      </c>
      <c r="P256" s="37">
        <f>SUMIFS(СВЦЭМ!$G$34:$G$777,СВЦЭМ!$A$34:$A$777,$A256,СВЦЭМ!$B$34:$B$777,P$225)+'СЕТ СН'!$F$12-'СЕТ СН'!$F$23</f>
        <v>-578.75</v>
      </c>
      <c r="Q256" s="37">
        <f>SUMIFS(СВЦЭМ!$G$34:$G$777,СВЦЭМ!$A$34:$A$777,$A256,СВЦЭМ!$B$34:$B$777,Q$225)+'СЕТ СН'!$F$12-'СЕТ СН'!$F$23</f>
        <v>-578.75</v>
      </c>
      <c r="R256" s="37">
        <f>SUMIFS(СВЦЭМ!$G$34:$G$777,СВЦЭМ!$A$34:$A$777,$A256,СВЦЭМ!$B$34:$B$777,R$225)+'СЕТ СН'!$F$12-'СЕТ СН'!$F$23</f>
        <v>-578.75</v>
      </c>
      <c r="S256" s="37">
        <f>SUMIFS(СВЦЭМ!$G$34:$G$777,СВЦЭМ!$A$34:$A$777,$A256,СВЦЭМ!$B$34:$B$777,S$225)+'СЕТ СН'!$F$12-'СЕТ СН'!$F$23</f>
        <v>-578.75</v>
      </c>
      <c r="T256" s="37">
        <f>SUMIFS(СВЦЭМ!$G$34:$G$777,СВЦЭМ!$A$34:$A$777,$A256,СВЦЭМ!$B$34:$B$777,T$225)+'СЕТ СН'!$F$12-'СЕТ СН'!$F$23</f>
        <v>-578.75</v>
      </c>
      <c r="U256" s="37">
        <f>SUMIFS(СВЦЭМ!$G$34:$G$777,СВЦЭМ!$A$34:$A$777,$A256,СВЦЭМ!$B$34:$B$777,U$225)+'СЕТ СН'!$F$12-'СЕТ СН'!$F$23</f>
        <v>-578.75</v>
      </c>
      <c r="V256" s="37">
        <f>SUMIFS(СВЦЭМ!$G$34:$G$777,СВЦЭМ!$A$34:$A$777,$A256,СВЦЭМ!$B$34:$B$777,V$225)+'СЕТ СН'!$F$12-'СЕТ СН'!$F$23</f>
        <v>-578.75</v>
      </c>
      <c r="W256" s="37">
        <f>SUMIFS(СВЦЭМ!$G$34:$G$777,СВЦЭМ!$A$34:$A$777,$A256,СВЦЭМ!$B$34:$B$777,W$225)+'СЕТ СН'!$F$12-'СЕТ СН'!$F$23</f>
        <v>-578.75</v>
      </c>
      <c r="X256" s="37">
        <f>SUMIFS(СВЦЭМ!$G$34:$G$777,СВЦЭМ!$A$34:$A$777,$A256,СВЦЭМ!$B$34:$B$777,X$225)+'СЕТ СН'!$F$12-'СЕТ СН'!$F$23</f>
        <v>-578.75</v>
      </c>
      <c r="Y256" s="37">
        <f>SUMIFS(СВЦЭМ!$G$34:$G$777,СВЦЭМ!$A$34:$A$777,$A256,СВЦЭМ!$B$34:$B$777,Y$225)+'СЕТ СН'!$F$12-'СЕТ СН'!$F$23</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01.09.2017</v>
      </c>
      <c r="B261" s="37">
        <f>SUMIFS(СВЦЭМ!$H$34:$H$777,СВЦЭМ!$A$34:$A$777,$A261,СВЦЭМ!$B$34:$B$777,B$260)+'СЕТ СН'!$F$12-'СЕТ СН'!$F$23</f>
        <v>-171.47092612</v>
      </c>
      <c r="C261" s="37">
        <f>SUMIFS(СВЦЭМ!$H$34:$H$777,СВЦЭМ!$A$34:$A$777,$A261,СВЦЭМ!$B$34:$B$777,C$260)+'СЕТ СН'!$F$12-'СЕТ СН'!$F$23</f>
        <v>-150.59245184999997</v>
      </c>
      <c r="D261" s="37">
        <f>SUMIFS(СВЦЭМ!$H$34:$H$777,СВЦЭМ!$A$34:$A$777,$A261,СВЦЭМ!$B$34:$B$777,D$260)+'СЕТ СН'!$F$12-'СЕТ СН'!$F$23</f>
        <v>-138.20808799000002</v>
      </c>
      <c r="E261" s="37">
        <f>SUMIFS(СВЦЭМ!$H$34:$H$777,СВЦЭМ!$A$34:$A$777,$A261,СВЦЭМ!$B$34:$B$777,E$260)+'СЕТ СН'!$F$12-'СЕТ СН'!$F$23</f>
        <v>-135.68701848000001</v>
      </c>
      <c r="F261" s="37">
        <f>SUMIFS(СВЦЭМ!$H$34:$H$777,СВЦЭМ!$A$34:$A$777,$A261,СВЦЭМ!$B$34:$B$777,F$260)+'СЕТ СН'!$F$12-'СЕТ СН'!$F$23</f>
        <v>-137.35587211000001</v>
      </c>
      <c r="G261" s="37">
        <f>SUMIFS(СВЦЭМ!$H$34:$H$777,СВЦЭМ!$A$34:$A$777,$A261,СВЦЭМ!$B$34:$B$777,G$260)+'СЕТ СН'!$F$12-'СЕТ СН'!$F$23</f>
        <v>-146.20219815000002</v>
      </c>
      <c r="H261" s="37">
        <f>SUMIFS(СВЦЭМ!$H$34:$H$777,СВЦЭМ!$A$34:$A$777,$A261,СВЦЭМ!$B$34:$B$777,H$260)+'СЕТ СН'!$F$12-'СЕТ СН'!$F$23</f>
        <v>-152.96815974999998</v>
      </c>
      <c r="I261" s="37">
        <f>SUMIFS(СВЦЭМ!$H$34:$H$777,СВЦЭМ!$A$34:$A$777,$A261,СВЦЭМ!$B$34:$B$777,I$260)+'СЕТ СН'!$F$12-'СЕТ СН'!$F$23</f>
        <v>-178.39791339999999</v>
      </c>
      <c r="J261" s="37">
        <f>SUMIFS(СВЦЭМ!$H$34:$H$777,СВЦЭМ!$A$34:$A$777,$A261,СВЦЭМ!$B$34:$B$777,J$260)+'СЕТ СН'!$F$12-'СЕТ СН'!$F$23</f>
        <v>-205.43202747999999</v>
      </c>
      <c r="K261" s="37">
        <f>SUMIFS(СВЦЭМ!$H$34:$H$777,СВЦЭМ!$A$34:$A$777,$A261,СВЦЭМ!$B$34:$B$777,K$260)+'СЕТ СН'!$F$12-'СЕТ СН'!$F$23</f>
        <v>-231.83633263000002</v>
      </c>
      <c r="L261" s="37">
        <f>SUMIFS(СВЦЭМ!$H$34:$H$777,СВЦЭМ!$A$34:$A$777,$A261,СВЦЭМ!$B$34:$B$777,L$260)+'СЕТ СН'!$F$12-'СЕТ СН'!$F$23</f>
        <v>-264.82372636999997</v>
      </c>
      <c r="M261" s="37">
        <f>SUMIFS(СВЦЭМ!$H$34:$H$777,СВЦЭМ!$A$34:$A$777,$A261,СВЦЭМ!$B$34:$B$777,M$260)+'СЕТ СН'!$F$12-'СЕТ СН'!$F$23</f>
        <v>-266.24919008000001</v>
      </c>
      <c r="N261" s="37">
        <f>SUMIFS(СВЦЭМ!$H$34:$H$777,СВЦЭМ!$A$34:$A$777,$A261,СВЦЭМ!$B$34:$B$777,N$260)+'СЕТ СН'!$F$12-'СЕТ СН'!$F$23</f>
        <v>-265.74840290999998</v>
      </c>
      <c r="O261" s="37">
        <f>SUMIFS(СВЦЭМ!$H$34:$H$777,СВЦЭМ!$A$34:$A$777,$A261,СВЦЭМ!$B$34:$B$777,O$260)+'СЕТ СН'!$F$12-'СЕТ СН'!$F$23</f>
        <v>-261.70310072000001</v>
      </c>
      <c r="P261" s="37">
        <f>SUMIFS(СВЦЭМ!$H$34:$H$777,СВЦЭМ!$A$34:$A$777,$A261,СВЦЭМ!$B$34:$B$777,P$260)+'СЕТ СН'!$F$12-'СЕТ СН'!$F$23</f>
        <v>-258.11513005</v>
      </c>
      <c r="Q261" s="37">
        <f>SUMIFS(СВЦЭМ!$H$34:$H$777,СВЦЭМ!$A$34:$A$777,$A261,СВЦЭМ!$B$34:$B$777,Q$260)+'СЕТ СН'!$F$12-'СЕТ СН'!$F$23</f>
        <v>-244.85095122000001</v>
      </c>
      <c r="R261" s="37">
        <f>SUMIFS(СВЦЭМ!$H$34:$H$777,СВЦЭМ!$A$34:$A$777,$A261,СВЦЭМ!$B$34:$B$777,R$260)+'СЕТ СН'!$F$12-'СЕТ СН'!$F$23</f>
        <v>-238.27396685999997</v>
      </c>
      <c r="S261" s="37">
        <f>SUMIFS(СВЦЭМ!$H$34:$H$777,СВЦЭМ!$A$34:$A$777,$A261,СВЦЭМ!$B$34:$B$777,S$260)+'СЕТ СН'!$F$12-'СЕТ СН'!$F$23</f>
        <v>-246.81987371000002</v>
      </c>
      <c r="T261" s="37">
        <f>SUMIFS(СВЦЭМ!$H$34:$H$777,СВЦЭМ!$A$34:$A$777,$A261,СВЦЭМ!$B$34:$B$777,T$260)+'СЕТ СН'!$F$12-'СЕТ СН'!$F$23</f>
        <v>-257.32970227999999</v>
      </c>
      <c r="U261" s="37">
        <f>SUMIFS(СВЦЭМ!$H$34:$H$777,СВЦЭМ!$A$34:$A$777,$A261,СВЦЭМ!$B$34:$B$777,U$260)+'СЕТ СН'!$F$12-'СЕТ СН'!$F$23</f>
        <v>-259.49821966000002</v>
      </c>
      <c r="V261" s="37">
        <f>SUMIFS(СВЦЭМ!$H$34:$H$777,СВЦЭМ!$A$34:$A$777,$A261,СВЦЭМ!$B$34:$B$777,V$260)+'СЕТ СН'!$F$12-'СЕТ СН'!$F$23</f>
        <v>-251.63279534999998</v>
      </c>
      <c r="W261" s="37">
        <f>SUMIFS(СВЦЭМ!$H$34:$H$777,СВЦЭМ!$A$34:$A$777,$A261,СВЦЭМ!$B$34:$B$777,W$260)+'СЕТ СН'!$F$12-'СЕТ СН'!$F$23</f>
        <v>-214.11120928000003</v>
      </c>
      <c r="X261" s="37">
        <f>SUMIFS(СВЦЭМ!$H$34:$H$777,СВЦЭМ!$A$34:$A$777,$A261,СВЦЭМ!$B$34:$B$777,X$260)+'СЕТ СН'!$F$12-'СЕТ СН'!$F$23</f>
        <v>-179.81754804000002</v>
      </c>
      <c r="Y261" s="37">
        <f>SUMIFS(СВЦЭМ!$H$34:$H$777,СВЦЭМ!$A$34:$A$777,$A261,СВЦЭМ!$B$34:$B$777,Y$260)+'СЕТ СН'!$F$12-'СЕТ СН'!$F$23</f>
        <v>-156.46769406999999</v>
      </c>
      <c r="AA261" s="46"/>
    </row>
    <row r="262" spans="1:27" ht="15.75" x14ac:dyDescent="0.2">
      <c r="A262" s="36">
        <f>A261+1</f>
        <v>42980</v>
      </c>
      <c r="B262" s="37">
        <f>SUMIFS(СВЦЭМ!$H$34:$H$777,СВЦЭМ!$A$34:$A$777,$A262,СВЦЭМ!$B$34:$B$777,B$260)+'СЕТ СН'!$F$12-'СЕТ СН'!$F$23</f>
        <v>-156.93231599000001</v>
      </c>
      <c r="C262" s="37">
        <f>SUMIFS(СВЦЭМ!$H$34:$H$777,СВЦЭМ!$A$34:$A$777,$A262,СВЦЭМ!$B$34:$B$777,C$260)+'СЕТ СН'!$F$12-'СЕТ СН'!$F$23</f>
        <v>-143.52071665</v>
      </c>
      <c r="D262" s="37">
        <f>SUMIFS(СВЦЭМ!$H$34:$H$777,СВЦЭМ!$A$34:$A$777,$A262,СВЦЭМ!$B$34:$B$777,D$260)+'СЕТ СН'!$F$12-'СЕТ СН'!$F$23</f>
        <v>-126.44177954000003</v>
      </c>
      <c r="E262" s="37">
        <f>SUMIFS(СВЦЭМ!$H$34:$H$777,СВЦЭМ!$A$34:$A$777,$A262,СВЦЭМ!$B$34:$B$777,E$260)+'СЕТ СН'!$F$12-'СЕТ СН'!$F$23</f>
        <v>-119.99994336999998</v>
      </c>
      <c r="F262" s="37">
        <f>SUMIFS(СВЦЭМ!$H$34:$H$777,СВЦЭМ!$A$34:$A$777,$A262,СВЦЭМ!$B$34:$B$777,F$260)+'СЕТ СН'!$F$12-'СЕТ СН'!$F$23</f>
        <v>-114.44983867000002</v>
      </c>
      <c r="G262" s="37">
        <f>SUMIFS(СВЦЭМ!$H$34:$H$777,СВЦЭМ!$A$34:$A$777,$A262,СВЦЭМ!$B$34:$B$777,G$260)+'СЕТ СН'!$F$12-'СЕТ СН'!$F$23</f>
        <v>-120.78250317999999</v>
      </c>
      <c r="H262" s="37">
        <f>SUMIFS(СВЦЭМ!$H$34:$H$777,СВЦЭМ!$A$34:$A$777,$A262,СВЦЭМ!$B$34:$B$777,H$260)+'СЕТ СН'!$F$12-'СЕТ СН'!$F$23</f>
        <v>-131.41189602999998</v>
      </c>
      <c r="I262" s="37">
        <f>SUMIFS(СВЦЭМ!$H$34:$H$777,СВЦЭМ!$A$34:$A$777,$A262,СВЦЭМ!$B$34:$B$777,I$260)+'СЕТ СН'!$F$12-'СЕТ СН'!$F$23</f>
        <v>-156.23525480000001</v>
      </c>
      <c r="J262" s="37">
        <f>SUMIFS(СВЦЭМ!$H$34:$H$777,СВЦЭМ!$A$34:$A$777,$A262,СВЦЭМ!$B$34:$B$777,J$260)+'СЕТ СН'!$F$12-'СЕТ СН'!$F$23</f>
        <v>-197.04073246000002</v>
      </c>
      <c r="K262" s="37">
        <f>SUMIFS(СВЦЭМ!$H$34:$H$777,СВЦЭМ!$A$34:$A$777,$A262,СВЦЭМ!$B$34:$B$777,K$260)+'СЕТ СН'!$F$12-'СЕТ СН'!$F$23</f>
        <v>-231.95094755000002</v>
      </c>
      <c r="L262" s="37">
        <f>SUMIFS(СВЦЭМ!$H$34:$H$777,СВЦЭМ!$A$34:$A$777,$A262,СВЦЭМ!$B$34:$B$777,L$260)+'СЕТ СН'!$F$12-'СЕТ СН'!$F$23</f>
        <v>-278.94465301999998</v>
      </c>
      <c r="M262" s="37">
        <f>SUMIFS(СВЦЭМ!$H$34:$H$777,СВЦЭМ!$A$34:$A$777,$A262,СВЦЭМ!$B$34:$B$777,M$260)+'СЕТ СН'!$F$12-'СЕТ СН'!$F$23</f>
        <v>-285.21158842</v>
      </c>
      <c r="N262" s="37">
        <f>SUMIFS(СВЦЭМ!$H$34:$H$777,СВЦЭМ!$A$34:$A$777,$A262,СВЦЭМ!$B$34:$B$777,N$260)+'СЕТ СН'!$F$12-'СЕТ СН'!$F$23</f>
        <v>-287.89287050000001</v>
      </c>
      <c r="O262" s="37">
        <f>SUMIFS(СВЦЭМ!$H$34:$H$777,СВЦЭМ!$A$34:$A$777,$A262,СВЦЭМ!$B$34:$B$777,O$260)+'СЕТ СН'!$F$12-'СЕТ СН'!$F$23</f>
        <v>-288.12896941999998</v>
      </c>
      <c r="P262" s="37">
        <f>SUMIFS(СВЦЭМ!$H$34:$H$777,СВЦЭМ!$A$34:$A$777,$A262,СВЦЭМ!$B$34:$B$777,P$260)+'СЕТ СН'!$F$12-'СЕТ СН'!$F$23</f>
        <v>-289.38745925000001</v>
      </c>
      <c r="Q262" s="37">
        <f>SUMIFS(СВЦЭМ!$H$34:$H$777,СВЦЭМ!$A$34:$A$777,$A262,СВЦЭМ!$B$34:$B$777,Q$260)+'СЕТ СН'!$F$12-'СЕТ СН'!$F$23</f>
        <v>-285.7049141</v>
      </c>
      <c r="R262" s="37">
        <f>SUMIFS(СВЦЭМ!$H$34:$H$777,СВЦЭМ!$A$34:$A$777,$A262,СВЦЭМ!$B$34:$B$777,R$260)+'СЕТ СН'!$F$12-'СЕТ СН'!$F$23</f>
        <v>-281.66126795999998</v>
      </c>
      <c r="S262" s="37">
        <f>SUMIFS(СВЦЭМ!$H$34:$H$777,СВЦЭМ!$A$34:$A$777,$A262,СВЦЭМ!$B$34:$B$777,S$260)+'СЕТ СН'!$F$12-'СЕТ СН'!$F$23</f>
        <v>-287.75664898000002</v>
      </c>
      <c r="T262" s="37">
        <f>SUMIFS(СВЦЭМ!$H$34:$H$777,СВЦЭМ!$A$34:$A$777,$A262,СВЦЭМ!$B$34:$B$777,T$260)+'СЕТ СН'!$F$12-'СЕТ СН'!$F$23</f>
        <v>-287.91979656000001</v>
      </c>
      <c r="U262" s="37">
        <f>SUMIFS(СВЦЭМ!$H$34:$H$777,СВЦЭМ!$A$34:$A$777,$A262,СВЦЭМ!$B$34:$B$777,U$260)+'СЕТ СН'!$F$12-'СЕТ СН'!$F$23</f>
        <v>-287.56029194000001</v>
      </c>
      <c r="V262" s="37">
        <f>SUMIFS(СВЦЭМ!$H$34:$H$777,СВЦЭМ!$A$34:$A$777,$A262,СВЦЭМ!$B$34:$B$777,V$260)+'СЕТ СН'!$F$12-'СЕТ СН'!$F$23</f>
        <v>-282.68750537</v>
      </c>
      <c r="W262" s="37">
        <f>SUMIFS(СВЦЭМ!$H$34:$H$777,СВЦЭМ!$A$34:$A$777,$A262,СВЦЭМ!$B$34:$B$777,W$260)+'СЕТ СН'!$F$12-'СЕТ СН'!$F$23</f>
        <v>-260.13162538</v>
      </c>
      <c r="X262" s="37">
        <f>SUMIFS(СВЦЭМ!$H$34:$H$777,СВЦЭМ!$A$34:$A$777,$A262,СВЦЭМ!$B$34:$B$777,X$260)+'СЕТ СН'!$F$12-'СЕТ СН'!$F$23</f>
        <v>-224.05884392000002</v>
      </c>
      <c r="Y262" s="37">
        <f>SUMIFS(СВЦЭМ!$H$34:$H$777,СВЦЭМ!$A$34:$A$777,$A262,СВЦЭМ!$B$34:$B$777,Y$260)+'СЕТ СН'!$F$12-'СЕТ СН'!$F$23</f>
        <v>-198.09111138999998</v>
      </c>
    </row>
    <row r="263" spans="1:27" ht="15.75" x14ac:dyDescent="0.2">
      <c r="A263" s="36">
        <f t="shared" ref="A263:A291" si="7">A262+1</f>
        <v>42981</v>
      </c>
      <c r="B263" s="37">
        <f>SUMIFS(СВЦЭМ!$H$34:$H$777,СВЦЭМ!$A$34:$A$777,$A263,СВЦЭМ!$B$34:$B$777,B$260)+'СЕТ СН'!$F$12-'СЕТ СН'!$F$23</f>
        <v>-168.18068360000001</v>
      </c>
      <c r="C263" s="37">
        <f>SUMIFS(СВЦЭМ!$H$34:$H$777,СВЦЭМ!$A$34:$A$777,$A263,СВЦЭМ!$B$34:$B$777,C$260)+'СЕТ СН'!$F$12-'СЕТ СН'!$F$23</f>
        <v>-123.22242685999998</v>
      </c>
      <c r="D263" s="37">
        <f>SUMIFS(СВЦЭМ!$H$34:$H$777,СВЦЭМ!$A$34:$A$777,$A263,СВЦЭМ!$B$34:$B$777,D$260)+'СЕТ СН'!$F$12-'СЕТ СН'!$F$23</f>
        <v>-109.11582074</v>
      </c>
      <c r="E263" s="37">
        <f>SUMIFS(СВЦЭМ!$H$34:$H$777,СВЦЭМ!$A$34:$A$777,$A263,СВЦЭМ!$B$34:$B$777,E$260)+'СЕТ СН'!$F$12-'СЕТ СН'!$F$23</f>
        <v>-99.260719759999972</v>
      </c>
      <c r="F263" s="37">
        <f>SUMIFS(СВЦЭМ!$H$34:$H$777,СВЦЭМ!$A$34:$A$777,$A263,СВЦЭМ!$B$34:$B$777,F$260)+'СЕТ СН'!$F$12-'СЕТ СН'!$F$23</f>
        <v>-93.582481159999986</v>
      </c>
      <c r="G263" s="37">
        <f>SUMIFS(СВЦЭМ!$H$34:$H$777,СВЦЭМ!$A$34:$A$777,$A263,СВЦЭМ!$B$34:$B$777,G$260)+'СЕТ СН'!$F$12-'СЕТ СН'!$F$23</f>
        <v>-94.909923670000012</v>
      </c>
      <c r="H263" s="37">
        <f>SUMIFS(СВЦЭМ!$H$34:$H$777,СВЦЭМ!$A$34:$A$777,$A263,СВЦЭМ!$B$34:$B$777,H$260)+'СЕТ СН'!$F$12-'СЕТ СН'!$F$23</f>
        <v>-107.37601132999998</v>
      </c>
      <c r="I263" s="37">
        <f>SUMIFS(СВЦЭМ!$H$34:$H$777,СВЦЭМ!$A$34:$A$777,$A263,СВЦЭМ!$B$34:$B$777,I$260)+'СЕТ СН'!$F$12-'СЕТ СН'!$F$23</f>
        <v>-127.60704285000003</v>
      </c>
      <c r="J263" s="37">
        <f>SUMIFS(СВЦЭМ!$H$34:$H$777,СВЦЭМ!$A$34:$A$777,$A263,СВЦЭМ!$B$34:$B$777,J$260)+'СЕТ СН'!$F$12-'СЕТ СН'!$F$23</f>
        <v>-190.31381851999998</v>
      </c>
      <c r="K263" s="37">
        <f>SUMIFS(СВЦЭМ!$H$34:$H$777,СВЦЭМ!$A$34:$A$777,$A263,СВЦЭМ!$B$34:$B$777,K$260)+'СЕТ СН'!$F$12-'СЕТ СН'!$F$23</f>
        <v>-198.39460796999998</v>
      </c>
      <c r="L263" s="37">
        <f>SUMIFS(СВЦЭМ!$H$34:$H$777,СВЦЭМ!$A$34:$A$777,$A263,СВЦЭМ!$B$34:$B$777,L$260)+'СЕТ СН'!$F$12-'СЕТ СН'!$F$23</f>
        <v>-251.81103198</v>
      </c>
      <c r="M263" s="37">
        <f>SUMIFS(СВЦЭМ!$H$34:$H$777,СВЦЭМ!$A$34:$A$777,$A263,СВЦЭМ!$B$34:$B$777,M$260)+'СЕТ СН'!$F$12-'СЕТ СН'!$F$23</f>
        <v>-267.29184583</v>
      </c>
      <c r="N263" s="37">
        <f>SUMIFS(СВЦЭМ!$H$34:$H$777,СВЦЭМ!$A$34:$A$777,$A263,СВЦЭМ!$B$34:$B$777,N$260)+'СЕТ СН'!$F$12-'СЕТ СН'!$F$23</f>
        <v>-264.9536531</v>
      </c>
      <c r="O263" s="37">
        <f>SUMIFS(СВЦЭМ!$H$34:$H$777,СВЦЭМ!$A$34:$A$777,$A263,СВЦЭМ!$B$34:$B$777,O$260)+'СЕТ СН'!$F$12-'СЕТ СН'!$F$23</f>
        <v>-265.47465453000001</v>
      </c>
      <c r="P263" s="37">
        <f>SUMIFS(СВЦЭМ!$H$34:$H$777,СВЦЭМ!$A$34:$A$777,$A263,СВЦЭМ!$B$34:$B$777,P$260)+'СЕТ СН'!$F$12-'СЕТ СН'!$F$23</f>
        <v>-263.23201472</v>
      </c>
      <c r="Q263" s="37">
        <f>SUMIFS(СВЦЭМ!$H$34:$H$777,СВЦЭМ!$A$34:$A$777,$A263,СВЦЭМ!$B$34:$B$777,Q$260)+'СЕТ СН'!$F$12-'СЕТ СН'!$F$23</f>
        <v>-260.47960312999999</v>
      </c>
      <c r="R263" s="37">
        <f>SUMIFS(СВЦЭМ!$H$34:$H$777,СВЦЭМ!$A$34:$A$777,$A263,СВЦЭМ!$B$34:$B$777,R$260)+'СЕТ СН'!$F$12-'СЕТ СН'!$F$23</f>
        <v>-260.21956052000002</v>
      </c>
      <c r="S263" s="37">
        <f>SUMIFS(СВЦЭМ!$H$34:$H$777,СВЦЭМ!$A$34:$A$777,$A263,СВЦЭМ!$B$34:$B$777,S$260)+'СЕТ СН'!$F$12-'СЕТ СН'!$F$23</f>
        <v>-261.74682897999998</v>
      </c>
      <c r="T263" s="37">
        <f>SUMIFS(СВЦЭМ!$H$34:$H$777,СВЦЭМ!$A$34:$A$777,$A263,СВЦЭМ!$B$34:$B$777,T$260)+'СЕТ СН'!$F$12-'СЕТ СН'!$F$23</f>
        <v>-266.34635406000001</v>
      </c>
      <c r="U263" s="37">
        <f>SUMIFS(СВЦЭМ!$H$34:$H$777,СВЦЭМ!$A$34:$A$777,$A263,СВЦЭМ!$B$34:$B$777,U$260)+'СЕТ СН'!$F$12-'СЕТ СН'!$F$23</f>
        <v>-267.97901863999999</v>
      </c>
      <c r="V263" s="37">
        <f>SUMIFS(СВЦЭМ!$H$34:$H$777,СВЦЭМ!$A$34:$A$777,$A263,СВЦЭМ!$B$34:$B$777,V$260)+'СЕТ СН'!$F$12-'СЕТ СН'!$F$23</f>
        <v>-265.33179318999998</v>
      </c>
      <c r="W263" s="37">
        <f>SUMIFS(СВЦЭМ!$H$34:$H$777,СВЦЭМ!$A$34:$A$777,$A263,СВЦЭМ!$B$34:$B$777,W$260)+'СЕТ СН'!$F$12-'СЕТ СН'!$F$23</f>
        <v>-230.39636991999998</v>
      </c>
      <c r="X263" s="37">
        <f>SUMIFS(СВЦЭМ!$H$34:$H$777,СВЦЭМ!$A$34:$A$777,$A263,СВЦЭМ!$B$34:$B$777,X$260)+'СЕТ СН'!$F$12-'СЕТ СН'!$F$23</f>
        <v>-198.83336294999998</v>
      </c>
      <c r="Y263" s="37">
        <f>SUMIFS(СВЦЭМ!$H$34:$H$777,СВЦЭМ!$A$34:$A$777,$A263,СВЦЭМ!$B$34:$B$777,Y$260)+'СЕТ СН'!$F$12-'СЕТ СН'!$F$23</f>
        <v>-183.61088086000001</v>
      </c>
    </row>
    <row r="264" spans="1:27" ht="15.75" x14ac:dyDescent="0.2">
      <c r="A264" s="36">
        <f t="shared" si="7"/>
        <v>42982</v>
      </c>
      <c r="B264" s="37">
        <f>SUMIFS(СВЦЭМ!$H$34:$H$777,СВЦЭМ!$A$34:$A$777,$A264,СВЦЭМ!$B$34:$B$777,B$260)+'СЕТ СН'!$F$12-'СЕТ СН'!$F$23</f>
        <v>-136.30715283000001</v>
      </c>
      <c r="C264" s="37">
        <f>SUMIFS(СВЦЭМ!$H$34:$H$777,СВЦЭМ!$A$34:$A$777,$A264,СВЦЭМ!$B$34:$B$777,C$260)+'СЕТ СН'!$F$12-'СЕТ СН'!$F$23</f>
        <v>-118.32225906999997</v>
      </c>
      <c r="D264" s="37">
        <f>SUMIFS(СВЦЭМ!$H$34:$H$777,СВЦЭМ!$A$34:$A$777,$A264,СВЦЭМ!$B$34:$B$777,D$260)+'СЕТ СН'!$F$12-'СЕТ СН'!$F$23</f>
        <v>-102.26343369</v>
      </c>
      <c r="E264" s="37">
        <f>SUMIFS(СВЦЭМ!$H$34:$H$777,СВЦЭМ!$A$34:$A$777,$A264,СВЦЭМ!$B$34:$B$777,E$260)+'СЕТ СН'!$F$12-'СЕТ СН'!$F$23</f>
        <v>-94.445558300000016</v>
      </c>
      <c r="F264" s="37">
        <f>SUMIFS(СВЦЭМ!$H$34:$H$777,СВЦЭМ!$A$34:$A$777,$A264,СВЦЭМ!$B$34:$B$777,F$260)+'СЕТ СН'!$F$12-'СЕТ СН'!$F$23</f>
        <v>-89.800804089999986</v>
      </c>
      <c r="G264" s="37">
        <f>SUMIFS(СВЦЭМ!$H$34:$H$777,СВЦЭМ!$A$34:$A$777,$A264,СВЦЭМ!$B$34:$B$777,G$260)+'СЕТ СН'!$F$12-'СЕТ СН'!$F$23</f>
        <v>-94.49219531</v>
      </c>
      <c r="H264" s="37">
        <f>SUMIFS(СВЦЭМ!$H$34:$H$777,СВЦЭМ!$A$34:$A$777,$A264,СВЦЭМ!$B$34:$B$777,H$260)+'СЕТ СН'!$F$12-'СЕТ СН'!$F$23</f>
        <v>-116.60088787000001</v>
      </c>
      <c r="I264" s="37">
        <f>SUMIFS(СВЦЭМ!$H$34:$H$777,СВЦЭМ!$A$34:$A$777,$A264,СВЦЭМ!$B$34:$B$777,I$260)+'СЕТ СН'!$F$12-'СЕТ СН'!$F$23</f>
        <v>-147.13144444</v>
      </c>
      <c r="J264" s="37">
        <f>SUMIFS(СВЦЭМ!$H$34:$H$777,СВЦЭМ!$A$34:$A$777,$A264,СВЦЭМ!$B$34:$B$777,J$260)+'СЕТ СН'!$F$12-'СЕТ СН'!$F$23</f>
        <v>-171.68172069000002</v>
      </c>
      <c r="K264" s="37">
        <f>SUMIFS(СВЦЭМ!$H$34:$H$777,СВЦЭМ!$A$34:$A$777,$A264,СВЦЭМ!$B$34:$B$777,K$260)+'СЕТ СН'!$F$12-'СЕТ СН'!$F$23</f>
        <v>-201.01515934000003</v>
      </c>
      <c r="L264" s="37">
        <f>SUMIFS(СВЦЭМ!$H$34:$H$777,СВЦЭМ!$A$34:$A$777,$A264,СВЦЭМ!$B$34:$B$777,L$260)+'СЕТ СН'!$F$12-'СЕТ СН'!$F$23</f>
        <v>-246.36639460999999</v>
      </c>
      <c r="M264" s="37">
        <f>SUMIFS(СВЦЭМ!$H$34:$H$777,СВЦЭМ!$A$34:$A$777,$A264,СВЦЭМ!$B$34:$B$777,M$260)+'СЕТ СН'!$F$12-'СЕТ СН'!$F$23</f>
        <v>-261.07681138999999</v>
      </c>
      <c r="N264" s="37">
        <f>SUMIFS(СВЦЭМ!$H$34:$H$777,СВЦЭМ!$A$34:$A$777,$A264,СВЦЭМ!$B$34:$B$777,N$260)+'СЕТ СН'!$F$12-'СЕТ СН'!$F$23</f>
        <v>-256.86286517000002</v>
      </c>
      <c r="O264" s="37">
        <f>SUMIFS(СВЦЭМ!$H$34:$H$777,СВЦЭМ!$A$34:$A$777,$A264,СВЦЭМ!$B$34:$B$777,O$260)+'СЕТ СН'!$F$12-'СЕТ СН'!$F$23</f>
        <v>-257.48348312000002</v>
      </c>
      <c r="P264" s="37">
        <f>SUMIFS(СВЦЭМ!$H$34:$H$777,СВЦЭМ!$A$34:$A$777,$A264,СВЦЭМ!$B$34:$B$777,P$260)+'СЕТ СН'!$F$12-'СЕТ СН'!$F$23</f>
        <v>-255.19418581999997</v>
      </c>
      <c r="Q264" s="37">
        <f>SUMIFS(СВЦЭМ!$H$34:$H$777,СВЦЭМ!$A$34:$A$777,$A264,СВЦЭМ!$B$34:$B$777,Q$260)+'СЕТ СН'!$F$12-'СЕТ СН'!$F$23</f>
        <v>-251.73532761000001</v>
      </c>
      <c r="R264" s="37">
        <f>SUMIFS(СВЦЭМ!$H$34:$H$777,СВЦЭМ!$A$34:$A$777,$A264,СВЦЭМ!$B$34:$B$777,R$260)+'СЕТ СН'!$F$12-'СЕТ СН'!$F$23</f>
        <v>-250.36297015000002</v>
      </c>
      <c r="S264" s="37">
        <f>SUMIFS(СВЦЭМ!$H$34:$H$777,СВЦЭМ!$A$34:$A$777,$A264,СВЦЭМ!$B$34:$B$777,S$260)+'СЕТ СН'!$F$12-'СЕТ СН'!$F$23</f>
        <v>-252.91276381</v>
      </c>
      <c r="T264" s="37">
        <f>SUMIFS(СВЦЭМ!$H$34:$H$777,СВЦЭМ!$A$34:$A$777,$A264,СВЦЭМ!$B$34:$B$777,T$260)+'СЕТ СН'!$F$12-'СЕТ СН'!$F$23</f>
        <v>-259.03242438000001</v>
      </c>
      <c r="U264" s="37">
        <f>SUMIFS(СВЦЭМ!$H$34:$H$777,СВЦЭМ!$A$34:$A$777,$A264,СВЦЭМ!$B$34:$B$777,U$260)+'СЕТ СН'!$F$12-'СЕТ СН'!$F$23</f>
        <v>-253.70434468000002</v>
      </c>
      <c r="V264" s="37">
        <f>SUMIFS(СВЦЭМ!$H$34:$H$777,СВЦЭМ!$A$34:$A$777,$A264,СВЦЭМ!$B$34:$B$777,V$260)+'СЕТ СН'!$F$12-'СЕТ СН'!$F$23</f>
        <v>-248.44547497999997</v>
      </c>
      <c r="W264" s="37">
        <f>SUMIFS(СВЦЭМ!$H$34:$H$777,СВЦЭМ!$A$34:$A$777,$A264,СВЦЭМ!$B$34:$B$777,W$260)+'СЕТ СН'!$F$12-'СЕТ СН'!$F$23</f>
        <v>-207.12904258999998</v>
      </c>
      <c r="X264" s="37">
        <f>SUMIFS(СВЦЭМ!$H$34:$H$777,СВЦЭМ!$A$34:$A$777,$A264,СВЦЭМ!$B$34:$B$777,X$260)+'СЕТ СН'!$F$12-'СЕТ СН'!$F$23</f>
        <v>-172.93365685999999</v>
      </c>
      <c r="Y264" s="37">
        <f>SUMIFS(СВЦЭМ!$H$34:$H$777,СВЦЭМ!$A$34:$A$777,$A264,СВЦЭМ!$B$34:$B$777,Y$260)+'СЕТ СН'!$F$12-'СЕТ СН'!$F$23</f>
        <v>-151.26012990999999</v>
      </c>
    </row>
    <row r="265" spans="1:27" ht="15.75" x14ac:dyDescent="0.2">
      <c r="A265" s="36">
        <f t="shared" si="7"/>
        <v>42983</v>
      </c>
      <c r="B265" s="37">
        <f>SUMIFS(СВЦЭМ!$H$34:$H$777,СВЦЭМ!$A$34:$A$777,$A265,СВЦЭМ!$B$34:$B$777,B$260)+'СЕТ СН'!$F$12-'СЕТ СН'!$F$23</f>
        <v>-164.27669852999998</v>
      </c>
      <c r="C265" s="37">
        <f>SUMIFS(СВЦЭМ!$H$34:$H$777,СВЦЭМ!$A$34:$A$777,$A265,СВЦЭМ!$B$34:$B$777,C$260)+'СЕТ СН'!$F$12-'СЕТ СН'!$F$23</f>
        <v>-150.36189893</v>
      </c>
      <c r="D265" s="37">
        <f>SUMIFS(СВЦЭМ!$H$34:$H$777,СВЦЭМ!$A$34:$A$777,$A265,СВЦЭМ!$B$34:$B$777,D$260)+'СЕТ СН'!$F$12-'СЕТ СН'!$F$23</f>
        <v>-141.86045268999999</v>
      </c>
      <c r="E265" s="37">
        <f>SUMIFS(СВЦЭМ!$H$34:$H$777,СВЦЭМ!$A$34:$A$777,$A265,СВЦЭМ!$B$34:$B$777,E$260)+'СЕТ СН'!$F$12-'СЕТ СН'!$F$23</f>
        <v>-123.29228226999999</v>
      </c>
      <c r="F265" s="37">
        <f>SUMIFS(СВЦЭМ!$H$34:$H$777,СВЦЭМ!$A$34:$A$777,$A265,СВЦЭМ!$B$34:$B$777,F$260)+'СЕТ СН'!$F$12-'СЕТ СН'!$F$23</f>
        <v>-124.17878182999999</v>
      </c>
      <c r="G265" s="37">
        <f>SUMIFS(СВЦЭМ!$H$34:$H$777,СВЦЭМ!$A$34:$A$777,$A265,СВЦЭМ!$B$34:$B$777,G$260)+'СЕТ СН'!$F$12-'СЕТ СН'!$F$23</f>
        <v>-142.18962328999999</v>
      </c>
      <c r="H265" s="37">
        <f>SUMIFS(СВЦЭМ!$H$34:$H$777,СВЦЭМ!$A$34:$A$777,$A265,СВЦЭМ!$B$34:$B$777,H$260)+'СЕТ СН'!$F$12-'СЕТ СН'!$F$23</f>
        <v>-158.76258005</v>
      </c>
      <c r="I265" s="37">
        <f>SUMIFS(СВЦЭМ!$H$34:$H$777,СВЦЭМ!$A$34:$A$777,$A265,СВЦЭМ!$B$34:$B$777,I$260)+'СЕТ СН'!$F$12-'СЕТ СН'!$F$23</f>
        <v>-190.87401819000002</v>
      </c>
      <c r="J265" s="37">
        <f>SUMIFS(СВЦЭМ!$H$34:$H$777,СВЦЭМ!$A$34:$A$777,$A265,СВЦЭМ!$B$34:$B$777,J$260)+'СЕТ СН'!$F$12-'СЕТ СН'!$F$23</f>
        <v>-210.15190140999999</v>
      </c>
      <c r="K265" s="37">
        <f>SUMIFS(СВЦЭМ!$H$34:$H$777,СВЦЭМ!$A$34:$A$777,$A265,СВЦЭМ!$B$34:$B$777,K$260)+'СЕТ СН'!$F$12-'СЕТ СН'!$F$23</f>
        <v>-231.53029392000002</v>
      </c>
      <c r="L265" s="37">
        <f>SUMIFS(СВЦЭМ!$H$34:$H$777,СВЦЭМ!$A$34:$A$777,$A265,СВЦЭМ!$B$34:$B$777,L$260)+'СЕТ СН'!$F$12-'СЕТ СН'!$F$23</f>
        <v>-270.39898833000001</v>
      </c>
      <c r="M265" s="37">
        <f>SUMIFS(СВЦЭМ!$H$34:$H$777,СВЦЭМ!$A$34:$A$777,$A265,СВЦЭМ!$B$34:$B$777,M$260)+'СЕТ СН'!$F$12-'СЕТ СН'!$F$23</f>
        <v>-285.32201215999999</v>
      </c>
      <c r="N265" s="37">
        <f>SUMIFS(СВЦЭМ!$H$34:$H$777,СВЦЭМ!$A$34:$A$777,$A265,СВЦЭМ!$B$34:$B$777,N$260)+'СЕТ СН'!$F$12-'СЕТ СН'!$F$23</f>
        <v>-279.13477501</v>
      </c>
      <c r="O265" s="37">
        <f>SUMIFS(СВЦЭМ!$H$34:$H$777,СВЦЭМ!$A$34:$A$777,$A265,СВЦЭМ!$B$34:$B$777,O$260)+'СЕТ СН'!$F$12-'СЕТ СН'!$F$23</f>
        <v>-276.20496888999998</v>
      </c>
      <c r="P265" s="37">
        <f>SUMIFS(СВЦЭМ!$H$34:$H$777,СВЦЭМ!$A$34:$A$777,$A265,СВЦЭМ!$B$34:$B$777,P$260)+'СЕТ СН'!$F$12-'СЕТ СН'!$F$23</f>
        <v>-272.36796025000001</v>
      </c>
      <c r="Q265" s="37">
        <f>SUMIFS(СВЦЭМ!$H$34:$H$777,СВЦЭМ!$A$34:$A$777,$A265,СВЦЭМ!$B$34:$B$777,Q$260)+'СЕТ СН'!$F$12-'СЕТ СН'!$F$23</f>
        <v>-276.76867764999997</v>
      </c>
      <c r="R265" s="37">
        <f>SUMIFS(СВЦЭМ!$H$34:$H$777,СВЦЭМ!$A$34:$A$777,$A265,СВЦЭМ!$B$34:$B$777,R$260)+'СЕТ СН'!$F$12-'СЕТ СН'!$F$23</f>
        <v>-276.33015329</v>
      </c>
      <c r="S265" s="37">
        <f>SUMIFS(СВЦЭМ!$H$34:$H$777,СВЦЭМ!$A$34:$A$777,$A265,СВЦЭМ!$B$34:$B$777,S$260)+'СЕТ СН'!$F$12-'СЕТ СН'!$F$23</f>
        <v>-276.29498840999997</v>
      </c>
      <c r="T265" s="37">
        <f>SUMIFS(СВЦЭМ!$H$34:$H$777,СВЦЭМ!$A$34:$A$777,$A265,СВЦЭМ!$B$34:$B$777,T$260)+'СЕТ СН'!$F$12-'СЕТ СН'!$F$23</f>
        <v>-277.64488040999998</v>
      </c>
      <c r="U265" s="37">
        <f>SUMIFS(СВЦЭМ!$H$34:$H$777,СВЦЭМ!$A$34:$A$777,$A265,СВЦЭМ!$B$34:$B$777,U$260)+'СЕТ СН'!$F$12-'СЕТ СН'!$F$23</f>
        <v>-282.24416844000001</v>
      </c>
      <c r="V265" s="37">
        <f>SUMIFS(СВЦЭМ!$H$34:$H$777,СВЦЭМ!$A$34:$A$777,$A265,СВЦЭМ!$B$34:$B$777,V$260)+'СЕТ СН'!$F$12-'СЕТ СН'!$F$23</f>
        <v>-278.19710091000002</v>
      </c>
      <c r="W265" s="37">
        <f>SUMIFS(СВЦЭМ!$H$34:$H$777,СВЦЭМ!$A$34:$A$777,$A265,СВЦЭМ!$B$34:$B$777,W$260)+'СЕТ СН'!$F$12-'СЕТ СН'!$F$23</f>
        <v>-248.3450732</v>
      </c>
      <c r="X265" s="37">
        <f>SUMIFS(СВЦЭМ!$H$34:$H$777,СВЦЭМ!$A$34:$A$777,$A265,СВЦЭМ!$B$34:$B$777,X$260)+'СЕТ СН'!$F$12-'СЕТ СН'!$F$23</f>
        <v>-220.14020556999998</v>
      </c>
      <c r="Y265" s="37">
        <f>SUMIFS(СВЦЭМ!$H$34:$H$777,СВЦЭМ!$A$34:$A$777,$A265,СВЦЭМ!$B$34:$B$777,Y$260)+'СЕТ СН'!$F$12-'СЕТ СН'!$F$23</f>
        <v>-194.32736109000001</v>
      </c>
    </row>
    <row r="266" spans="1:27" ht="15.75" x14ac:dyDescent="0.2">
      <c r="A266" s="36">
        <f t="shared" si="7"/>
        <v>42984</v>
      </c>
      <c r="B266" s="37">
        <f>SUMIFS(СВЦЭМ!$H$34:$H$777,СВЦЭМ!$A$34:$A$777,$A266,СВЦЭМ!$B$34:$B$777,B$260)+'СЕТ СН'!$F$12-'СЕТ СН'!$F$23</f>
        <v>-123.57059177999997</v>
      </c>
      <c r="C266" s="37">
        <f>SUMIFS(СВЦЭМ!$H$34:$H$777,СВЦЭМ!$A$34:$A$777,$A266,СВЦЭМ!$B$34:$B$777,C$260)+'СЕТ СН'!$F$12-'СЕТ СН'!$F$23</f>
        <v>-103.84424918000002</v>
      </c>
      <c r="D266" s="37">
        <f>SUMIFS(СВЦЭМ!$H$34:$H$777,СВЦЭМ!$A$34:$A$777,$A266,СВЦЭМ!$B$34:$B$777,D$260)+'СЕТ СН'!$F$12-'СЕТ СН'!$F$23</f>
        <v>-89.471438840000019</v>
      </c>
      <c r="E266" s="37">
        <f>SUMIFS(СВЦЭМ!$H$34:$H$777,СВЦЭМ!$A$34:$A$777,$A266,СВЦЭМ!$B$34:$B$777,E$260)+'СЕТ СН'!$F$12-'СЕТ СН'!$F$23</f>
        <v>-84.608124499999974</v>
      </c>
      <c r="F266" s="37">
        <f>SUMIFS(СВЦЭМ!$H$34:$H$777,СВЦЭМ!$A$34:$A$777,$A266,СВЦЭМ!$B$34:$B$777,F$260)+'СЕТ СН'!$F$12-'СЕТ СН'!$F$23</f>
        <v>-81.958105240000009</v>
      </c>
      <c r="G266" s="37">
        <f>SUMIFS(СВЦЭМ!$H$34:$H$777,СВЦЭМ!$A$34:$A$777,$A266,СВЦЭМ!$B$34:$B$777,G$260)+'СЕТ СН'!$F$12-'СЕТ СН'!$F$23</f>
        <v>-91.740115759999981</v>
      </c>
      <c r="H266" s="37">
        <f>SUMIFS(СВЦЭМ!$H$34:$H$777,СВЦЭМ!$A$34:$A$777,$A266,СВЦЭМ!$B$34:$B$777,H$260)+'СЕТ СН'!$F$12-'СЕТ СН'!$F$23</f>
        <v>-117.42896839000002</v>
      </c>
      <c r="I266" s="37">
        <f>SUMIFS(СВЦЭМ!$H$34:$H$777,СВЦЭМ!$A$34:$A$777,$A266,СВЦЭМ!$B$34:$B$777,I$260)+'СЕТ СН'!$F$12-'СЕТ СН'!$F$23</f>
        <v>-148.87525479999999</v>
      </c>
      <c r="J266" s="37">
        <f>SUMIFS(СВЦЭМ!$H$34:$H$777,СВЦЭМ!$A$34:$A$777,$A266,СВЦЭМ!$B$34:$B$777,J$260)+'СЕТ СН'!$F$12-'СЕТ СН'!$F$23</f>
        <v>-174.72088274999999</v>
      </c>
      <c r="K266" s="37">
        <f>SUMIFS(СВЦЭМ!$H$34:$H$777,СВЦЭМ!$A$34:$A$777,$A266,СВЦЭМ!$B$34:$B$777,K$260)+'СЕТ СН'!$F$12-'СЕТ СН'!$F$23</f>
        <v>-210.5936418</v>
      </c>
      <c r="L266" s="37">
        <f>SUMIFS(СВЦЭМ!$H$34:$H$777,СВЦЭМ!$A$34:$A$777,$A266,СВЦЭМ!$B$34:$B$777,L$260)+'СЕТ СН'!$F$12-'СЕТ СН'!$F$23</f>
        <v>-257.13664845</v>
      </c>
      <c r="M266" s="37">
        <f>SUMIFS(СВЦЭМ!$H$34:$H$777,СВЦЭМ!$A$34:$A$777,$A266,СВЦЭМ!$B$34:$B$777,M$260)+'СЕТ СН'!$F$12-'СЕТ СН'!$F$23</f>
        <v>-263.58149413000001</v>
      </c>
      <c r="N266" s="37">
        <f>SUMIFS(СВЦЭМ!$H$34:$H$777,СВЦЭМ!$A$34:$A$777,$A266,СВЦЭМ!$B$34:$B$777,N$260)+'СЕТ СН'!$F$12-'СЕТ СН'!$F$23</f>
        <v>-264.04153657000001</v>
      </c>
      <c r="O266" s="37">
        <f>SUMIFS(СВЦЭМ!$H$34:$H$777,СВЦЭМ!$A$34:$A$777,$A266,СВЦЭМ!$B$34:$B$777,O$260)+'СЕТ СН'!$F$12-'СЕТ СН'!$F$23</f>
        <v>-259.50160247999997</v>
      </c>
      <c r="P266" s="37">
        <f>SUMIFS(СВЦЭМ!$H$34:$H$777,СВЦЭМ!$A$34:$A$777,$A266,СВЦЭМ!$B$34:$B$777,P$260)+'СЕТ СН'!$F$12-'СЕТ СН'!$F$23</f>
        <v>-258.10756481999999</v>
      </c>
      <c r="Q266" s="37">
        <f>SUMIFS(СВЦЭМ!$H$34:$H$777,СВЦЭМ!$A$34:$A$777,$A266,СВЦЭМ!$B$34:$B$777,Q$260)+'СЕТ СН'!$F$12-'СЕТ СН'!$F$23</f>
        <v>-254.78439233</v>
      </c>
      <c r="R266" s="37">
        <f>SUMIFS(СВЦЭМ!$H$34:$H$777,СВЦЭМ!$A$34:$A$777,$A266,СВЦЭМ!$B$34:$B$777,R$260)+'СЕТ СН'!$F$12-'СЕТ СН'!$F$23</f>
        <v>-252.50041592000002</v>
      </c>
      <c r="S266" s="37">
        <f>SUMIFS(СВЦЭМ!$H$34:$H$777,СВЦЭМ!$A$34:$A$777,$A266,СВЦЭМ!$B$34:$B$777,S$260)+'СЕТ СН'!$F$12-'СЕТ СН'!$F$23</f>
        <v>-252.72490211000002</v>
      </c>
      <c r="T266" s="37">
        <f>SUMIFS(СВЦЭМ!$H$34:$H$777,СВЦЭМ!$A$34:$A$777,$A266,СВЦЭМ!$B$34:$B$777,T$260)+'СЕТ СН'!$F$12-'СЕТ СН'!$F$23</f>
        <v>-255.54847891999998</v>
      </c>
      <c r="U266" s="37">
        <f>SUMIFS(СВЦЭМ!$H$34:$H$777,СВЦЭМ!$A$34:$A$777,$A266,СВЦЭМ!$B$34:$B$777,U$260)+'СЕТ СН'!$F$12-'СЕТ СН'!$F$23</f>
        <v>-261.40727270999997</v>
      </c>
      <c r="V266" s="37">
        <f>SUMIFS(СВЦЭМ!$H$34:$H$777,СВЦЭМ!$A$34:$A$777,$A266,СВЦЭМ!$B$34:$B$777,V$260)+'СЕТ СН'!$F$12-'СЕТ СН'!$F$23</f>
        <v>-258.89302049000003</v>
      </c>
      <c r="W266" s="37">
        <f>SUMIFS(СВЦЭМ!$H$34:$H$777,СВЦЭМ!$A$34:$A$777,$A266,СВЦЭМ!$B$34:$B$777,W$260)+'СЕТ СН'!$F$12-'СЕТ СН'!$F$23</f>
        <v>-220.89731085</v>
      </c>
      <c r="X266" s="37">
        <f>SUMIFS(СВЦЭМ!$H$34:$H$777,СВЦЭМ!$A$34:$A$777,$A266,СВЦЭМ!$B$34:$B$777,X$260)+'СЕТ СН'!$F$12-'СЕТ СН'!$F$23</f>
        <v>-186.05602613999997</v>
      </c>
      <c r="Y266" s="37">
        <f>SUMIFS(СВЦЭМ!$H$34:$H$777,СВЦЭМ!$A$34:$A$777,$A266,СВЦЭМ!$B$34:$B$777,Y$260)+'СЕТ СН'!$F$12-'СЕТ СН'!$F$23</f>
        <v>-158.48355382</v>
      </c>
    </row>
    <row r="267" spans="1:27" ht="15.75" x14ac:dyDescent="0.2">
      <c r="A267" s="36">
        <f t="shared" si="7"/>
        <v>42985</v>
      </c>
      <c r="B267" s="37">
        <f>SUMIFS(СВЦЭМ!$H$34:$H$777,СВЦЭМ!$A$34:$A$777,$A267,СВЦЭМ!$B$34:$B$777,B$260)+'СЕТ СН'!$F$12-'СЕТ СН'!$F$23</f>
        <v>-147.51748321000002</v>
      </c>
      <c r="C267" s="37">
        <f>SUMIFS(СВЦЭМ!$H$34:$H$777,СВЦЭМ!$A$34:$A$777,$A267,СВЦЭМ!$B$34:$B$777,C$260)+'СЕТ СН'!$F$12-'СЕТ СН'!$F$23</f>
        <v>-120.76729089999998</v>
      </c>
      <c r="D267" s="37">
        <f>SUMIFS(СВЦЭМ!$H$34:$H$777,СВЦЭМ!$A$34:$A$777,$A267,СВЦЭМ!$B$34:$B$777,D$260)+'СЕТ СН'!$F$12-'СЕТ СН'!$F$23</f>
        <v>-118.83616425000002</v>
      </c>
      <c r="E267" s="37">
        <f>SUMIFS(СВЦЭМ!$H$34:$H$777,СВЦЭМ!$A$34:$A$777,$A267,СВЦЭМ!$B$34:$B$777,E$260)+'СЕТ СН'!$F$12-'СЕТ СН'!$F$23</f>
        <v>-115.36800532000001</v>
      </c>
      <c r="F267" s="37">
        <f>SUMIFS(СВЦЭМ!$H$34:$H$777,СВЦЭМ!$A$34:$A$777,$A267,СВЦЭМ!$B$34:$B$777,F$260)+'СЕТ СН'!$F$12-'СЕТ СН'!$F$23</f>
        <v>-116.44416851</v>
      </c>
      <c r="G267" s="37">
        <f>SUMIFS(СВЦЭМ!$H$34:$H$777,СВЦЭМ!$A$34:$A$777,$A267,СВЦЭМ!$B$34:$B$777,G$260)+'СЕТ СН'!$F$12-'СЕТ СН'!$F$23</f>
        <v>-118.77884255999999</v>
      </c>
      <c r="H267" s="37">
        <f>SUMIFS(СВЦЭМ!$H$34:$H$777,СВЦЭМ!$A$34:$A$777,$A267,СВЦЭМ!$B$34:$B$777,H$260)+'СЕТ СН'!$F$12-'СЕТ СН'!$F$23</f>
        <v>-133.65106064000003</v>
      </c>
      <c r="I267" s="37">
        <f>SUMIFS(СВЦЭМ!$H$34:$H$777,СВЦЭМ!$A$34:$A$777,$A267,СВЦЭМ!$B$34:$B$777,I$260)+'СЕТ СН'!$F$12-'СЕТ СН'!$F$23</f>
        <v>-193.53936551999999</v>
      </c>
      <c r="J267" s="37">
        <f>SUMIFS(СВЦЭМ!$H$34:$H$777,СВЦЭМ!$A$34:$A$777,$A267,СВЦЭМ!$B$34:$B$777,J$260)+'СЕТ СН'!$F$12-'СЕТ СН'!$F$23</f>
        <v>-190.42171378</v>
      </c>
      <c r="K267" s="37">
        <f>SUMIFS(СВЦЭМ!$H$34:$H$777,СВЦЭМ!$A$34:$A$777,$A267,СВЦЭМ!$B$34:$B$777,K$260)+'СЕТ СН'!$F$12-'СЕТ СН'!$F$23</f>
        <v>-215.44654800000001</v>
      </c>
      <c r="L267" s="37">
        <f>SUMIFS(СВЦЭМ!$H$34:$H$777,СВЦЭМ!$A$34:$A$777,$A267,СВЦЭМ!$B$34:$B$777,L$260)+'СЕТ СН'!$F$12-'СЕТ СН'!$F$23</f>
        <v>-259.47458203000002</v>
      </c>
      <c r="M267" s="37">
        <f>SUMIFS(СВЦЭМ!$H$34:$H$777,СВЦЭМ!$A$34:$A$777,$A267,СВЦЭМ!$B$34:$B$777,M$260)+'СЕТ СН'!$F$12-'СЕТ СН'!$F$23</f>
        <v>-273.17883139000003</v>
      </c>
      <c r="N267" s="37">
        <f>SUMIFS(СВЦЭМ!$H$34:$H$777,СВЦЭМ!$A$34:$A$777,$A267,СВЦЭМ!$B$34:$B$777,N$260)+'СЕТ СН'!$F$12-'СЕТ СН'!$F$23</f>
        <v>-267.25726063000002</v>
      </c>
      <c r="O267" s="37">
        <f>SUMIFS(СВЦЭМ!$H$34:$H$777,СВЦЭМ!$A$34:$A$777,$A267,СВЦЭМ!$B$34:$B$777,O$260)+'СЕТ СН'!$F$12-'СЕТ СН'!$F$23</f>
        <v>-267.50378195000002</v>
      </c>
      <c r="P267" s="37">
        <f>SUMIFS(СВЦЭМ!$H$34:$H$777,СВЦЭМ!$A$34:$A$777,$A267,СВЦЭМ!$B$34:$B$777,P$260)+'СЕТ СН'!$F$12-'СЕТ СН'!$F$23</f>
        <v>-265.62417192999999</v>
      </c>
      <c r="Q267" s="37">
        <f>SUMIFS(СВЦЭМ!$H$34:$H$777,СВЦЭМ!$A$34:$A$777,$A267,СВЦЭМ!$B$34:$B$777,Q$260)+'СЕТ СН'!$F$12-'СЕТ СН'!$F$23</f>
        <v>-265.14970296000001</v>
      </c>
      <c r="R267" s="37">
        <f>SUMIFS(СВЦЭМ!$H$34:$H$777,СВЦЭМ!$A$34:$A$777,$A267,СВЦЭМ!$B$34:$B$777,R$260)+'СЕТ СН'!$F$12-'СЕТ СН'!$F$23</f>
        <v>-261.15401151999998</v>
      </c>
      <c r="S267" s="37">
        <f>SUMIFS(СВЦЭМ!$H$34:$H$777,СВЦЭМ!$A$34:$A$777,$A267,СВЦЭМ!$B$34:$B$777,S$260)+'СЕТ СН'!$F$12-'СЕТ СН'!$F$23</f>
        <v>-262.84745372999998</v>
      </c>
      <c r="T267" s="37">
        <f>SUMIFS(СВЦЭМ!$H$34:$H$777,СВЦЭМ!$A$34:$A$777,$A267,СВЦЭМ!$B$34:$B$777,T$260)+'СЕТ СН'!$F$12-'СЕТ СН'!$F$23</f>
        <v>-267.22791493</v>
      </c>
      <c r="U267" s="37">
        <f>SUMIFS(СВЦЭМ!$H$34:$H$777,СВЦЭМ!$A$34:$A$777,$A267,СВЦЭМ!$B$34:$B$777,U$260)+'СЕТ СН'!$F$12-'СЕТ СН'!$F$23</f>
        <v>-273.96831580999998</v>
      </c>
      <c r="V267" s="37">
        <f>SUMIFS(СВЦЭМ!$H$34:$H$777,СВЦЭМ!$A$34:$A$777,$A267,СВЦЭМ!$B$34:$B$777,V$260)+'СЕТ СН'!$F$12-'СЕТ СН'!$F$23</f>
        <v>-269.06678941000001</v>
      </c>
      <c r="W267" s="37">
        <f>SUMIFS(СВЦЭМ!$H$34:$H$777,СВЦЭМ!$A$34:$A$777,$A267,СВЦЭМ!$B$34:$B$777,W$260)+'СЕТ СН'!$F$12-'СЕТ СН'!$F$23</f>
        <v>-233.44609358999998</v>
      </c>
      <c r="X267" s="37">
        <f>SUMIFS(СВЦЭМ!$H$34:$H$777,СВЦЭМ!$A$34:$A$777,$A267,СВЦЭМ!$B$34:$B$777,X$260)+'СЕТ СН'!$F$12-'СЕТ СН'!$F$23</f>
        <v>-201.69500335999999</v>
      </c>
      <c r="Y267" s="37">
        <f>SUMIFS(СВЦЭМ!$H$34:$H$777,СВЦЭМ!$A$34:$A$777,$A267,СВЦЭМ!$B$34:$B$777,Y$260)+'СЕТ СН'!$F$12-'СЕТ СН'!$F$23</f>
        <v>-184.29058744999998</v>
      </c>
    </row>
    <row r="268" spans="1:27" ht="15.75" x14ac:dyDescent="0.2">
      <c r="A268" s="36">
        <f t="shared" si="7"/>
        <v>42986</v>
      </c>
      <c r="B268" s="37">
        <f>SUMIFS(СВЦЭМ!$H$34:$H$777,СВЦЭМ!$A$34:$A$777,$A268,СВЦЭМ!$B$34:$B$777,B$260)+'СЕТ СН'!$F$12-'СЕТ СН'!$F$23</f>
        <v>-179.40444056000001</v>
      </c>
      <c r="C268" s="37">
        <f>SUMIFS(СВЦЭМ!$H$34:$H$777,СВЦЭМ!$A$34:$A$777,$A268,СВЦЭМ!$B$34:$B$777,C$260)+'СЕТ СН'!$F$12-'СЕТ СН'!$F$23</f>
        <v>-167.44852890999999</v>
      </c>
      <c r="D268" s="37">
        <f>SUMIFS(СВЦЭМ!$H$34:$H$777,СВЦЭМ!$A$34:$A$777,$A268,СВЦЭМ!$B$34:$B$777,D$260)+'СЕТ СН'!$F$12-'СЕТ СН'!$F$23</f>
        <v>-162.96008114</v>
      </c>
      <c r="E268" s="37">
        <f>SUMIFS(СВЦЭМ!$H$34:$H$777,СВЦЭМ!$A$34:$A$777,$A268,СВЦЭМ!$B$34:$B$777,E$260)+'СЕТ СН'!$F$12-'СЕТ СН'!$F$23</f>
        <v>-132.05669317000002</v>
      </c>
      <c r="F268" s="37">
        <f>SUMIFS(СВЦЭМ!$H$34:$H$777,СВЦЭМ!$A$34:$A$777,$A268,СВЦЭМ!$B$34:$B$777,F$260)+'СЕТ СН'!$F$12-'СЕТ СН'!$F$23</f>
        <v>-128.04466738999997</v>
      </c>
      <c r="G268" s="37">
        <f>SUMIFS(СВЦЭМ!$H$34:$H$777,СВЦЭМ!$A$34:$A$777,$A268,СВЦЭМ!$B$34:$B$777,G$260)+'СЕТ СН'!$F$12-'СЕТ СН'!$F$23</f>
        <v>-152.39987232999999</v>
      </c>
      <c r="H268" s="37">
        <f>SUMIFS(СВЦЭМ!$H$34:$H$777,СВЦЭМ!$A$34:$A$777,$A268,СВЦЭМ!$B$34:$B$777,H$260)+'СЕТ СН'!$F$12-'СЕТ СН'!$F$23</f>
        <v>-172.78245606000002</v>
      </c>
      <c r="I268" s="37">
        <f>SUMIFS(СВЦЭМ!$H$34:$H$777,СВЦЭМ!$A$34:$A$777,$A268,СВЦЭМ!$B$34:$B$777,I$260)+'СЕТ СН'!$F$12-'СЕТ СН'!$F$23</f>
        <v>-197.43105594999997</v>
      </c>
      <c r="J268" s="37">
        <f>SUMIFS(СВЦЭМ!$H$34:$H$777,СВЦЭМ!$A$34:$A$777,$A268,СВЦЭМ!$B$34:$B$777,J$260)+'СЕТ СН'!$F$12-'СЕТ СН'!$F$23</f>
        <v>-207.61066254999997</v>
      </c>
      <c r="K268" s="37">
        <f>SUMIFS(СВЦЭМ!$H$34:$H$777,СВЦЭМ!$A$34:$A$777,$A268,СВЦЭМ!$B$34:$B$777,K$260)+'СЕТ СН'!$F$12-'СЕТ СН'!$F$23</f>
        <v>-216.66986887000002</v>
      </c>
      <c r="L268" s="37">
        <f>SUMIFS(СВЦЭМ!$H$34:$H$777,СВЦЭМ!$A$34:$A$777,$A268,СВЦЭМ!$B$34:$B$777,L$260)+'СЕТ СН'!$F$12-'СЕТ СН'!$F$23</f>
        <v>-248.92150813000001</v>
      </c>
      <c r="M268" s="37">
        <f>SUMIFS(СВЦЭМ!$H$34:$H$777,СВЦЭМ!$A$34:$A$777,$A268,СВЦЭМ!$B$34:$B$777,M$260)+'СЕТ СН'!$F$12-'СЕТ СН'!$F$23</f>
        <v>-263.15986802999998</v>
      </c>
      <c r="N268" s="37">
        <f>SUMIFS(СВЦЭМ!$H$34:$H$777,СВЦЭМ!$A$34:$A$777,$A268,СВЦЭМ!$B$34:$B$777,N$260)+'СЕТ СН'!$F$12-'СЕТ СН'!$F$23</f>
        <v>-260.54504642000001</v>
      </c>
      <c r="O268" s="37">
        <f>SUMIFS(СВЦЭМ!$H$34:$H$777,СВЦЭМ!$A$34:$A$777,$A268,СВЦЭМ!$B$34:$B$777,O$260)+'СЕТ СН'!$F$12-'СЕТ СН'!$F$23</f>
        <v>-261.85335436000003</v>
      </c>
      <c r="P268" s="37">
        <f>SUMIFS(СВЦЭМ!$H$34:$H$777,СВЦЭМ!$A$34:$A$777,$A268,СВЦЭМ!$B$34:$B$777,P$260)+'СЕТ СН'!$F$12-'СЕТ СН'!$F$23</f>
        <v>-258.46529344999999</v>
      </c>
      <c r="Q268" s="37">
        <f>SUMIFS(СВЦЭМ!$H$34:$H$777,СВЦЭМ!$A$34:$A$777,$A268,СВЦЭМ!$B$34:$B$777,Q$260)+'СЕТ СН'!$F$12-'СЕТ СН'!$F$23</f>
        <v>-256.25373151000002</v>
      </c>
      <c r="R268" s="37">
        <f>SUMIFS(СВЦЭМ!$H$34:$H$777,СВЦЭМ!$A$34:$A$777,$A268,СВЦЭМ!$B$34:$B$777,R$260)+'СЕТ СН'!$F$12-'СЕТ СН'!$F$23</f>
        <v>-255.68575695999999</v>
      </c>
      <c r="S268" s="37">
        <f>SUMIFS(СВЦЭМ!$H$34:$H$777,СВЦЭМ!$A$34:$A$777,$A268,СВЦЭМ!$B$34:$B$777,S$260)+'СЕТ СН'!$F$12-'СЕТ СН'!$F$23</f>
        <v>-255.90517754000001</v>
      </c>
      <c r="T268" s="37">
        <f>SUMIFS(СВЦЭМ!$H$34:$H$777,СВЦЭМ!$A$34:$A$777,$A268,СВЦЭМ!$B$34:$B$777,T$260)+'СЕТ СН'!$F$12-'СЕТ СН'!$F$23</f>
        <v>-262.67288531999998</v>
      </c>
      <c r="U268" s="37">
        <f>SUMIFS(СВЦЭМ!$H$34:$H$777,СВЦЭМ!$A$34:$A$777,$A268,СВЦЭМ!$B$34:$B$777,U$260)+'СЕТ СН'!$F$12-'СЕТ СН'!$F$23</f>
        <v>-262.53051646</v>
      </c>
      <c r="V268" s="37">
        <f>SUMIFS(СВЦЭМ!$H$34:$H$777,СВЦЭМ!$A$34:$A$777,$A268,СВЦЭМ!$B$34:$B$777,V$260)+'СЕТ СН'!$F$12-'СЕТ СН'!$F$23</f>
        <v>-259.17958952999999</v>
      </c>
      <c r="W268" s="37">
        <f>SUMIFS(СВЦЭМ!$H$34:$H$777,СВЦЭМ!$A$34:$A$777,$A268,СВЦЭМ!$B$34:$B$777,W$260)+'СЕТ СН'!$F$12-'СЕТ СН'!$F$23</f>
        <v>-219.41897624000001</v>
      </c>
      <c r="X268" s="37">
        <f>SUMIFS(СВЦЭМ!$H$34:$H$777,СВЦЭМ!$A$34:$A$777,$A268,СВЦЭМ!$B$34:$B$777,X$260)+'СЕТ СН'!$F$12-'СЕТ СН'!$F$23</f>
        <v>-185.82454790000003</v>
      </c>
      <c r="Y268" s="37">
        <f>SUMIFS(СВЦЭМ!$H$34:$H$777,СВЦЭМ!$A$34:$A$777,$A268,СВЦЭМ!$B$34:$B$777,Y$260)+'СЕТ СН'!$F$12-'СЕТ СН'!$F$23</f>
        <v>-156.51038384999998</v>
      </c>
    </row>
    <row r="269" spans="1:27" ht="15.75" x14ac:dyDescent="0.2">
      <c r="A269" s="36">
        <f t="shared" si="7"/>
        <v>42987</v>
      </c>
      <c r="B269" s="37">
        <f>SUMIFS(СВЦЭМ!$H$34:$H$777,СВЦЭМ!$A$34:$A$777,$A269,СВЦЭМ!$B$34:$B$777,B$260)+'СЕТ СН'!$F$12-'СЕТ СН'!$F$23</f>
        <v>-146.18247711999999</v>
      </c>
      <c r="C269" s="37">
        <f>SUMIFS(СВЦЭМ!$H$34:$H$777,СВЦЭМ!$A$34:$A$777,$A269,СВЦЭМ!$B$34:$B$777,C$260)+'СЕТ СН'!$F$12-'СЕТ СН'!$F$23</f>
        <v>-130.46626240000001</v>
      </c>
      <c r="D269" s="37">
        <f>SUMIFS(СВЦЭМ!$H$34:$H$777,СВЦЭМ!$A$34:$A$777,$A269,СВЦЭМ!$B$34:$B$777,D$260)+'СЕТ СН'!$F$12-'СЕТ СН'!$F$23</f>
        <v>-110.34661784000002</v>
      </c>
      <c r="E269" s="37">
        <f>SUMIFS(СВЦЭМ!$H$34:$H$777,СВЦЭМ!$A$34:$A$777,$A269,СВЦЭМ!$B$34:$B$777,E$260)+'СЕТ СН'!$F$12-'СЕТ СН'!$F$23</f>
        <v>-102.83407641999997</v>
      </c>
      <c r="F269" s="37">
        <f>SUMIFS(СВЦЭМ!$H$34:$H$777,СВЦЭМ!$A$34:$A$777,$A269,СВЦЭМ!$B$34:$B$777,F$260)+'СЕТ СН'!$F$12-'СЕТ СН'!$F$23</f>
        <v>-99.989189969999984</v>
      </c>
      <c r="G269" s="37">
        <f>SUMIFS(СВЦЭМ!$H$34:$H$777,СВЦЭМ!$A$34:$A$777,$A269,СВЦЭМ!$B$34:$B$777,G$260)+'СЕТ СН'!$F$12-'СЕТ СН'!$F$23</f>
        <v>-108.98618398000002</v>
      </c>
      <c r="H269" s="37">
        <f>SUMIFS(СВЦЭМ!$H$34:$H$777,СВЦЭМ!$A$34:$A$777,$A269,СВЦЭМ!$B$34:$B$777,H$260)+'СЕТ СН'!$F$12-'СЕТ СН'!$F$23</f>
        <v>-116.16051635000002</v>
      </c>
      <c r="I269" s="37">
        <f>SUMIFS(СВЦЭМ!$H$34:$H$777,СВЦЭМ!$A$34:$A$777,$A269,СВЦЭМ!$B$34:$B$777,I$260)+'СЕТ СН'!$F$12-'СЕТ СН'!$F$23</f>
        <v>-146.59638133999999</v>
      </c>
      <c r="J269" s="37">
        <f>SUMIFS(СВЦЭМ!$H$34:$H$777,СВЦЭМ!$A$34:$A$777,$A269,СВЦЭМ!$B$34:$B$777,J$260)+'СЕТ СН'!$F$12-'СЕТ СН'!$F$23</f>
        <v>-188.98632796999999</v>
      </c>
      <c r="K269" s="37">
        <f>SUMIFS(СВЦЭМ!$H$34:$H$777,СВЦЭМ!$A$34:$A$777,$A269,СВЦЭМ!$B$34:$B$777,K$260)+'СЕТ СН'!$F$12-'СЕТ СН'!$F$23</f>
        <v>-218.16090186000002</v>
      </c>
      <c r="L269" s="37">
        <f>SUMIFS(СВЦЭМ!$H$34:$H$777,СВЦЭМ!$A$34:$A$777,$A269,СВЦЭМ!$B$34:$B$777,L$260)+'СЕТ СН'!$F$12-'СЕТ СН'!$F$23</f>
        <v>-263.52087660000001</v>
      </c>
      <c r="M269" s="37">
        <f>SUMIFS(СВЦЭМ!$H$34:$H$777,СВЦЭМ!$A$34:$A$777,$A269,СВЦЭМ!$B$34:$B$777,M$260)+'СЕТ СН'!$F$12-'СЕТ СН'!$F$23</f>
        <v>-277.38251036999998</v>
      </c>
      <c r="N269" s="37">
        <f>SUMIFS(СВЦЭМ!$H$34:$H$777,СВЦЭМ!$A$34:$A$777,$A269,СВЦЭМ!$B$34:$B$777,N$260)+'СЕТ СН'!$F$12-'СЕТ СН'!$F$23</f>
        <v>-276.42972143999998</v>
      </c>
      <c r="O269" s="37">
        <f>SUMIFS(СВЦЭМ!$H$34:$H$777,СВЦЭМ!$A$34:$A$777,$A269,СВЦЭМ!$B$34:$B$777,O$260)+'СЕТ СН'!$F$12-'СЕТ СН'!$F$23</f>
        <v>-275.18458851000003</v>
      </c>
      <c r="P269" s="37">
        <f>SUMIFS(СВЦЭМ!$H$34:$H$777,СВЦЭМ!$A$34:$A$777,$A269,СВЦЭМ!$B$34:$B$777,P$260)+'СЕТ СН'!$F$12-'СЕТ СН'!$F$23</f>
        <v>-272.78386664999999</v>
      </c>
      <c r="Q269" s="37">
        <f>SUMIFS(СВЦЭМ!$H$34:$H$777,СВЦЭМ!$A$34:$A$777,$A269,СВЦЭМ!$B$34:$B$777,Q$260)+'СЕТ СН'!$F$12-'СЕТ СН'!$F$23</f>
        <v>-270.89099521000003</v>
      </c>
      <c r="R269" s="37">
        <f>SUMIFS(СВЦЭМ!$H$34:$H$777,СВЦЭМ!$A$34:$A$777,$A269,СВЦЭМ!$B$34:$B$777,R$260)+'СЕТ СН'!$F$12-'СЕТ СН'!$F$23</f>
        <v>-268.71535612000002</v>
      </c>
      <c r="S269" s="37">
        <f>SUMIFS(СВЦЭМ!$H$34:$H$777,СВЦЭМ!$A$34:$A$777,$A269,СВЦЭМ!$B$34:$B$777,S$260)+'СЕТ СН'!$F$12-'СЕТ СН'!$F$23</f>
        <v>-268.77409741999998</v>
      </c>
      <c r="T269" s="37">
        <f>SUMIFS(СВЦЭМ!$H$34:$H$777,СВЦЭМ!$A$34:$A$777,$A269,СВЦЭМ!$B$34:$B$777,T$260)+'СЕТ СН'!$F$12-'СЕТ СН'!$F$23</f>
        <v>-273.24879335000003</v>
      </c>
      <c r="U269" s="37">
        <f>SUMIFS(СВЦЭМ!$H$34:$H$777,СВЦЭМ!$A$34:$A$777,$A269,СВЦЭМ!$B$34:$B$777,U$260)+'СЕТ СН'!$F$12-'СЕТ СН'!$F$23</f>
        <v>-276.31911386000002</v>
      </c>
      <c r="V269" s="37">
        <f>SUMIFS(СВЦЭМ!$H$34:$H$777,СВЦЭМ!$A$34:$A$777,$A269,СВЦЭМ!$B$34:$B$777,V$260)+'СЕТ СН'!$F$12-'СЕТ СН'!$F$23</f>
        <v>-270.69917994999997</v>
      </c>
      <c r="W269" s="37">
        <f>SUMIFS(СВЦЭМ!$H$34:$H$777,СВЦЭМ!$A$34:$A$777,$A269,СВЦЭМ!$B$34:$B$777,W$260)+'СЕТ СН'!$F$12-'СЕТ СН'!$F$23</f>
        <v>-235.42075609</v>
      </c>
      <c r="X269" s="37">
        <f>SUMIFS(СВЦЭМ!$H$34:$H$777,СВЦЭМ!$A$34:$A$777,$A269,СВЦЭМ!$B$34:$B$777,X$260)+'СЕТ СН'!$F$12-'СЕТ СН'!$F$23</f>
        <v>-196.19928064999999</v>
      </c>
      <c r="Y269" s="37">
        <f>SUMIFS(СВЦЭМ!$H$34:$H$777,СВЦЭМ!$A$34:$A$777,$A269,СВЦЭМ!$B$34:$B$777,Y$260)+'СЕТ СН'!$F$12-'СЕТ СН'!$F$23</f>
        <v>-170.33767788</v>
      </c>
    </row>
    <row r="270" spans="1:27" ht="15.75" x14ac:dyDescent="0.2">
      <c r="A270" s="36">
        <f t="shared" si="7"/>
        <v>42988</v>
      </c>
      <c r="B270" s="37">
        <f>SUMIFS(СВЦЭМ!$H$34:$H$777,СВЦЭМ!$A$34:$A$777,$A270,СВЦЭМ!$B$34:$B$777,B$260)+'СЕТ СН'!$F$12-'СЕТ СН'!$F$23</f>
        <v>-152.49808589000003</v>
      </c>
      <c r="C270" s="37">
        <f>SUMIFS(СВЦЭМ!$H$34:$H$777,СВЦЭМ!$A$34:$A$777,$A270,СВЦЭМ!$B$34:$B$777,C$260)+'СЕТ СН'!$F$12-'СЕТ СН'!$F$23</f>
        <v>-129.49343793000003</v>
      </c>
      <c r="D270" s="37">
        <f>SUMIFS(СВЦЭМ!$H$34:$H$777,СВЦЭМ!$A$34:$A$777,$A270,СВЦЭМ!$B$34:$B$777,D$260)+'СЕТ СН'!$F$12-'СЕТ СН'!$F$23</f>
        <v>-113.68143631999999</v>
      </c>
      <c r="E270" s="37">
        <f>SUMIFS(СВЦЭМ!$H$34:$H$777,СВЦЭМ!$A$34:$A$777,$A270,СВЦЭМ!$B$34:$B$777,E$260)+'СЕТ СН'!$F$12-'СЕТ СН'!$F$23</f>
        <v>-107.97076131</v>
      </c>
      <c r="F270" s="37">
        <f>SUMIFS(СВЦЭМ!$H$34:$H$777,СВЦЭМ!$A$34:$A$777,$A270,СВЦЭМ!$B$34:$B$777,F$260)+'СЕТ СН'!$F$12-'СЕТ СН'!$F$23</f>
        <v>-100.92196312999999</v>
      </c>
      <c r="G270" s="37">
        <f>SUMIFS(СВЦЭМ!$H$34:$H$777,СВЦЭМ!$A$34:$A$777,$A270,СВЦЭМ!$B$34:$B$777,G$260)+'СЕТ СН'!$F$12-'СЕТ СН'!$F$23</f>
        <v>-104.39532781999998</v>
      </c>
      <c r="H270" s="37">
        <f>SUMIFS(СВЦЭМ!$H$34:$H$777,СВЦЭМ!$A$34:$A$777,$A270,СВЦЭМ!$B$34:$B$777,H$260)+'СЕТ СН'!$F$12-'СЕТ СН'!$F$23</f>
        <v>-116.14593435</v>
      </c>
      <c r="I270" s="37">
        <f>SUMIFS(СВЦЭМ!$H$34:$H$777,СВЦЭМ!$A$34:$A$777,$A270,СВЦЭМ!$B$34:$B$777,I$260)+'СЕТ СН'!$F$12-'СЕТ СН'!$F$23</f>
        <v>-142.05825957000002</v>
      </c>
      <c r="J270" s="37">
        <f>SUMIFS(СВЦЭМ!$H$34:$H$777,СВЦЭМ!$A$34:$A$777,$A270,СВЦЭМ!$B$34:$B$777,J$260)+'СЕТ СН'!$F$12-'СЕТ СН'!$F$23</f>
        <v>-175.10992876</v>
      </c>
      <c r="K270" s="37">
        <f>SUMIFS(СВЦЭМ!$H$34:$H$777,СВЦЭМ!$A$34:$A$777,$A270,СВЦЭМ!$B$34:$B$777,K$260)+'СЕТ СН'!$F$12-'СЕТ СН'!$F$23</f>
        <v>-215.16955256</v>
      </c>
      <c r="L270" s="37">
        <f>SUMIFS(СВЦЭМ!$H$34:$H$777,СВЦЭМ!$A$34:$A$777,$A270,СВЦЭМ!$B$34:$B$777,L$260)+'СЕТ СН'!$F$12-'СЕТ СН'!$F$23</f>
        <v>-264.93812257000002</v>
      </c>
      <c r="M270" s="37">
        <f>SUMIFS(СВЦЭМ!$H$34:$H$777,СВЦЭМ!$A$34:$A$777,$A270,СВЦЭМ!$B$34:$B$777,M$260)+'СЕТ СН'!$F$12-'СЕТ СН'!$F$23</f>
        <v>-278.60050675999997</v>
      </c>
      <c r="N270" s="37">
        <f>SUMIFS(СВЦЭМ!$H$34:$H$777,СВЦЭМ!$A$34:$A$777,$A270,СВЦЭМ!$B$34:$B$777,N$260)+'СЕТ СН'!$F$12-'СЕТ СН'!$F$23</f>
        <v>-277.15017158000001</v>
      </c>
      <c r="O270" s="37">
        <f>SUMIFS(СВЦЭМ!$H$34:$H$777,СВЦЭМ!$A$34:$A$777,$A270,СВЦЭМ!$B$34:$B$777,O$260)+'СЕТ СН'!$F$12-'СЕТ СН'!$F$23</f>
        <v>-283.11410208000001</v>
      </c>
      <c r="P270" s="37">
        <f>SUMIFS(СВЦЭМ!$H$34:$H$777,СВЦЭМ!$A$34:$A$777,$A270,СВЦЭМ!$B$34:$B$777,P$260)+'СЕТ СН'!$F$12-'СЕТ СН'!$F$23</f>
        <v>-279.37625131999999</v>
      </c>
      <c r="Q270" s="37">
        <f>SUMIFS(СВЦЭМ!$H$34:$H$777,СВЦЭМ!$A$34:$A$777,$A270,СВЦЭМ!$B$34:$B$777,Q$260)+'СЕТ СН'!$F$12-'СЕТ СН'!$F$23</f>
        <v>-277.00714884000001</v>
      </c>
      <c r="R270" s="37">
        <f>SUMIFS(СВЦЭМ!$H$34:$H$777,СВЦЭМ!$A$34:$A$777,$A270,СВЦЭМ!$B$34:$B$777,R$260)+'СЕТ СН'!$F$12-'СЕТ СН'!$F$23</f>
        <v>-275.67236236999997</v>
      </c>
      <c r="S270" s="37">
        <f>SUMIFS(СВЦЭМ!$H$34:$H$777,СВЦЭМ!$A$34:$A$777,$A270,СВЦЭМ!$B$34:$B$777,S$260)+'СЕТ СН'!$F$12-'СЕТ СН'!$F$23</f>
        <v>-277.32216826000001</v>
      </c>
      <c r="T270" s="37">
        <f>SUMIFS(СВЦЭМ!$H$34:$H$777,СВЦЭМ!$A$34:$A$777,$A270,СВЦЭМ!$B$34:$B$777,T$260)+'СЕТ СН'!$F$12-'СЕТ СН'!$F$23</f>
        <v>-284.16055802</v>
      </c>
      <c r="U270" s="37">
        <f>SUMIFS(СВЦЭМ!$H$34:$H$777,СВЦЭМ!$A$34:$A$777,$A270,СВЦЭМ!$B$34:$B$777,U$260)+'СЕТ СН'!$F$12-'СЕТ СН'!$F$23</f>
        <v>-289.24517000999998</v>
      </c>
      <c r="V270" s="37">
        <f>SUMIFS(СВЦЭМ!$H$34:$H$777,СВЦЭМ!$A$34:$A$777,$A270,СВЦЭМ!$B$34:$B$777,V$260)+'СЕТ СН'!$F$12-'СЕТ СН'!$F$23</f>
        <v>-287.13387761000001</v>
      </c>
      <c r="W270" s="37">
        <f>SUMIFS(СВЦЭМ!$H$34:$H$777,СВЦЭМ!$A$34:$A$777,$A270,СВЦЭМ!$B$34:$B$777,W$260)+'СЕТ СН'!$F$12-'СЕТ СН'!$F$23</f>
        <v>-251.94564904999999</v>
      </c>
      <c r="X270" s="37">
        <f>SUMIFS(СВЦЭМ!$H$34:$H$777,СВЦЭМ!$A$34:$A$777,$A270,СВЦЭМ!$B$34:$B$777,X$260)+'СЕТ СН'!$F$12-'СЕТ СН'!$F$23</f>
        <v>-225.39379546999999</v>
      </c>
      <c r="Y270" s="37">
        <f>SUMIFS(СВЦЭМ!$H$34:$H$777,СВЦЭМ!$A$34:$A$777,$A270,СВЦЭМ!$B$34:$B$777,Y$260)+'СЕТ СН'!$F$12-'СЕТ СН'!$F$23</f>
        <v>-196.24249908000002</v>
      </c>
    </row>
    <row r="271" spans="1:27" ht="15.75" x14ac:dyDescent="0.2">
      <c r="A271" s="36">
        <f t="shared" si="7"/>
        <v>42989</v>
      </c>
      <c r="B271" s="37">
        <f>SUMIFS(СВЦЭМ!$H$34:$H$777,СВЦЭМ!$A$34:$A$777,$A271,СВЦЭМ!$B$34:$B$777,B$260)+'СЕТ СН'!$F$12-'СЕТ СН'!$F$23</f>
        <v>-170.59664283000001</v>
      </c>
      <c r="C271" s="37">
        <f>SUMIFS(СВЦЭМ!$H$34:$H$777,СВЦЭМ!$A$34:$A$777,$A271,СВЦЭМ!$B$34:$B$777,C$260)+'СЕТ СН'!$F$12-'СЕТ СН'!$F$23</f>
        <v>-140.16081226</v>
      </c>
      <c r="D271" s="37">
        <f>SUMIFS(СВЦЭМ!$H$34:$H$777,СВЦЭМ!$A$34:$A$777,$A271,СВЦЭМ!$B$34:$B$777,D$260)+'СЕТ СН'!$F$12-'СЕТ СН'!$F$23</f>
        <v>-128.96764888000001</v>
      </c>
      <c r="E271" s="37">
        <f>SUMIFS(СВЦЭМ!$H$34:$H$777,СВЦЭМ!$A$34:$A$777,$A271,СВЦЭМ!$B$34:$B$777,E$260)+'СЕТ СН'!$F$12-'СЕТ СН'!$F$23</f>
        <v>-124.50898389000002</v>
      </c>
      <c r="F271" s="37">
        <f>SUMIFS(СВЦЭМ!$H$34:$H$777,СВЦЭМ!$A$34:$A$777,$A271,СВЦЭМ!$B$34:$B$777,F$260)+'СЕТ СН'!$F$12-'СЕТ СН'!$F$23</f>
        <v>-122.12055475</v>
      </c>
      <c r="G271" s="37">
        <f>SUMIFS(СВЦЭМ!$H$34:$H$777,СВЦЭМ!$A$34:$A$777,$A271,СВЦЭМ!$B$34:$B$777,G$260)+'СЕТ СН'!$F$12-'СЕТ СН'!$F$23</f>
        <v>-127.86038746999998</v>
      </c>
      <c r="H271" s="37">
        <f>SUMIFS(СВЦЭМ!$H$34:$H$777,СВЦЭМ!$A$34:$A$777,$A271,СВЦЭМ!$B$34:$B$777,H$260)+'СЕТ СН'!$F$12-'СЕТ СН'!$F$23</f>
        <v>-156.88306763999998</v>
      </c>
      <c r="I271" s="37">
        <f>SUMIFS(СВЦЭМ!$H$34:$H$777,СВЦЭМ!$A$34:$A$777,$A271,СВЦЭМ!$B$34:$B$777,I$260)+'СЕТ СН'!$F$12-'СЕТ СН'!$F$23</f>
        <v>-185.81469163000003</v>
      </c>
      <c r="J271" s="37">
        <f>SUMIFS(СВЦЭМ!$H$34:$H$777,СВЦЭМ!$A$34:$A$777,$A271,СВЦЭМ!$B$34:$B$777,J$260)+'СЕТ СН'!$F$12-'СЕТ СН'!$F$23</f>
        <v>-210.48973755999998</v>
      </c>
      <c r="K271" s="37">
        <f>SUMIFS(СВЦЭМ!$H$34:$H$777,СВЦЭМ!$A$34:$A$777,$A271,СВЦЭМ!$B$34:$B$777,K$260)+'СЕТ СН'!$F$12-'СЕТ СН'!$F$23</f>
        <v>-227.19523343999998</v>
      </c>
      <c r="L271" s="37">
        <f>SUMIFS(СВЦЭМ!$H$34:$H$777,СВЦЭМ!$A$34:$A$777,$A271,СВЦЭМ!$B$34:$B$777,L$260)+'СЕТ СН'!$F$12-'СЕТ СН'!$F$23</f>
        <v>-260.30251064999999</v>
      </c>
      <c r="M271" s="37">
        <f>SUMIFS(СВЦЭМ!$H$34:$H$777,СВЦЭМ!$A$34:$A$777,$A271,СВЦЭМ!$B$34:$B$777,M$260)+'СЕТ СН'!$F$12-'СЕТ СН'!$F$23</f>
        <v>-268.62760199000002</v>
      </c>
      <c r="N271" s="37">
        <f>SUMIFS(СВЦЭМ!$H$34:$H$777,СВЦЭМ!$A$34:$A$777,$A271,СВЦЭМ!$B$34:$B$777,N$260)+'СЕТ СН'!$F$12-'СЕТ СН'!$F$23</f>
        <v>-255.40607659</v>
      </c>
      <c r="O271" s="37">
        <f>SUMIFS(СВЦЭМ!$H$34:$H$777,СВЦЭМ!$A$34:$A$777,$A271,СВЦЭМ!$B$34:$B$777,O$260)+'СЕТ СН'!$F$12-'СЕТ СН'!$F$23</f>
        <v>-247.99702201000002</v>
      </c>
      <c r="P271" s="37">
        <f>SUMIFS(СВЦЭМ!$H$34:$H$777,СВЦЭМ!$A$34:$A$777,$A271,СВЦЭМ!$B$34:$B$777,P$260)+'СЕТ СН'!$F$12-'СЕТ СН'!$F$23</f>
        <v>-242.86025056</v>
      </c>
      <c r="Q271" s="37">
        <f>SUMIFS(СВЦЭМ!$H$34:$H$777,СВЦЭМ!$A$34:$A$777,$A271,СВЦЭМ!$B$34:$B$777,Q$260)+'СЕТ СН'!$F$12-'СЕТ СН'!$F$23</f>
        <v>-241.20266488999999</v>
      </c>
      <c r="R271" s="37">
        <f>SUMIFS(СВЦЭМ!$H$34:$H$777,СВЦЭМ!$A$34:$A$777,$A271,СВЦЭМ!$B$34:$B$777,R$260)+'СЕТ СН'!$F$12-'СЕТ СН'!$F$23</f>
        <v>-241.81628812000002</v>
      </c>
      <c r="S271" s="37">
        <f>SUMIFS(СВЦЭМ!$H$34:$H$777,СВЦЭМ!$A$34:$A$777,$A271,СВЦЭМ!$B$34:$B$777,S$260)+'СЕТ СН'!$F$12-'СЕТ СН'!$F$23</f>
        <v>-242.80550131000001</v>
      </c>
      <c r="T271" s="37">
        <f>SUMIFS(СВЦЭМ!$H$34:$H$777,СВЦЭМ!$A$34:$A$777,$A271,СВЦЭМ!$B$34:$B$777,T$260)+'СЕТ СН'!$F$12-'СЕТ СН'!$F$23</f>
        <v>-243.16948108999998</v>
      </c>
      <c r="U271" s="37">
        <f>SUMIFS(СВЦЭМ!$H$34:$H$777,СВЦЭМ!$A$34:$A$777,$A271,СВЦЭМ!$B$34:$B$777,U$260)+'СЕТ СН'!$F$12-'СЕТ СН'!$F$23</f>
        <v>-248.01473673999999</v>
      </c>
      <c r="V271" s="37">
        <f>SUMIFS(СВЦЭМ!$H$34:$H$777,СВЦЭМ!$A$34:$A$777,$A271,СВЦЭМ!$B$34:$B$777,V$260)+'СЕТ СН'!$F$12-'СЕТ СН'!$F$23</f>
        <v>-242.69679238999998</v>
      </c>
      <c r="W271" s="37">
        <f>SUMIFS(СВЦЭМ!$H$34:$H$777,СВЦЭМ!$A$34:$A$777,$A271,СВЦЭМ!$B$34:$B$777,W$260)+'СЕТ СН'!$F$12-'СЕТ СН'!$F$23</f>
        <v>-199.10246694</v>
      </c>
      <c r="X271" s="37">
        <f>SUMIFS(СВЦЭМ!$H$34:$H$777,СВЦЭМ!$A$34:$A$777,$A271,СВЦЭМ!$B$34:$B$777,X$260)+'СЕТ СН'!$F$12-'СЕТ СН'!$F$23</f>
        <v>-185.45964973000002</v>
      </c>
      <c r="Y271" s="37">
        <f>SUMIFS(СВЦЭМ!$H$34:$H$777,СВЦЭМ!$A$34:$A$777,$A271,СВЦЭМ!$B$34:$B$777,Y$260)+'СЕТ СН'!$F$12-'СЕТ СН'!$F$23</f>
        <v>-170.46133186999998</v>
      </c>
    </row>
    <row r="272" spans="1:27" ht="15.75" x14ac:dyDescent="0.2">
      <c r="A272" s="36">
        <f t="shared" si="7"/>
        <v>42990</v>
      </c>
      <c r="B272" s="37">
        <f>SUMIFS(СВЦЭМ!$H$34:$H$777,СВЦЭМ!$A$34:$A$777,$A272,СВЦЭМ!$B$34:$B$777,B$260)+'СЕТ СН'!$F$12-'СЕТ СН'!$F$23</f>
        <v>-153.99499684</v>
      </c>
      <c r="C272" s="37">
        <f>SUMIFS(СВЦЭМ!$H$34:$H$777,СВЦЭМ!$A$34:$A$777,$A272,СВЦЭМ!$B$34:$B$777,C$260)+'СЕТ СН'!$F$12-'СЕТ СН'!$F$23</f>
        <v>-130.74138031000001</v>
      </c>
      <c r="D272" s="37">
        <f>SUMIFS(СВЦЭМ!$H$34:$H$777,СВЦЭМ!$A$34:$A$777,$A272,СВЦЭМ!$B$34:$B$777,D$260)+'СЕТ СН'!$F$12-'СЕТ СН'!$F$23</f>
        <v>-115.49749825999999</v>
      </c>
      <c r="E272" s="37">
        <f>SUMIFS(СВЦЭМ!$H$34:$H$777,СВЦЭМ!$A$34:$A$777,$A272,СВЦЭМ!$B$34:$B$777,E$260)+'СЕТ СН'!$F$12-'СЕТ СН'!$F$23</f>
        <v>-115.45206739999998</v>
      </c>
      <c r="F272" s="37">
        <f>SUMIFS(СВЦЭМ!$H$34:$H$777,СВЦЭМ!$A$34:$A$777,$A272,СВЦЭМ!$B$34:$B$777,F$260)+'СЕТ СН'!$F$12-'СЕТ СН'!$F$23</f>
        <v>-114.90415617999997</v>
      </c>
      <c r="G272" s="37">
        <f>SUMIFS(СВЦЭМ!$H$34:$H$777,СВЦЭМ!$A$34:$A$777,$A272,СВЦЭМ!$B$34:$B$777,G$260)+'СЕТ СН'!$F$12-'СЕТ СН'!$F$23</f>
        <v>-116.33008611000002</v>
      </c>
      <c r="H272" s="37">
        <f>SUMIFS(СВЦЭМ!$H$34:$H$777,СВЦЭМ!$A$34:$A$777,$A272,СВЦЭМ!$B$34:$B$777,H$260)+'СЕТ СН'!$F$12-'СЕТ СН'!$F$23</f>
        <v>-145.16056699000001</v>
      </c>
      <c r="I272" s="37">
        <f>SUMIFS(СВЦЭМ!$H$34:$H$777,СВЦЭМ!$A$34:$A$777,$A272,СВЦЭМ!$B$34:$B$777,I$260)+'СЕТ СН'!$F$12-'СЕТ СН'!$F$23</f>
        <v>-177.26896068000002</v>
      </c>
      <c r="J272" s="37">
        <f>SUMIFS(СВЦЭМ!$H$34:$H$777,СВЦЭМ!$A$34:$A$777,$A272,СВЦЭМ!$B$34:$B$777,J$260)+'СЕТ СН'!$F$12-'СЕТ СН'!$F$23</f>
        <v>-193.11162961000002</v>
      </c>
      <c r="K272" s="37">
        <f>SUMIFS(СВЦЭМ!$H$34:$H$777,СВЦЭМ!$A$34:$A$777,$A272,СВЦЭМ!$B$34:$B$777,K$260)+'СЕТ СН'!$F$12-'СЕТ СН'!$F$23</f>
        <v>-216.14885831999999</v>
      </c>
      <c r="L272" s="37">
        <f>SUMIFS(СВЦЭМ!$H$34:$H$777,СВЦЭМ!$A$34:$A$777,$A272,СВЦЭМ!$B$34:$B$777,L$260)+'СЕТ СН'!$F$12-'СЕТ СН'!$F$23</f>
        <v>-257.95358263999998</v>
      </c>
      <c r="M272" s="37">
        <f>SUMIFS(СВЦЭМ!$H$34:$H$777,СВЦЭМ!$A$34:$A$777,$A272,СВЦЭМ!$B$34:$B$777,M$260)+'СЕТ СН'!$F$12-'СЕТ СН'!$F$23</f>
        <v>-268.21364104999998</v>
      </c>
      <c r="N272" s="37">
        <f>SUMIFS(СВЦЭМ!$H$34:$H$777,СВЦЭМ!$A$34:$A$777,$A272,СВЦЭМ!$B$34:$B$777,N$260)+'СЕТ СН'!$F$12-'СЕТ СН'!$F$23</f>
        <v>-265.64926525999999</v>
      </c>
      <c r="O272" s="37">
        <f>SUMIFS(СВЦЭМ!$H$34:$H$777,СВЦЭМ!$A$34:$A$777,$A272,СВЦЭМ!$B$34:$B$777,O$260)+'СЕТ СН'!$F$12-'СЕТ СН'!$F$23</f>
        <v>-262.34388087999997</v>
      </c>
      <c r="P272" s="37">
        <f>SUMIFS(СВЦЭМ!$H$34:$H$777,СВЦЭМ!$A$34:$A$777,$A272,СВЦЭМ!$B$34:$B$777,P$260)+'СЕТ СН'!$F$12-'СЕТ СН'!$F$23</f>
        <v>-261.94852909999997</v>
      </c>
      <c r="Q272" s="37">
        <f>SUMIFS(СВЦЭМ!$H$34:$H$777,СВЦЭМ!$A$34:$A$777,$A272,СВЦЭМ!$B$34:$B$777,Q$260)+'СЕТ СН'!$F$12-'СЕТ СН'!$F$23</f>
        <v>-258.52023116999999</v>
      </c>
      <c r="R272" s="37">
        <f>SUMIFS(СВЦЭМ!$H$34:$H$777,СВЦЭМ!$A$34:$A$777,$A272,СВЦЭМ!$B$34:$B$777,R$260)+'СЕТ СН'!$F$12-'СЕТ СН'!$F$23</f>
        <v>-259.51462683</v>
      </c>
      <c r="S272" s="37">
        <f>SUMIFS(СВЦЭМ!$H$34:$H$777,СВЦЭМ!$A$34:$A$777,$A272,СВЦЭМ!$B$34:$B$777,S$260)+'СЕТ СН'!$F$12-'СЕТ СН'!$F$23</f>
        <v>-260.14953681999998</v>
      </c>
      <c r="T272" s="37">
        <f>SUMIFS(СВЦЭМ!$H$34:$H$777,СВЦЭМ!$A$34:$A$777,$A272,СВЦЭМ!$B$34:$B$777,T$260)+'СЕТ СН'!$F$12-'СЕТ СН'!$F$23</f>
        <v>-265.00858253000001</v>
      </c>
      <c r="U272" s="37">
        <f>SUMIFS(СВЦЭМ!$H$34:$H$777,СВЦЭМ!$A$34:$A$777,$A272,СВЦЭМ!$B$34:$B$777,U$260)+'СЕТ СН'!$F$12-'СЕТ СН'!$F$23</f>
        <v>-272.30451314999999</v>
      </c>
      <c r="V272" s="37">
        <f>SUMIFS(СВЦЭМ!$H$34:$H$777,СВЦЭМ!$A$34:$A$777,$A272,СВЦЭМ!$B$34:$B$777,V$260)+'СЕТ СН'!$F$12-'СЕТ СН'!$F$23</f>
        <v>-264.93442643999998</v>
      </c>
      <c r="W272" s="37">
        <f>SUMIFS(СВЦЭМ!$H$34:$H$777,СВЦЭМ!$A$34:$A$777,$A272,СВЦЭМ!$B$34:$B$777,W$260)+'СЕТ СН'!$F$12-'СЕТ СН'!$F$23</f>
        <v>-225.87390790000001</v>
      </c>
      <c r="X272" s="37">
        <f>SUMIFS(СВЦЭМ!$H$34:$H$777,СВЦЭМ!$A$34:$A$777,$A272,СВЦЭМ!$B$34:$B$777,X$260)+'СЕТ СН'!$F$12-'СЕТ СН'!$F$23</f>
        <v>-187.98075566</v>
      </c>
      <c r="Y272" s="37">
        <f>SUMIFS(СВЦЭМ!$H$34:$H$777,СВЦЭМ!$A$34:$A$777,$A272,СВЦЭМ!$B$34:$B$777,Y$260)+'СЕТ СН'!$F$12-'СЕТ СН'!$F$23</f>
        <v>-150.91734498</v>
      </c>
    </row>
    <row r="273" spans="1:25" ht="15.75" x14ac:dyDescent="0.2">
      <c r="A273" s="36">
        <f t="shared" si="7"/>
        <v>42991</v>
      </c>
      <c r="B273" s="37">
        <f>SUMIFS(СВЦЭМ!$H$34:$H$777,СВЦЭМ!$A$34:$A$777,$A273,СВЦЭМ!$B$34:$B$777,B$260)+'СЕТ СН'!$F$12-'СЕТ СН'!$F$23</f>
        <v>-150.23526204000001</v>
      </c>
      <c r="C273" s="37">
        <f>SUMIFS(СВЦЭМ!$H$34:$H$777,СВЦЭМ!$A$34:$A$777,$A273,СВЦЭМ!$B$34:$B$777,C$260)+'СЕТ СН'!$F$12-'СЕТ СН'!$F$23</f>
        <v>-122.83064974000001</v>
      </c>
      <c r="D273" s="37">
        <f>SUMIFS(СВЦЭМ!$H$34:$H$777,СВЦЭМ!$A$34:$A$777,$A273,СВЦЭМ!$B$34:$B$777,D$260)+'СЕТ СН'!$F$12-'СЕТ СН'!$F$23</f>
        <v>-121.84061714000001</v>
      </c>
      <c r="E273" s="37">
        <f>SUMIFS(СВЦЭМ!$H$34:$H$777,СВЦЭМ!$A$34:$A$777,$A273,СВЦЭМ!$B$34:$B$777,E$260)+'СЕТ СН'!$F$12-'СЕТ СН'!$F$23</f>
        <v>-122.63899762</v>
      </c>
      <c r="F273" s="37">
        <f>SUMIFS(СВЦЭМ!$H$34:$H$777,СВЦЭМ!$A$34:$A$777,$A273,СВЦЭМ!$B$34:$B$777,F$260)+'СЕТ СН'!$F$12-'СЕТ СН'!$F$23</f>
        <v>-123.13317764999999</v>
      </c>
      <c r="G273" s="37">
        <f>SUMIFS(СВЦЭМ!$H$34:$H$777,СВЦЭМ!$A$34:$A$777,$A273,СВЦЭМ!$B$34:$B$777,G$260)+'СЕТ СН'!$F$12-'СЕТ СН'!$F$23</f>
        <v>-127.91125567</v>
      </c>
      <c r="H273" s="37">
        <f>SUMIFS(СВЦЭМ!$H$34:$H$777,СВЦЭМ!$A$34:$A$777,$A273,СВЦЭМ!$B$34:$B$777,H$260)+'СЕТ СН'!$F$12-'СЕТ СН'!$F$23</f>
        <v>-161.19652824999997</v>
      </c>
      <c r="I273" s="37">
        <f>SUMIFS(СВЦЭМ!$H$34:$H$777,СВЦЭМ!$A$34:$A$777,$A273,СВЦЭМ!$B$34:$B$777,I$260)+'СЕТ СН'!$F$12-'СЕТ СН'!$F$23</f>
        <v>-190.74251872999997</v>
      </c>
      <c r="J273" s="37">
        <f>SUMIFS(СВЦЭМ!$H$34:$H$777,СВЦЭМ!$A$34:$A$777,$A273,СВЦЭМ!$B$34:$B$777,J$260)+'СЕТ СН'!$F$12-'СЕТ СН'!$F$23</f>
        <v>-204.0624292</v>
      </c>
      <c r="K273" s="37">
        <f>SUMIFS(СВЦЭМ!$H$34:$H$777,СВЦЭМ!$A$34:$A$777,$A273,СВЦЭМ!$B$34:$B$777,K$260)+'СЕТ СН'!$F$12-'СЕТ СН'!$F$23</f>
        <v>-212.06165572999998</v>
      </c>
      <c r="L273" s="37">
        <f>SUMIFS(СВЦЭМ!$H$34:$H$777,СВЦЭМ!$A$34:$A$777,$A273,СВЦЭМ!$B$34:$B$777,L$260)+'СЕТ СН'!$F$12-'СЕТ СН'!$F$23</f>
        <v>-257.12348345999999</v>
      </c>
      <c r="M273" s="37">
        <f>SUMIFS(СВЦЭМ!$H$34:$H$777,СВЦЭМ!$A$34:$A$777,$A273,СВЦЭМ!$B$34:$B$777,M$260)+'СЕТ СН'!$F$12-'СЕТ СН'!$F$23</f>
        <v>-274.03653147</v>
      </c>
      <c r="N273" s="37">
        <f>SUMIFS(СВЦЭМ!$H$34:$H$777,СВЦЭМ!$A$34:$A$777,$A273,СВЦЭМ!$B$34:$B$777,N$260)+'СЕТ СН'!$F$12-'СЕТ СН'!$F$23</f>
        <v>-272.53211443999999</v>
      </c>
      <c r="O273" s="37">
        <f>SUMIFS(СВЦЭМ!$H$34:$H$777,СВЦЭМ!$A$34:$A$777,$A273,СВЦЭМ!$B$34:$B$777,O$260)+'СЕТ СН'!$F$12-'СЕТ СН'!$F$23</f>
        <v>-272.68138274</v>
      </c>
      <c r="P273" s="37">
        <f>SUMIFS(СВЦЭМ!$H$34:$H$777,СВЦЭМ!$A$34:$A$777,$A273,СВЦЭМ!$B$34:$B$777,P$260)+'СЕТ СН'!$F$12-'СЕТ СН'!$F$23</f>
        <v>-272.91151113000001</v>
      </c>
      <c r="Q273" s="37">
        <f>SUMIFS(СВЦЭМ!$H$34:$H$777,СВЦЭМ!$A$34:$A$777,$A273,СВЦЭМ!$B$34:$B$777,Q$260)+'СЕТ СН'!$F$12-'СЕТ СН'!$F$23</f>
        <v>-272.49223322</v>
      </c>
      <c r="R273" s="37">
        <f>SUMIFS(СВЦЭМ!$H$34:$H$777,СВЦЭМ!$A$34:$A$777,$A273,СВЦЭМ!$B$34:$B$777,R$260)+'СЕТ СН'!$F$12-'СЕТ СН'!$F$23</f>
        <v>-273.28652034999999</v>
      </c>
      <c r="S273" s="37">
        <f>SUMIFS(СВЦЭМ!$H$34:$H$777,СВЦЭМ!$A$34:$A$777,$A273,СВЦЭМ!$B$34:$B$777,S$260)+'СЕТ СН'!$F$12-'СЕТ СН'!$F$23</f>
        <v>-272.62720839999997</v>
      </c>
      <c r="T273" s="37">
        <f>SUMIFS(СВЦЭМ!$H$34:$H$777,СВЦЭМ!$A$34:$A$777,$A273,СВЦЭМ!$B$34:$B$777,T$260)+'СЕТ СН'!$F$12-'СЕТ СН'!$F$23</f>
        <v>-274.40013517</v>
      </c>
      <c r="U273" s="37">
        <f>SUMIFS(СВЦЭМ!$H$34:$H$777,СВЦЭМ!$A$34:$A$777,$A273,СВЦЭМ!$B$34:$B$777,U$260)+'СЕТ СН'!$F$12-'СЕТ СН'!$F$23</f>
        <v>-267.43555299000002</v>
      </c>
      <c r="V273" s="37">
        <f>SUMIFS(СВЦЭМ!$H$34:$H$777,СВЦЭМ!$A$34:$A$777,$A273,СВЦЭМ!$B$34:$B$777,V$260)+'СЕТ СН'!$F$12-'СЕТ СН'!$F$23</f>
        <v>-259.36457098</v>
      </c>
      <c r="W273" s="37">
        <f>SUMIFS(СВЦЭМ!$H$34:$H$777,СВЦЭМ!$A$34:$A$777,$A273,СВЦЭМ!$B$34:$B$777,W$260)+'СЕТ СН'!$F$12-'СЕТ СН'!$F$23</f>
        <v>-228.84164426000001</v>
      </c>
      <c r="X273" s="37">
        <f>SUMIFS(СВЦЭМ!$H$34:$H$777,СВЦЭМ!$A$34:$A$777,$A273,СВЦЭМ!$B$34:$B$777,X$260)+'СЕТ СН'!$F$12-'СЕТ СН'!$F$23</f>
        <v>-206.47730847000003</v>
      </c>
      <c r="Y273" s="37">
        <f>SUMIFS(СВЦЭМ!$H$34:$H$777,СВЦЭМ!$A$34:$A$777,$A273,СВЦЭМ!$B$34:$B$777,Y$260)+'СЕТ СН'!$F$12-'СЕТ СН'!$F$23</f>
        <v>-177.39792709</v>
      </c>
    </row>
    <row r="274" spans="1:25" ht="15.75" x14ac:dyDescent="0.2">
      <c r="A274" s="36">
        <f t="shared" si="7"/>
        <v>42992</v>
      </c>
      <c r="B274" s="37">
        <f>SUMIFS(СВЦЭМ!$H$34:$H$777,СВЦЭМ!$A$34:$A$777,$A274,СВЦЭМ!$B$34:$B$777,B$260)+'СЕТ СН'!$F$12-'СЕТ СН'!$F$23</f>
        <v>-145.50920023999998</v>
      </c>
      <c r="C274" s="37">
        <f>SUMIFS(СВЦЭМ!$H$34:$H$777,СВЦЭМ!$A$34:$A$777,$A274,СВЦЭМ!$B$34:$B$777,C$260)+'СЕТ СН'!$F$12-'СЕТ СН'!$F$23</f>
        <v>-125.34881811000002</v>
      </c>
      <c r="D274" s="37">
        <f>SUMIFS(СВЦЭМ!$H$34:$H$777,СВЦЭМ!$A$34:$A$777,$A274,СВЦЭМ!$B$34:$B$777,D$260)+'СЕТ СН'!$F$12-'СЕТ СН'!$F$23</f>
        <v>-119.2413411</v>
      </c>
      <c r="E274" s="37">
        <f>SUMIFS(СВЦЭМ!$H$34:$H$777,СВЦЭМ!$A$34:$A$777,$A274,СВЦЭМ!$B$34:$B$777,E$260)+'СЕТ СН'!$F$12-'СЕТ СН'!$F$23</f>
        <v>-123.10726725000001</v>
      </c>
      <c r="F274" s="37">
        <f>SUMIFS(СВЦЭМ!$H$34:$H$777,СВЦЭМ!$A$34:$A$777,$A274,СВЦЭМ!$B$34:$B$777,F$260)+'СЕТ СН'!$F$12-'СЕТ СН'!$F$23</f>
        <v>-122.20930372999999</v>
      </c>
      <c r="G274" s="37">
        <f>SUMIFS(СВЦЭМ!$H$34:$H$777,СВЦЭМ!$A$34:$A$777,$A274,СВЦЭМ!$B$34:$B$777,G$260)+'СЕТ СН'!$F$12-'СЕТ СН'!$F$23</f>
        <v>-118.44771839999999</v>
      </c>
      <c r="H274" s="37">
        <f>SUMIFS(СВЦЭМ!$H$34:$H$777,СВЦЭМ!$A$34:$A$777,$A274,СВЦЭМ!$B$34:$B$777,H$260)+'СЕТ СН'!$F$12-'СЕТ СН'!$F$23</f>
        <v>-143.32183322999998</v>
      </c>
      <c r="I274" s="37">
        <f>SUMIFS(СВЦЭМ!$H$34:$H$777,СВЦЭМ!$A$34:$A$777,$A274,СВЦЭМ!$B$34:$B$777,I$260)+'СЕТ СН'!$F$12-'СЕТ СН'!$F$23</f>
        <v>-183.04297897999999</v>
      </c>
      <c r="J274" s="37">
        <f>SUMIFS(СВЦЭМ!$H$34:$H$777,СВЦЭМ!$A$34:$A$777,$A274,СВЦЭМ!$B$34:$B$777,J$260)+'СЕТ СН'!$F$12-'СЕТ СН'!$F$23</f>
        <v>-200.85449865999999</v>
      </c>
      <c r="K274" s="37">
        <f>SUMIFS(СВЦЭМ!$H$34:$H$777,СВЦЭМ!$A$34:$A$777,$A274,СВЦЭМ!$B$34:$B$777,K$260)+'СЕТ СН'!$F$12-'СЕТ СН'!$F$23</f>
        <v>-218.07457282000001</v>
      </c>
      <c r="L274" s="37">
        <f>SUMIFS(СВЦЭМ!$H$34:$H$777,СВЦЭМ!$A$34:$A$777,$A274,СВЦЭМ!$B$34:$B$777,L$260)+'СЕТ СН'!$F$12-'СЕТ СН'!$F$23</f>
        <v>-261.11106921999999</v>
      </c>
      <c r="M274" s="37">
        <f>SUMIFS(СВЦЭМ!$H$34:$H$777,СВЦЭМ!$A$34:$A$777,$A274,СВЦЭМ!$B$34:$B$777,M$260)+'СЕТ СН'!$F$12-'СЕТ СН'!$F$23</f>
        <v>-277.29608566000002</v>
      </c>
      <c r="N274" s="37">
        <f>SUMIFS(СВЦЭМ!$H$34:$H$777,СВЦЭМ!$A$34:$A$777,$A274,СВЦЭМ!$B$34:$B$777,N$260)+'СЕТ СН'!$F$12-'СЕТ СН'!$F$23</f>
        <v>-272.38016809999999</v>
      </c>
      <c r="O274" s="37">
        <f>SUMIFS(СВЦЭМ!$H$34:$H$777,СВЦЭМ!$A$34:$A$777,$A274,СВЦЭМ!$B$34:$B$777,O$260)+'СЕТ СН'!$F$12-'СЕТ СН'!$F$23</f>
        <v>-273.56907472</v>
      </c>
      <c r="P274" s="37">
        <f>SUMIFS(СВЦЭМ!$H$34:$H$777,СВЦЭМ!$A$34:$A$777,$A274,СВЦЭМ!$B$34:$B$777,P$260)+'СЕТ СН'!$F$12-'СЕТ СН'!$F$23</f>
        <v>-274.97908976000002</v>
      </c>
      <c r="Q274" s="37">
        <f>SUMIFS(СВЦЭМ!$H$34:$H$777,СВЦЭМ!$A$34:$A$777,$A274,СВЦЭМ!$B$34:$B$777,Q$260)+'СЕТ СН'!$F$12-'СЕТ СН'!$F$23</f>
        <v>-273.05307978000002</v>
      </c>
      <c r="R274" s="37">
        <f>SUMIFS(СВЦЭМ!$H$34:$H$777,СВЦЭМ!$A$34:$A$777,$A274,СВЦЭМ!$B$34:$B$777,R$260)+'СЕТ СН'!$F$12-'СЕТ СН'!$F$23</f>
        <v>-273.15553883000001</v>
      </c>
      <c r="S274" s="37">
        <f>SUMIFS(СВЦЭМ!$H$34:$H$777,СВЦЭМ!$A$34:$A$777,$A274,СВЦЭМ!$B$34:$B$777,S$260)+'СЕТ СН'!$F$12-'СЕТ СН'!$F$23</f>
        <v>-275.12767167999999</v>
      </c>
      <c r="T274" s="37">
        <f>SUMIFS(СВЦЭМ!$H$34:$H$777,СВЦЭМ!$A$34:$A$777,$A274,СВЦЭМ!$B$34:$B$777,T$260)+'СЕТ СН'!$F$12-'СЕТ СН'!$F$23</f>
        <v>-276.45715768000002</v>
      </c>
      <c r="U274" s="37">
        <f>SUMIFS(СВЦЭМ!$H$34:$H$777,СВЦЭМ!$A$34:$A$777,$A274,СВЦЭМ!$B$34:$B$777,U$260)+'СЕТ СН'!$F$12-'СЕТ СН'!$F$23</f>
        <v>-269.42020814</v>
      </c>
      <c r="V274" s="37">
        <f>SUMIFS(СВЦЭМ!$H$34:$H$777,СВЦЭМ!$A$34:$A$777,$A274,СВЦЭМ!$B$34:$B$777,V$260)+'СЕТ СН'!$F$12-'СЕТ СН'!$F$23</f>
        <v>-256.41448087999999</v>
      </c>
      <c r="W274" s="37">
        <f>SUMIFS(СВЦЭМ!$H$34:$H$777,СВЦЭМ!$A$34:$A$777,$A274,СВЦЭМ!$B$34:$B$777,W$260)+'СЕТ СН'!$F$12-'СЕТ СН'!$F$23</f>
        <v>-229.28233065000001</v>
      </c>
      <c r="X274" s="37">
        <f>SUMIFS(СВЦЭМ!$H$34:$H$777,СВЦЭМ!$A$34:$A$777,$A274,СВЦЭМ!$B$34:$B$777,X$260)+'СЕТ СН'!$F$12-'СЕТ СН'!$F$23</f>
        <v>-204.29676172000001</v>
      </c>
      <c r="Y274" s="37">
        <f>SUMIFS(СВЦЭМ!$H$34:$H$777,СВЦЭМ!$A$34:$A$777,$A274,СВЦЭМ!$B$34:$B$777,Y$260)+'СЕТ СН'!$F$12-'СЕТ СН'!$F$23</f>
        <v>-172.56592460000002</v>
      </c>
    </row>
    <row r="275" spans="1:25" ht="15.75" x14ac:dyDescent="0.2">
      <c r="A275" s="36">
        <f t="shared" si="7"/>
        <v>42993</v>
      </c>
      <c r="B275" s="37">
        <f>SUMIFS(СВЦЭМ!$H$34:$H$777,СВЦЭМ!$A$34:$A$777,$A275,СВЦЭМ!$B$34:$B$777,B$260)+'СЕТ СН'!$F$12-'СЕТ СН'!$F$23</f>
        <v>-122.73053750999998</v>
      </c>
      <c r="C275" s="37">
        <f>SUMIFS(СВЦЭМ!$H$34:$H$777,СВЦЭМ!$A$34:$A$777,$A275,СВЦЭМ!$B$34:$B$777,C$260)+'СЕТ СН'!$F$12-'СЕТ СН'!$F$23</f>
        <v>-125.88334272999998</v>
      </c>
      <c r="D275" s="37">
        <f>SUMIFS(СВЦЭМ!$H$34:$H$777,СВЦЭМ!$A$34:$A$777,$A275,СВЦЭМ!$B$34:$B$777,D$260)+'СЕТ СН'!$F$12-'СЕТ СН'!$F$23</f>
        <v>-135.57413079000003</v>
      </c>
      <c r="E275" s="37">
        <f>SUMIFS(СВЦЭМ!$H$34:$H$777,СВЦЭМ!$A$34:$A$777,$A275,СВЦЭМ!$B$34:$B$777,E$260)+'СЕТ СН'!$F$12-'СЕТ СН'!$F$23</f>
        <v>-139.05743799999999</v>
      </c>
      <c r="F275" s="37">
        <f>SUMIFS(СВЦЭМ!$H$34:$H$777,СВЦЭМ!$A$34:$A$777,$A275,СВЦЭМ!$B$34:$B$777,F$260)+'СЕТ СН'!$F$12-'СЕТ СН'!$F$23</f>
        <v>-138.94817337000001</v>
      </c>
      <c r="G275" s="37">
        <f>SUMIFS(СВЦЭМ!$H$34:$H$777,СВЦЭМ!$A$34:$A$777,$A275,СВЦЭМ!$B$34:$B$777,G$260)+'СЕТ СН'!$F$12-'СЕТ СН'!$F$23</f>
        <v>-139.38552541000001</v>
      </c>
      <c r="H275" s="37">
        <f>SUMIFS(СВЦЭМ!$H$34:$H$777,СВЦЭМ!$A$34:$A$777,$A275,СВЦЭМ!$B$34:$B$777,H$260)+'СЕТ СН'!$F$12-'СЕТ СН'!$F$23</f>
        <v>-133.29819476</v>
      </c>
      <c r="I275" s="37">
        <f>SUMIFS(СВЦЭМ!$H$34:$H$777,СВЦЭМ!$A$34:$A$777,$A275,СВЦЭМ!$B$34:$B$777,I$260)+'СЕТ СН'!$F$12-'СЕТ СН'!$F$23</f>
        <v>-167.37550200999999</v>
      </c>
      <c r="J275" s="37">
        <f>SUMIFS(СВЦЭМ!$H$34:$H$777,СВЦЭМ!$A$34:$A$777,$A275,СВЦЭМ!$B$34:$B$777,J$260)+'СЕТ СН'!$F$12-'СЕТ СН'!$F$23</f>
        <v>-177.61752161999999</v>
      </c>
      <c r="K275" s="37">
        <f>SUMIFS(СВЦЭМ!$H$34:$H$777,СВЦЭМ!$A$34:$A$777,$A275,СВЦЭМ!$B$34:$B$777,K$260)+'СЕТ СН'!$F$12-'СЕТ СН'!$F$23</f>
        <v>-201.26156666999998</v>
      </c>
      <c r="L275" s="37">
        <f>SUMIFS(СВЦЭМ!$H$34:$H$777,СВЦЭМ!$A$34:$A$777,$A275,СВЦЭМ!$B$34:$B$777,L$260)+'СЕТ СН'!$F$12-'СЕТ СН'!$F$23</f>
        <v>-243.95078666000001</v>
      </c>
      <c r="M275" s="37">
        <f>SUMIFS(СВЦЭМ!$H$34:$H$777,СВЦЭМ!$A$34:$A$777,$A275,СВЦЭМ!$B$34:$B$777,M$260)+'СЕТ СН'!$F$12-'СЕТ СН'!$F$23</f>
        <v>-257.42274534000001</v>
      </c>
      <c r="N275" s="37">
        <f>SUMIFS(СВЦЭМ!$H$34:$H$777,СВЦЭМ!$A$34:$A$777,$A275,СВЦЭМ!$B$34:$B$777,N$260)+'СЕТ СН'!$F$12-'СЕТ СН'!$F$23</f>
        <v>-257.82207884000002</v>
      </c>
      <c r="O275" s="37">
        <f>SUMIFS(СВЦЭМ!$H$34:$H$777,СВЦЭМ!$A$34:$A$777,$A275,СВЦЭМ!$B$34:$B$777,O$260)+'СЕТ СН'!$F$12-'СЕТ СН'!$F$23</f>
        <v>-259.34715064</v>
      </c>
      <c r="P275" s="37">
        <f>SUMIFS(СВЦЭМ!$H$34:$H$777,СВЦЭМ!$A$34:$A$777,$A275,СВЦЭМ!$B$34:$B$777,P$260)+'СЕТ СН'!$F$12-'СЕТ СН'!$F$23</f>
        <v>-256.09285954000001</v>
      </c>
      <c r="Q275" s="37">
        <f>SUMIFS(СВЦЭМ!$H$34:$H$777,СВЦЭМ!$A$34:$A$777,$A275,СВЦЭМ!$B$34:$B$777,Q$260)+'СЕТ СН'!$F$12-'СЕТ СН'!$F$23</f>
        <v>-252.03049357999998</v>
      </c>
      <c r="R275" s="37">
        <f>SUMIFS(СВЦЭМ!$H$34:$H$777,СВЦЭМ!$A$34:$A$777,$A275,СВЦЭМ!$B$34:$B$777,R$260)+'СЕТ СН'!$F$12-'СЕТ СН'!$F$23</f>
        <v>-251.69330926999999</v>
      </c>
      <c r="S275" s="37">
        <f>SUMIFS(СВЦЭМ!$H$34:$H$777,СВЦЭМ!$A$34:$A$777,$A275,СВЦЭМ!$B$34:$B$777,S$260)+'СЕТ СН'!$F$12-'СЕТ СН'!$F$23</f>
        <v>-252.92166990999999</v>
      </c>
      <c r="T275" s="37">
        <f>SUMIFS(СВЦЭМ!$H$34:$H$777,СВЦЭМ!$A$34:$A$777,$A275,СВЦЭМ!$B$34:$B$777,T$260)+'СЕТ СН'!$F$12-'СЕТ СН'!$F$23</f>
        <v>-252.33036294999999</v>
      </c>
      <c r="U275" s="37">
        <f>SUMIFS(СВЦЭМ!$H$34:$H$777,СВЦЭМ!$A$34:$A$777,$A275,СВЦЭМ!$B$34:$B$777,U$260)+'СЕТ СН'!$F$12-'СЕТ СН'!$F$23</f>
        <v>-255.87507792999997</v>
      </c>
      <c r="V275" s="37">
        <f>SUMIFS(СВЦЭМ!$H$34:$H$777,СВЦЭМ!$A$34:$A$777,$A275,СВЦЭМ!$B$34:$B$777,V$260)+'СЕТ СН'!$F$12-'СЕТ СН'!$F$23</f>
        <v>-249.61463986000001</v>
      </c>
      <c r="W275" s="37">
        <f>SUMIFS(СВЦЭМ!$H$34:$H$777,СВЦЭМ!$A$34:$A$777,$A275,СВЦЭМ!$B$34:$B$777,W$260)+'СЕТ СН'!$F$12-'СЕТ СН'!$F$23</f>
        <v>-204.57598287000002</v>
      </c>
      <c r="X275" s="37">
        <f>SUMIFS(СВЦЭМ!$H$34:$H$777,СВЦЭМ!$A$34:$A$777,$A275,СВЦЭМ!$B$34:$B$777,X$260)+'СЕТ СН'!$F$12-'СЕТ СН'!$F$23</f>
        <v>-172.99504751000001</v>
      </c>
      <c r="Y275" s="37">
        <f>SUMIFS(СВЦЭМ!$H$34:$H$777,СВЦЭМ!$A$34:$A$777,$A275,СВЦЭМ!$B$34:$B$777,Y$260)+'СЕТ СН'!$F$12-'СЕТ СН'!$F$23</f>
        <v>-144.78449525000002</v>
      </c>
    </row>
    <row r="276" spans="1:25" ht="15.75" x14ac:dyDescent="0.2">
      <c r="A276" s="36">
        <f t="shared" si="7"/>
        <v>42994</v>
      </c>
      <c r="B276" s="37">
        <f>SUMIFS(СВЦЭМ!$H$34:$H$777,СВЦЭМ!$A$34:$A$777,$A276,СВЦЭМ!$B$34:$B$777,B$260)+'СЕТ СН'!$F$12-'СЕТ СН'!$F$23</f>
        <v>-143.17568796</v>
      </c>
      <c r="C276" s="37">
        <f>SUMIFS(СВЦЭМ!$H$34:$H$777,СВЦЭМ!$A$34:$A$777,$A276,СВЦЭМ!$B$34:$B$777,C$260)+'СЕТ СН'!$F$12-'СЕТ СН'!$F$23</f>
        <v>-144.93853347999999</v>
      </c>
      <c r="D276" s="37">
        <f>SUMIFS(СВЦЭМ!$H$34:$H$777,СВЦЭМ!$A$34:$A$777,$A276,СВЦЭМ!$B$34:$B$777,D$260)+'СЕТ СН'!$F$12-'СЕТ СН'!$F$23</f>
        <v>-138.60001783000001</v>
      </c>
      <c r="E276" s="37">
        <f>SUMIFS(СВЦЭМ!$H$34:$H$777,СВЦЭМ!$A$34:$A$777,$A276,СВЦЭМ!$B$34:$B$777,E$260)+'СЕТ СН'!$F$12-'СЕТ СН'!$F$23</f>
        <v>-144.32648757999999</v>
      </c>
      <c r="F276" s="37">
        <f>SUMIFS(СВЦЭМ!$H$34:$H$777,СВЦЭМ!$A$34:$A$777,$A276,СВЦЭМ!$B$34:$B$777,F$260)+'СЕТ СН'!$F$12-'СЕТ СН'!$F$23</f>
        <v>-145.94141696999998</v>
      </c>
      <c r="G276" s="37">
        <f>SUMIFS(СВЦЭМ!$H$34:$H$777,СВЦЭМ!$A$34:$A$777,$A276,СВЦЭМ!$B$34:$B$777,G$260)+'СЕТ СН'!$F$12-'СЕТ СН'!$F$23</f>
        <v>-143.47924627999998</v>
      </c>
      <c r="H276" s="37">
        <f>SUMIFS(СВЦЭМ!$H$34:$H$777,СВЦЭМ!$A$34:$A$777,$A276,СВЦЭМ!$B$34:$B$777,H$260)+'СЕТ СН'!$F$12-'СЕТ СН'!$F$23</f>
        <v>-142.76703523999998</v>
      </c>
      <c r="I276" s="37">
        <f>SUMIFS(СВЦЭМ!$H$34:$H$777,СВЦЭМ!$A$34:$A$777,$A276,СВЦЭМ!$B$34:$B$777,I$260)+'СЕТ СН'!$F$12-'СЕТ СН'!$F$23</f>
        <v>-153.46053186</v>
      </c>
      <c r="J276" s="37">
        <f>SUMIFS(СВЦЭМ!$H$34:$H$777,СВЦЭМ!$A$34:$A$777,$A276,СВЦЭМ!$B$34:$B$777,J$260)+'СЕТ СН'!$F$12-'СЕТ СН'!$F$23</f>
        <v>-178.75786686999999</v>
      </c>
      <c r="K276" s="37">
        <f>SUMIFS(СВЦЭМ!$H$34:$H$777,СВЦЭМ!$A$34:$A$777,$A276,СВЦЭМ!$B$34:$B$777,K$260)+'СЕТ СН'!$F$12-'СЕТ СН'!$F$23</f>
        <v>-198.87187619999997</v>
      </c>
      <c r="L276" s="37">
        <f>SUMIFS(СВЦЭМ!$H$34:$H$777,СВЦЭМ!$A$34:$A$777,$A276,СВЦЭМ!$B$34:$B$777,L$260)+'СЕТ СН'!$F$12-'СЕТ СН'!$F$23</f>
        <v>-245.61230008000001</v>
      </c>
      <c r="M276" s="37">
        <f>SUMIFS(СВЦЭМ!$H$34:$H$777,СВЦЭМ!$A$34:$A$777,$A276,СВЦЭМ!$B$34:$B$777,M$260)+'СЕТ СН'!$F$12-'СЕТ СН'!$F$23</f>
        <v>-259.54569385999997</v>
      </c>
      <c r="N276" s="37">
        <f>SUMIFS(СВЦЭМ!$H$34:$H$777,СВЦЭМ!$A$34:$A$777,$A276,СВЦЭМ!$B$34:$B$777,N$260)+'СЕТ СН'!$F$12-'СЕТ СН'!$F$23</f>
        <v>-256.17848313000002</v>
      </c>
      <c r="O276" s="37">
        <f>SUMIFS(СВЦЭМ!$H$34:$H$777,СВЦЭМ!$A$34:$A$777,$A276,СВЦЭМ!$B$34:$B$777,O$260)+'СЕТ СН'!$F$12-'СЕТ СН'!$F$23</f>
        <v>-256.24287859999998</v>
      </c>
      <c r="P276" s="37">
        <f>SUMIFS(СВЦЭМ!$H$34:$H$777,СВЦЭМ!$A$34:$A$777,$A276,СВЦЭМ!$B$34:$B$777,P$260)+'СЕТ СН'!$F$12-'СЕТ СН'!$F$23</f>
        <v>-252.45449447999999</v>
      </c>
      <c r="Q276" s="37">
        <f>SUMIFS(СВЦЭМ!$H$34:$H$777,СВЦЭМ!$A$34:$A$777,$A276,СВЦЭМ!$B$34:$B$777,Q$260)+'СЕТ СН'!$F$12-'СЕТ СН'!$F$23</f>
        <v>-251.21358942000001</v>
      </c>
      <c r="R276" s="37">
        <f>SUMIFS(СВЦЭМ!$H$34:$H$777,СВЦЭМ!$A$34:$A$777,$A276,СВЦЭМ!$B$34:$B$777,R$260)+'СЕТ СН'!$F$12-'СЕТ СН'!$F$23</f>
        <v>-252.50841685</v>
      </c>
      <c r="S276" s="37">
        <f>SUMIFS(СВЦЭМ!$H$34:$H$777,СВЦЭМ!$A$34:$A$777,$A276,СВЦЭМ!$B$34:$B$777,S$260)+'СЕТ СН'!$F$12-'СЕТ СН'!$F$23</f>
        <v>-253.80196713999999</v>
      </c>
      <c r="T276" s="37">
        <f>SUMIFS(СВЦЭМ!$H$34:$H$777,СВЦЭМ!$A$34:$A$777,$A276,СВЦЭМ!$B$34:$B$777,T$260)+'СЕТ СН'!$F$12-'СЕТ СН'!$F$23</f>
        <v>-254.47722637999999</v>
      </c>
      <c r="U276" s="37">
        <f>SUMIFS(СВЦЭМ!$H$34:$H$777,СВЦЭМ!$A$34:$A$777,$A276,СВЦЭМ!$B$34:$B$777,U$260)+'СЕТ СН'!$F$12-'СЕТ СН'!$F$23</f>
        <v>-258.58887886000002</v>
      </c>
      <c r="V276" s="37">
        <f>SUMIFS(СВЦЭМ!$H$34:$H$777,СВЦЭМ!$A$34:$A$777,$A276,СВЦЭМ!$B$34:$B$777,V$260)+'СЕТ СН'!$F$12-'СЕТ СН'!$F$23</f>
        <v>-252.21654273000001</v>
      </c>
      <c r="W276" s="37">
        <f>SUMIFS(СВЦЭМ!$H$34:$H$777,СВЦЭМ!$A$34:$A$777,$A276,СВЦЭМ!$B$34:$B$777,W$260)+'СЕТ СН'!$F$12-'СЕТ СН'!$F$23</f>
        <v>-215.13945166000002</v>
      </c>
      <c r="X276" s="37">
        <f>SUMIFS(СВЦЭМ!$H$34:$H$777,СВЦЭМ!$A$34:$A$777,$A276,СВЦЭМ!$B$34:$B$777,X$260)+'СЕТ СН'!$F$12-'СЕТ СН'!$F$23</f>
        <v>-182.70735523000002</v>
      </c>
      <c r="Y276" s="37">
        <f>SUMIFS(СВЦЭМ!$H$34:$H$777,СВЦЭМ!$A$34:$A$777,$A276,СВЦЭМ!$B$34:$B$777,Y$260)+'СЕТ СН'!$F$12-'СЕТ СН'!$F$23</f>
        <v>-162.68261962000003</v>
      </c>
    </row>
    <row r="277" spans="1:25" ht="15.75" x14ac:dyDescent="0.2">
      <c r="A277" s="36">
        <f t="shared" si="7"/>
        <v>42995</v>
      </c>
      <c r="B277" s="37">
        <f>SUMIFS(СВЦЭМ!$H$34:$H$777,СВЦЭМ!$A$34:$A$777,$A277,СВЦЭМ!$B$34:$B$777,B$260)+'СЕТ СН'!$F$12-'СЕТ СН'!$F$23</f>
        <v>-174.19823962999999</v>
      </c>
      <c r="C277" s="37">
        <f>SUMIFS(СВЦЭМ!$H$34:$H$777,СВЦЭМ!$A$34:$A$777,$A277,СВЦЭМ!$B$34:$B$777,C$260)+'СЕТ СН'!$F$12-'СЕТ СН'!$F$23</f>
        <v>-149.47784014000001</v>
      </c>
      <c r="D277" s="37">
        <f>SUMIFS(СВЦЭМ!$H$34:$H$777,СВЦЭМ!$A$34:$A$777,$A277,СВЦЭМ!$B$34:$B$777,D$260)+'СЕТ СН'!$F$12-'СЕТ СН'!$F$23</f>
        <v>-140.19761270999999</v>
      </c>
      <c r="E277" s="37">
        <f>SUMIFS(СВЦЭМ!$H$34:$H$777,СВЦЭМ!$A$34:$A$777,$A277,СВЦЭМ!$B$34:$B$777,E$260)+'СЕТ СН'!$F$12-'СЕТ СН'!$F$23</f>
        <v>-144.73866244999999</v>
      </c>
      <c r="F277" s="37">
        <f>SUMIFS(СВЦЭМ!$H$34:$H$777,СВЦЭМ!$A$34:$A$777,$A277,СВЦЭМ!$B$34:$B$777,F$260)+'СЕТ СН'!$F$12-'СЕТ СН'!$F$23</f>
        <v>-147.82290849999998</v>
      </c>
      <c r="G277" s="37">
        <f>SUMIFS(СВЦЭМ!$H$34:$H$777,СВЦЭМ!$A$34:$A$777,$A277,СВЦЭМ!$B$34:$B$777,G$260)+'СЕТ СН'!$F$12-'СЕТ СН'!$F$23</f>
        <v>-144.05926104999998</v>
      </c>
      <c r="H277" s="37">
        <f>SUMIFS(СВЦЭМ!$H$34:$H$777,СВЦЭМ!$A$34:$A$777,$A277,СВЦЭМ!$B$34:$B$777,H$260)+'СЕТ СН'!$F$12-'СЕТ СН'!$F$23</f>
        <v>-146.76060480000001</v>
      </c>
      <c r="I277" s="37">
        <f>SUMIFS(СВЦЭМ!$H$34:$H$777,СВЦЭМ!$A$34:$A$777,$A277,СВЦЭМ!$B$34:$B$777,I$260)+'СЕТ СН'!$F$12-'СЕТ СН'!$F$23</f>
        <v>-156.22738371000003</v>
      </c>
      <c r="J277" s="37">
        <f>SUMIFS(СВЦЭМ!$H$34:$H$777,СВЦЭМ!$A$34:$A$777,$A277,СВЦЭМ!$B$34:$B$777,J$260)+'СЕТ СН'!$F$12-'СЕТ СН'!$F$23</f>
        <v>-180.84391915999998</v>
      </c>
      <c r="K277" s="37">
        <f>SUMIFS(СВЦЭМ!$H$34:$H$777,СВЦЭМ!$A$34:$A$777,$A277,СВЦЭМ!$B$34:$B$777,K$260)+'СЕТ СН'!$F$12-'СЕТ СН'!$F$23</f>
        <v>-196.98364815999997</v>
      </c>
      <c r="L277" s="37">
        <f>SUMIFS(СВЦЭМ!$H$34:$H$777,СВЦЭМ!$A$34:$A$777,$A277,СВЦЭМ!$B$34:$B$777,L$260)+'СЕТ СН'!$F$12-'СЕТ СН'!$F$23</f>
        <v>-242.53001295000001</v>
      </c>
      <c r="M277" s="37">
        <f>SUMIFS(СВЦЭМ!$H$34:$H$777,СВЦЭМ!$A$34:$A$777,$A277,СВЦЭМ!$B$34:$B$777,M$260)+'СЕТ СН'!$F$12-'СЕТ СН'!$F$23</f>
        <v>-255.75342183999999</v>
      </c>
      <c r="N277" s="37">
        <f>SUMIFS(СВЦЭМ!$H$34:$H$777,СВЦЭМ!$A$34:$A$777,$A277,СВЦЭМ!$B$34:$B$777,N$260)+'СЕТ СН'!$F$12-'СЕТ СН'!$F$23</f>
        <v>-256.45340413999998</v>
      </c>
      <c r="O277" s="37">
        <f>SUMIFS(СВЦЭМ!$H$34:$H$777,СВЦЭМ!$A$34:$A$777,$A277,СВЦЭМ!$B$34:$B$777,O$260)+'СЕТ СН'!$F$12-'СЕТ СН'!$F$23</f>
        <v>-256.84802171000001</v>
      </c>
      <c r="P277" s="37">
        <f>SUMIFS(СВЦЭМ!$H$34:$H$777,СВЦЭМ!$A$34:$A$777,$A277,СВЦЭМ!$B$34:$B$777,P$260)+'СЕТ СН'!$F$12-'СЕТ СН'!$F$23</f>
        <v>-257.03175487999999</v>
      </c>
      <c r="Q277" s="37">
        <f>SUMIFS(СВЦЭМ!$H$34:$H$777,СВЦЭМ!$A$34:$A$777,$A277,СВЦЭМ!$B$34:$B$777,Q$260)+'СЕТ СН'!$F$12-'СЕТ СН'!$F$23</f>
        <v>-257.21440382999998</v>
      </c>
      <c r="R277" s="37">
        <f>SUMIFS(СВЦЭМ!$H$34:$H$777,СВЦЭМ!$A$34:$A$777,$A277,СВЦЭМ!$B$34:$B$777,R$260)+'СЕТ СН'!$F$12-'СЕТ СН'!$F$23</f>
        <v>-258.69457320999999</v>
      </c>
      <c r="S277" s="37">
        <f>SUMIFS(СВЦЭМ!$H$34:$H$777,СВЦЭМ!$A$34:$A$777,$A277,СВЦЭМ!$B$34:$B$777,S$260)+'СЕТ СН'!$F$12-'СЕТ СН'!$F$23</f>
        <v>-258.96719295000003</v>
      </c>
      <c r="T277" s="37">
        <f>SUMIFS(СВЦЭМ!$H$34:$H$777,СВЦЭМ!$A$34:$A$777,$A277,СВЦЭМ!$B$34:$B$777,T$260)+'СЕТ СН'!$F$12-'СЕТ СН'!$F$23</f>
        <v>-260.13307366999999</v>
      </c>
      <c r="U277" s="37">
        <f>SUMIFS(СВЦЭМ!$H$34:$H$777,СВЦЭМ!$A$34:$A$777,$A277,СВЦЭМ!$B$34:$B$777,U$260)+'СЕТ СН'!$F$12-'СЕТ СН'!$F$23</f>
        <v>-261.76664808999999</v>
      </c>
      <c r="V277" s="37">
        <f>SUMIFS(СВЦЭМ!$H$34:$H$777,СВЦЭМ!$A$34:$A$777,$A277,СВЦЭМ!$B$34:$B$777,V$260)+'СЕТ СН'!$F$12-'СЕТ СН'!$F$23</f>
        <v>-256.16382246000001</v>
      </c>
      <c r="W277" s="37">
        <f>SUMIFS(СВЦЭМ!$H$34:$H$777,СВЦЭМ!$A$34:$A$777,$A277,СВЦЭМ!$B$34:$B$777,W$260)+'СЕТ СН'!$F$12-'СЕТ СН'!$F$23</f>
        <v>-219.55964490999997</v>
      </c>
      <c r="X277" s="37">
        <f>SUMIFS(СВЦЭМ!$H$34:$H$777,СВЦЭМ!$A$34:$A$777,$A277,СВЦЭМ!$B$34:$B$777,X$260)+'СЕТ СН'!$F$12-'СЕТ СН'!$F$23</f>
        <v>-192.28595567999997</v>
      </c>
      <c r="Y277" s="37">
        <f>SUMIFS(СВЦЭМ!$H$34:$H$777,СВЦЭМ!$A$34:$A$777,$A277,СВЦЭМ!$B$34:$B$777,Y$260)+'СЕТ СН'!$F$12-'СЕТ СН'!$F$23</f>
        <v>-193.82709740000001</v>
      </c>
    </row>
    <row r="278" spans="1:25" ht="15.75" x14ac:dyDescent="0.2">
      <c r="A278" s="36">
        <f t="shared" si="7"/>
        <v>42996</v>
      </c>
      <c r="B278" s="37">
        <f>SUMIFS(СВЦЭМ!$H$34:$H$777,СВЦЭМ!$A$34:$A$777,$A278,СВЦЭМ!$B$34:$B$777,B$260)+'СЕТ СН'!$F$12-'СЕТ СН'!$F$23</f>
        <v>-182.04883353999998</v>
      </c>
      <c r="C278" s="37">
        <f>SUMIFS(СВЦЭМ!$H$34:$H$777,СВЦЭМ!$A$34:$A$777,$A278,СВЦЭМ!$B$34:$B$777,C$260)+'СЕТ СН'!$F$12-'СЕТ СН'!$F$23</f>
        <v>-142.69035706</v>
      </c>
      <c r="D278" s="37">
        <f>SUMIFS(СВЦЭМ!$H$34:$H$777,СВЦЭМ!$A$34:$A$777,$A278,СВЦЭМ!$B$34:$B$777,D$260)+'СЕТ СН'!$F$12-'СЕТ СН'!$F$23</f>
        <v>-125.48613496000002</v>
      </c>
      <c r="E278" s="37">
        <f>SUMIFS(СВЦЭМ!$H$34:$H$777,СВЦЭМ!$A$34:$A$777,$A278,СВЦЭМ!$B$34:$B$777,E$260)+'СЕТ СН'!$F$12-'СЕТ СН'!$F$23</f>
        <v>-120.89477657999998</v>
      </c>
      <c r="F278" s="37">
        <f>SUMIFS(СВЦЭМ!$H$34:$H$777,СВЦЭМ!$A$34:$A$777,$A278,СВЦЭМ!$B$34:$B$777,F$260)+'СЕТ СН'!$F$12-'СЕТ СН'!$F$23</f>
        <v>-120.89413631000002</v>
      </c>
      <c r="G278" s="37">
        <f>SUMIFS(СВЦЭМ!$H$34:$H$777,СВЦЭМ!$A$34:$A$777,$A278,СВЦЭМ!$B$34:$B$777,G$260)+'СЕТ СН'!$F$12-'СЕТ СН'!$F$23</f>
        <v>-128.73798259</v>
      </c>
      <c r="H278" s="37">
        <f>SUMIFS(СВЦЭМ!$H$34:$H$777,СВЦЭМ!$A$34:$A$777,$A278,СВЦЭМ!$B$34:$B$777,H$260)+'СЕТ СН'!$F$12-'СЕТ СН'!$F$23</f>
        <v>-151.54575872999999</v>
      </c>
      <c r="I278" s="37">
        <f>SUMIFS(СВЦЭМ!$H$34:$H$777,СВЦЭМ!$A$34:$A$777,$A278,СВЦЭМ!$B$34:$B$777,I$260)+'СЕТ СН'!$F$12-'СЕТ СН'!$F$23</f>
        <v>-166.63707649999998</v>
      </c>
      <c r="J278" s="37">
        <f>SUMIFS(СВЦЭМ!$H$34:$H$777,СВЦЭМ!$A$34:$A$777,$A278,СВЦЭМ!$B$34:$B$777,J$260)+'СЕТ СН'!$F$12-'СЕТ СН'!$F$23</f>
        <v>-184.23090696999998</v>
      </c>
      <c r="K278" s="37">
        <f>SUMIFS(СВЦЭМ!$H$34:$H$777,СВЦЭМ!$A$34:$A$777,$A278,СВЦЭМ!$B$34:$B$777,K$260)+'СЕТ СН'!$F$12-'СЕТ СН'!$F$23</f>
        <v>-216.37746655000001</v>
      </c>
      <c r="L278" s="37">
        <f>SUMIFS(СВЦЭМ!$H$34:$H$777,СВЦЭМ!$A$34:$A$777,$A278,СВЦЭМ!$B$34:$B$777,L$260)+'СЕТ СН'!$F$12-'СЕТ СН'!$F$23</f>
        <v>-246.2184565</v>
      </c>
      <c r="M278" s="37">
        <f>SUMIFS(СВЦЭМ!$H$34:$H$777,СВЦЭМ!$A$34:$A$777,$A278,СВЦЭМ!$B$34:$B$777,M$260)+'СЕТ СН'!$F$12-'СЕТ СН'!$F$23</f>
        <v>-256.66509862999999</v>
      </c>
      <c r="N278" s="37">
        <f>SUMIFS(СВЦЭМ!$H$34:$H$777,СВЦЭМ!$A$34:$A$777,$A278,СВЦЭМ!$B$34:$B$777,N$260)+'СЕТ СН'!$F$12-'СЕТ СН'!$F$23</f>
        <v>-255.10928446999998</v>
      </c>
      <c r="O278" s="37">
        <f>SUMIFS(СВЦЭМ!$H$34:$H$777,СВЦЭМ!$A$34:$A$777,$A278,СВЦЭМ!$B$34:$B$777,O$260)+'СЕТ СН'!$F$12-'СЕТ СН'!$F$23</f>
        <v>-256.29130079999999</v>
      </c>
      <c r="P278" s="37">
        <f>SUMIFS(СВЦЭМ!$H$34:$H$777,СВЦЭМ!$A$34:$A$777,$A278,СВЦЭМ!$B$34:$B$777,P$260)+'СЕТ СН'!$F$12-'СЕТ СН'!$F$23</f>
        <v>-255.46779163999997</v>
      </c>
      <c r="Q278" s="37">
        <f>SUMIFS(СВЦЭМ!$H$34:$H$777,СВЦЭМ!$A$34:$A$777,$A278,СВЦЭМ!$B$34:$B$777,Q$260)+'СЕТ СН'!$F$12-'СЕТ СН'!$F$23</f>
        <v>-256.44901222999999</v>
      </c>
      <c r="R278" s="37">
        <f>SUMIFS(СВЦЭМ!$H$34:$H$777,СВЦЭМ!$A$34:$A$777,$A278,СВЦЭМ!$B$34:$B$777,R$260)+'СЕТ СН'!$F$12-'СЕТ СН'!$F$23</f>
        <v>-257.27362332000001</v>
      </c>
      <c r="S278" s="37">
        <f>SUMIFS(СВЦЭМ!$H$34:$H$777,СВЦЭМ!$A$34:$A$777,$A278,СВЦЭМ!$B$34:$B$777,S$260)+'СЕТ СН'!$F$12-'СЕТ СН'!$F$23</f>
        <v>-257.63484468000001</v>
      </c>
      <c r="T278" s="37">
        <f>SUMIFS(СВЦЭМ!$H$34:$H$777,СВЦЭМ!$A$34:$A$777,$A278,СВЦЭМ!$B$34:$B$777,T$260)+'СЕТ СН'!$F$12-'СЕТ СН'!$F$23</f>
        <v>-259.95585525000001</v>
      </c>
      <c r="U278" s="37">
        <f>SUMIFS(СВЦЭМ!$H$34:$H$777,СВЦЭМ!$A$34:$A$777,$A278,СВЦЭМ!$B$34:$B$777,U$260)+'СЕТ СН'!$F$12-'СЕТ СН'!$F$23</f>
        <v>-256.57360152000001</v>
      </c>
      <c r="V278" s="37">
        <f>SUMIFS(СВЦЭМ!$H$34:$H$777,СВЦЭМ!$A$34:$A$777,$A278,СВЦЭМ!$B$34:$B$777,V$260)+'СЕТ СН'!$F$12-'СЕТ СН'!$F$23</f>
        <v>-253.36746160000001</v>
      </c>
      <c r="W278" s="37">
        <f>SUMIFS(СВЦЭМ!$H$34:$H$777,СВЦЭМ!$A$34:$A$777,$A278,СВЦЭМ!$B$34:$B$777,W$260)+'СЕТ СН'!$F$12-'СЕТ СН'!$F$23</f>
        <v>-222.63319438000002</v>
      </c>
      <c r="X278" s="37">
        <f>SUMIFS(СВЦЭМ!$H$34:$H$777,СВЦЭМ!$A$34:$A$777,$A278,СВЦЭМ!$B$34:$B$777,X$260)+'СЕТ СН'!$F$12-'СЕТ СН'!$F$23</f>
        <v>-190.44583211999998</v>
      </c>
      <c r="Y278" s="37">
        <f>SUMIFS(СВЦЭМ!$H$34:$H$777,СВЦЭМ!$A$34:$A$777,$A278,СВЦЭМ!$B$34:$B$777,Y$260)+'СЕТ СН'!$F$12-'СЕТ СН'!$F$23</f>
        <v>-187.14682347000002</v>
      </c>
    </row>
    <row r="279" spans="1:25" ht="15.75" x14ac:dyDescent="0.2">
      <c r="A279" s="36">
        <f t="shared" si="7"/>
        <v>42997</v>
      </c>
      <c r="B279" s="37">
        <f>SUMIFS(СВЦЭМ!$H$34:$H$777,СВЦЭМ!$A$34:$A$777,$A279,СВЦЭМ!$B$34:$B$777,B$260)+'СЕТ СН'!$F$12-'СЕТ СН'!$F$23</f>
        <v>-141.81442476000001</v>
      </c>
      <c r="C279" s="37">
        <f>SUMIFS(СВЦЭМ!$H$34:$H$777,СВЦЭМ!$A$34:$A$777,$A279,СВЦЭМ!$B$34:$B$777,C$260)+'СЕТ СН'!$F$12-'СЕТ СН'!$F$23</f>
        <v>-108.00798753999999</v>
      </c>
      <c r="D279" s="37">
        <f>SUMIFS(СВЦЭМ!$H$34:$H$777,СВЦЭМ!$A$34:$A$777,$A279,СВЦЭМ!$B$34:$B$777,D$260)+'СЕТ СН'!$F$12-'СЕТ СН'!$F$23</f>
        <v>-101.52655535999997</v>
      </c>
      <c r="E279" s="37">
        <f>SUMIFS(СВЦЭМ!$H$34:$H$777,СВЦЭМ!$A$34:$A$777,$A279,СВЦЭМ!$B$34:$B$777,E$260)+'СЕТ СН'!$F$12-'СЕТ СН'!$F$23</f>
        <v>-102.70140860999999</v>
      </c>
      <c r="F279" s="37">
        <f>SUMIFS(СВЦЭМ!$H$34:$H$777,СВЦЭМ!$A$34:$A$777,$A279,СВЦЭМ!$B$34:$B$777,F$260)+'СЕТ СН'!$F$12-'СЕТ СН'!$F$23</f>
        <v>-102.79336038000002</v>
      </c>
      <c r="G279" s="37">
        <f>SUMIFS(СВЦЭМ!$H$34:$H$777,СВЦЭМ!$A$34:$A$777,$A279,СВЦЭМ!$B$34:$B$777,G$260)+'СЕТ СН'!$F$12-'СЕТ СН'!$F$23</f>
        <v>-102.68233579999998</v>
      </c>
      <c r="H279" s="37">
        <f>SUMIFS(СВЦЭМ!$H$34:$H$777,СВЦЭМ!$A$34:$A$777,$A279,СВЦЭМ!$B$34:$B$777,H$260)+'СЕТ СН'!$F$12-'СЕТ СН'!$F$23</f>
        <v>-122.21005387999998</v>
      </c>
      <c r="I279" s="37">
        <f>SUMIFS(СВЦЭМ!$H$34:$H$777,СВЦЭМ!$A$34:$A$777,$A279,СВЦЭМ!$B$34:$B$777,I$260)+'СЕТ СН'!$F$12-'СЕТ СН'!$F$23</f>
        <v>-170.27203293000002</v>
      </c>
      <c r="J279" s="37">
        <f>SUMIFS(СВЦЭМ!$H$34:$H$777,СВЦЭМ!$A$34:$A$777,$A279,СВЦЭМ!$B$34:$B$777,J$260)+'СЕТ СН'!$F$12-'СЕТ СН'!$F$23</f>
        <v>-188.40546277999999</v>
      </c>
      <c r="K279" s="37">
        <f>SUMIFS(СВЦЭМ!$H$34:$H$777,СВЦЭМ!$A$34:$A$777,$A279,СВЦЭМ!$B$34:$B$777,K$260)+'СЕТ СН'!$F$12-'СЕТ СН'!$F$23</f>
        <v>-213.00863662</v>
      </c>
      <c r="L279" s="37">
        <f>SUMIFS(СВЦЭМ!$H$34:$H$777,СВЦЭМ!$A$34:$A$777,$A279,СВЦЭМ!$B$34:$B$777,L$260)+'СЕТ СН'!$F$12-'СЕТ СН'!$F$23</f>
        <v>-253.70237981999998</v>
      </c>
      <c r="M279" s="37">
        <f>SUMIFS(СВЦЭМ!$H$34:$H$777,СВЦЭМ!$A$34:$A$777,$A279,СВЦЭМ!$B$34:$B$777,M$260)+'СЕТ СН'!$F$12-'СЕТ СН'!$F$23</f>
        <v>-264.95374813000001</v>
      </c>
      <c r="N279" s="37">
        <f>SUMIFS(СВЦЭМ!$H$34:$H$777,СВЦЭМ!$A$34:$A$777,$A279,СВЦЭМ!$B$34:$B$777,N$260)+'СЕТ СН'!$F$12-'СЕТ СН'!$F$23</f>
        <v>-260.10633289999998</v>
      </c>
      <c r="O279" s="37">
        <f>SUMIFS(СВЦЭМ!$H$34:$H$777,СВЦЭМ!$A$34:$A$777,$A279,СВЦЭМ!$B$34:$B$777,O$260)+'СЕТ СН'!$F$12-'СЕТ СН'!$F$23</f>
        <v>-261.21614953</v>
      </c>
      <c r="P279" s="37">
        <f>SUMIFS(СВЦЭМ!$H$34:$H$777,СВЦЭМ!$A$34:$A$777,$A279,СВЦЭМ!$B$34:$B$777,P$260)+'СЕТ СН'!$F$12-'СЕТ СН'!$F$23</f>
        <v>-259.76022773</v>
      </c>
      <c r="Q279" s="37">
        <f>SUMIFS(СВЦЭМ!$H$34:$H$777,СВЦЭМ!$A$34:$A$777,$A279,СВЦЭМ!$B$34:$B$777,Q$260)+'СЕТ СН'!$F$12-'СЕТ СН'!$F$23</f>
        <v>-247.93569866000001</v>
      </c>
      <c r="R279" s="37">
        <f>SUMIFS(СВЦЭМ!$H$34:$H$777,СВЦЭМ!$A$34:$A$777,$A279,СВЦЭМ!$B$34:$B$777,R$260)+'СЕТ СН'!$F$12-'СЕТ СН'!$F$23</f>
        <v>-235.49840424000001</v>
      </c>
      <c r="S279" s="37">
        <f>SUMIFS(СВЦЭМ!$H$34:$H$777,СВЦЭМ!$A$34:$A$777,$A279,СВЦЭМ!$B$34:$B$777,S$260)+'СЕТ СН'!$F$12-'СЕТ СН'!$F$23</f>
        <v>-233.39220668000002</v>
      </c>
      <c r="T279" s="37">
        <f>SUMIFS(СВЦЭМ!$H$34:$H$777,СВЦЭМ!$A$34:$A$777,$A279,СВЦЭМ!$B$34:$B$777,T$260)+'СЕТ СН'!$F$12-'СЕТ СН'!$F$23</f>
        <v>-253.04982604999998</v>
      </c>
      <c r="U279" s="37">
        <f>SUMIFS(СВЦЭМ!$H$34:$H$777,СВЦЭМ!$A$34:$A$777,$A279,СВЦЭМ!$B$34:$B$777,U$260)+'СЕТ СН'!$F$12-'СЕТ СН'!$F$23</f>
        <v>-256.05416041000001</v>
      </c>
      <c r="V279" s="37">
        <f>SUMIFS(СВЦЭМ!$H$34:$H$777,СВЦЭМ!$A$34:$A$777,$A279,СВЦЭМ!$B$34:$B$777,V$260)+'СЕТ СН'!$F$12-'СЕТ СН'!$F$23</f>
        <v>-241.77432563999997</v>
      </c>
      <c r="W279" s="37">
        <f>SUMIFS(СВЦЭМ!$H$34:$H$777,СВЦЭМ!$A$34:$A$777,$A279,СВЦЭМ!$B$34:$B$777,W$260)+'СЕТ СН'!$F$12-'СЕТ СН'!$F$23</f>
        <v>-194.41856934999998</v>
      </c>
      <c r="X279" s="37">
        <f>SUMIFS(СВЦЭМ!$H$34:$H$777,СВЦЭМ!$A$34:$A$777,$A279,СВЦЭМ!$B$34:$B$777,X$260)+'СЕТ СН'!$F$12-'СЕТ СН'!$F$23</f>
        <v>-192.98106072000002</v>
      </c>
      <c r="Y279" s="37">
        <f>SUMIFS(СВЦЭМ!$H$34:$H$777,СВЦЭМ!$A$34:$A$777,$A279,СВЦЭМ!$B$34:$B$777,Y$260)+'СЕТ СН'!$F$12-'СЕТ СН'!$F$23</f>
        <v>-183.66281449000002</v>
      </c>
    </row>
    <row r="280" spans="1:25" ht="15.75" x14ac:dyDescent="0.2">
      <c r="A280" s="36">
        <f t="shared" si="7"/>
        <v>42998</v>
      </c>
      <c r="B280" s="37">
        <f>SUMIFS(СВЦЭМ!$H$34:$H$777,СВЦЭМ!$A$34:$A$777,$A280,СВЦЭМ!$B$34:$B$777,B$260)+'СЕТ СН'!$F$12-'СЕТ СН'!$F$23</f>
        <v>-129.44176567</v>
      </c>
      <c r="C280" s="37">
        <f>SUMIFS(СВЦЭМ!$H$34:$H$777,СВЦЭМ!$A$34:$A$777,$A280,СВЦЭМ!$B$34:$B$777,C$260)+'СЕТ СН'!$F$12-'СЕТ СН'!$F$23</f>
        <v>-105.51062552000002</v>
      </c>
      <c r="D280" s="37">
        <f>SUMIFS(СВЦЭМ!$H$34:$H$777,СВЦЭМ!$A$34:$A$777,$A280,СВЦЭМ!$B$34:$B$777,D$260)+'СЕТ СН'!$F$12-'СЕТ СН'!$F$23</f>
        <v>-92.757755019999991</v>
      </c>
      <c r="E280" s="37">
        <f>SUMIFS(СВЦЭМ!$H$34:$H$777,СВЦЭМ!$A$34:$A$777,$A280,СВЦЭМ!$B$34:$B$777,E$260)+'СЕТ СН'!$F$12-'СЕТ СН'!$F$23</f>
        <v>-94.160594430000003</v>
      </c>
      <c r="F280" s="37">
        <f>SUMIFS(СВЦЭМ!$H$34:$H$777,СВЦЭМ!$A$34:$A$777,$A280,СВЦЭМ!$B$34:$B$777,F$260)+'СЕТ СН'!$F$12-'СЕТ СН'!$F$23</f>
        <v>-94.194055839999976</v>
      </c>
      <c r="G280" s="37">
        <f>SUMIFS(СВЦЭМ!$H$34:$H$777,СВЦЭМ!$A$34:$A$777,$A280,СВЦЭМ!$B$34:$B$777,G$260)+'СЕТ СН'!$F$12-'СЕТ СН'!$F$23</f>
        <v>-91.112035119999973</v>
      </c>
      <c r="H280" s="37">
        <f>SUMIFS(СВЦЭМ!$H$34:$H$777,СВЦЭМ!$A$34:$A$777,$A280,СВЦЭМ!$B$34:$B$777,H$260)+'СЕТ СН'!$F$12-'СЕТ СН'!$F$23</f>
        <v>-124.46969657</v>
      </c>
      <c r="I280" s="37">
        <f>SUMIFS(СВЦЭМ!$H$34:$H$777,СВЦЭМ!$A$34:$A$777,$A280,СВЦЭМ!$B$34:$B$777,I$260)+'СЕТ СН'!$F$12-'СЕТ СН'!$F$23</f>
        <v>-156.21507663</v>
      </c>
      <c r="J280" s="37">
        <f>SUMIFS(СВЦЭМ!$H$34:$H$777,СВЦЭМ!$A$34:$A$777,$A280,СВЦЭМ!$B$34:$B$777,J$260)+'СЕТ СН'!$F$12-'СЕТ СН'!$F$23</f>
        <v>-181.05899813000002</v>
      </c>
      <c r="K280" s="37">
        <f>SUMIFS(СВЦЭМ!$H$34:$H$777,СВЦЭМ!$A$34:$A$777,$A280,СВЦЭМ!$B$34:$B$777,K$260)+'СЕТ СН'!$F$12-'СЕТ СН'!$F$23</f>
        <v>-202.36790968000003</v>
      </c>
      <c r="L280" s="37">
        <f>SUMIFS(СВЦЭМ!$H$34:$H$777,СВЦЭМ!$A$34:$A$777,$A280,СВЦЭМ!$B$34:$B$777,L$260)+'СЕТ СН'!$F$12-'СЕТ СН'!$F$23</f>
        <v>-245.00742516999998</v>
      </c>
      <c r="M280" s="37">
        <f>SUMIFS(СВЦЭМ!$H$34:$H$777,СВЦЭМ!$A$34:$A$777,$A280,СВЦЭМ!$B$34:$B$777,M$260)+'СЕТ СН'!$F$12-'СЕТ СН'!$F$23</f>
        <v>-255.58617609999999</v>
      </c>
      <c r="N280" s="37">
        <f>SUMIFS(СВЦЭМ!$H$34:$H$777,СВЦЭМ!$A$34:$A$777,$A280,СВЦЭМ!$B$34:$B$777,N$260)+'СЕТ СН'!$F$12-'СЕТ СН'!$F$23</f>
        <v>-252.52936061000003</v>
      </c>
      <c r="O280" s="37">
        <f>SUMIFS(СВЦЭМ!$H$34:$H$777,СВЦЭМ!$A$34:$A$777,$A280,СВЦЭМ!$B$34:$B$777,O$260)+'СЕТ СН'!$F$12-'СЕТ СН'!$F$23</f>
        <v>-257.10236938999998</v>
      </c>
      <c r="P280" s="37">
        <f>SUMIFS(СВЦЭМ!$H$34:$H$777,СВЦЭМ!$A$34:$A$777,$A280,СВЦЭМ!$B$34:$B$777,P$260)+'СЕТ СН'!$F$12-'СЕТ СН'!$F$23</f>
        <v>-254.05868118000001</v>
      </c>
      <c r="Q280" s="37">
        <f>SUMIFS(СВЦЭМ!$H$34:$H$777,СВЦЭМ!$A$34:$A$777,$A280,СВЦЭМ!$B$34:$B$777,Q$260)+'СЕТ СН'!$F$12-'СЕТ СН'!$F$23</f>
        <v>-251.87321329000002</v>
      </c>
      <c r="R280" s="37">
        <f>SUMIFS(СВЦЭМ!$H$34:$H$777,СВЦЭМ!$A$34:$A$777,$A280,СВЦЭМ!$B$34:$B$777,R$260)+'СЕТ СН'!$F$12-'СЕТ СН'!$F$23</f>
        <v>-241.47006926</v>
      </c>
      <c r="S280" s="37">
        <f>SUMIFS(СВЦЭМ!$H$34:$H$777,СВЦЭМ!$A$34:$A$777,$A280,СВЦЭМ!$B$34:$B$777,S$260)+'СЕТ СН'!$F$12-'СЕТ СН'!$F$23</f>
        <v>-244.98756859000002</v>
      </c>
      <c r="T280" s="37">
        <f>SUMIFS(СВЦЭМ!$H$34:$H$777,СВЦЭМ!$A$34:$A$777,$A280,СВЦЭМ!$B$34:$B$777,T$260)+'СЕТ СН'!$F$12-'СЕТ СН'!$F$23</f>
        <v>-253.47214594000002</v>
      </c>
      <c r="U280" s="37">
        <f>SUMIFS(СВЦЭМ!$H$34:$H$777,СВЦЭМ!$A$34:$A$777,$A280,СВЦЭМ!$B$34:$B$777,U$260)+'СЕТ СН'!$F$12-'СЕТ СН'!$F$23</f>
        <v>-253.81339136000003</v>
      </c>
      <c r="V280" s="37">
        <f>SUMIFS(СВЦЭМ!$H$34:$H$777,СВЦЭМ!$A$34:$A$777,$A280,СВЦЭМ!$B$34:$B$777,V$260)+'СЕТ СН'!$F$12-'СЕТ СН'!$F$23</f>
        <v>-247.11938099000002</v>
      </c>
      <c r="W280" s="37">
        <f>SUMIFS(СВЦЭМ!$H$34:$H$777,СВЦЭМ!$A$34:$A$777,$A280,СВЦЭМ!$B$34:$B$777,W$260)+'СЕТ СН'!$F$12-'СЕТ СН'!$F$23</f>
        <v>-216.19535029000002</v>
      </c>
      <c r="X280" s="37">
        <f>SUMIFS(СВЦЭМ!$H$34:$H$777,СВЦЭМ!$A$34:$A$777,$A280,СВЦЭМ!$B$34:$B$777,X$260)+'СЕТ СН'!$F$12-'СЕТ СН'!$F$23</f>
        <v>-191.10843468000002</v>
      </c>
      <c r="Y280" s="37">
        <f>SUMIFS(СВЦЭМ!$H$34:$H$777,СВЦЭМ!$A$34:$A$777,$A280,СВЦЭМ!$B$34:$B$777,Y$260)+'СЕТ СН'!$F$12-'СЕТ СН'!$F$23</f>
        <v>-162.75380712999998</v>
      </c>
    </row>
    <row r="281" spans="1:25" ht="15.75" x14ac:dyDescent="0.2">
      <c r="A281" s="36">
        <f t="shared" si="7"/>
        <v>42999</v>
      </c>
      <c r="B281" s="37">
        <f>SUMIFS(СВЦЭМ!$H$34:$H$777,СВЦЭМ!$A$34:$A$777,$A281,СВЦЭМ!$B$34:$B$777,B$260)+'СЕТ СН'!$F$12-'СЕТ СН'!$F$23</f>
        <v>-127.85503039999998</v>
      </c>
      <c r="C281" s="37">
        <f>SUMIFS(СВЦЭМ!$H$34:$H$777,СВЦЭМ!$A$34:$A$777,$A281,СВЦЭМ!$B$34:$B$777,C$260)+'СЕТ СН'!$F$12-'СЕТ СН'!$F$23</f>
        <v>-110.38504655999998</v>
      </c>
      <c r="D281" s="37">
        <f>SUMIFS(СВЦЭМ!$H$34:$H$777,СВЦЭМ!$A$34:$A$777,$A281,СВЦЭМ!$B$34:$B$777,D$260)+'СЕТ СН'!$F$12-'СЕТ СН'!$F$23</f>
        <v>-91.968932209999991</v>
      </c>
      <c r="E281" s="37">
        <f>SUMIFS(СВЦЭМ!$H$34:$H$777,СВЦЭМ!$A$34:$A$777,$A281,СВЦЭМ!$B$34:$B$777,E$260)+'СЕТ СН'!$F$12-'СЕТ СН'!$F$23</f>
        <v>-88.583217499999989</v>
      </c>
      <c r="F281" s="37">
        <f>SUMIFS(СВЦЭМ!$H$34:$H$777,СВЦЭМ!$A$34:$A$777,$A281,СВЦЭМ!$B$34:$B$777,F$260)+'СЕТ СН'!$F$12-'СЕТ СН'!$F$23</f>
        <v>-86.821551080000006</v>
      </c>
      <c r="G281" s="37">
        <f>SUMIFS(СВЦЭМ!$H$34:$H$777,СВЦЭМ!$A$34:$A$777,$A281,СВЦЭМ!$B$34:$B$777,G$260)+'СЕТ СН'!$F$12-'СЕТ СН'!$F$23</f>
        <v>-91.932753400000024</v>
      </c>
      <c r="H281" s="37">
        <f>SUMIFS(СВЦЭМ!$H$34:$H$777,СВЦЭМ!$A$34:$A$777,$A281,СВЦЭМ!$B$34:$B$777,H$260)+'СЕТ СН'!$F$12-'СЕТ СН'!$F$23</f>
        <v>-125.02350322000001</v>
      </c>
      <c r="I281" s="37">
        <f>SUMIFS(СВЦЭМ!$H$34:$H$777,СВЦЭМ!$A$34:$A$777,$A281,СВЦЭМ!$B$34:$B$777,I$260)+'СЕТ СН'!$F$12-'СЕТ СН'!$F$23</f>
        <v>-157.44700705000002</v>
      </c>
      <c r="J281" s="37">
        <f>SUMIFS(СВЦЭМ!$H$34:$H$777,СВЦЭМ!$A$34:$A$777,$A281,СВЦЭМ!$B$34:$B$777,J$260)+'СЕТ СН'!$F$12-'СЕТ СН'!$F$23</f>
        <v>-177.34919467999998</v>
      </c>
      <c r="K281" s="37">
        <f>SUMIFS(СВЦЭМ!$H$34:$H$777,СВЦЭМ!$A$34:$A$777,$A281,СВЦЭМ!$B$34:$B$777,K$260)+'СЕТ СН'!$F$12-'СЕТ СН'!$F$23</f>
        <v>-197.45347462000001</v>
      </c>
      <c r="L281" s="37">
        <f>SUMIFS(СВЦЭМ!$H$34:$H$777,СВЦЭМ!$A$34:$A$777,$A281,СВЦЭМ!$B$34:$B$777,L$260)+'СЕТ СН'!$F$12-'СЕТ СН'!$F$23</f>
        <v>-237.93318213999999</v>
      </c>
      <c r="M281" s="37">
        <f>SUMIFS(СВЦЭМ!$H$34:$H$777,СВЦЭМ!$A$34:$A$777,$A281,СВЦЭМ!$B$34:$B$777,M$260)+'СЕТ СН'!$F$12-'СЕТ СН'!$F$23</f>
        <v>-252.63317009999997</v>
      </c>
      <c r="N281" s="37">
        <f>SUMIFS(СВЦЭМ!$H$34:$H$777,СВЦЭМ!$A$34:$A$777,$A281,СВЦЭМ!$B$34:$B$777,N$260)+'СЕТ СН'!$F$12-'СЕТ СН'!$F$23</f>
        <v>-247.70808177999999</v>
      </c>
      <c r="O281" s="37">
        <f>SUMIFS(СВЦЭМ!$H$34:$H$777,СВЦЭМ!$A$34:$A$777,$A281,СВЦЭМ!$B$34:$B$777,O$260)+'СЕТ СН'!$F$12-'СЕТ СН'!$F$23</f>
        <v>-254.36729723000002</v>
      </c>
      <c r="P281" s="37">
        <f>SUMIFS(СВЦЭМ!$H$34:$H$777,СВЦЭМ!$A$34:$A$777,$A281,СВЦЭМ!$B$34:$B$777,P$260)+'СЕТ СН'!$F$12-'СЕТ СН'!$F$23</f>
        <v>-253.05645907000002</v>
      </c>
      <c r="Q281" s="37">
        <f>SUMIFS(СВЦЭМ!$H$34:$H$777,СВЦЭМ!$A$34:$A$777,$A281,СВЦЭМ!$B$34:$B$777,Q$260)+'СЕТ СН'!$F$12-'СЕТ СН'!$F$23</f>
        <v>-252.15404482000002</v>
      </c>
      <c r="R281" s="37">
        <f>SUMIFS(СВЦЭМ!$H$34:$H$777,СВЦЭМ!$A$34:$A$777,$A281,СВЦЭМ!$B$34:$B$777,R$260)+'СЕТ СН'!$F$12-'СЕТ СН'!$F$23</f>
        <v>-241.71098397999998</v>
      </c>
      <c r="S281" s="37">
        <f>SUMIFS(СВЦЭМ!$H$34:$H$777,СВЦЭМ!$A$34:$A$777,$A281,СВЦЭМ!$B$34:$B$777,S$260)+'СЕТ СН'!$F$12-'СЕТ СН'!$F$23</f>
        <v>-243.03199102999997</v>
      </c>
      <c r="T281" s="37">
        <f>SUMIFS(СВЦЭМ!$H$34:$H$777,СВЦЭМ!$A$34:$A$777,$A281,СВЦЭМ!$B$34:$B$777,T$260)+'СЕТ СН'!$F$12-'СЕТ СН'!$F$23</f>
        <v>-252.66431728999999</v>
      </c>
      <c r="U281" s="37">
        <f>SUMIFS(СВЦЭМ!$H$34:$H$777,СВЦЭМ!$A$34:$A$777,$A281,СВЦЭМ!$B$34:$B$777,U$260)+'СЕТ СН'!$F$12-'СЕТ СН'!$F$23</f>
        <v>-258.50544516999997</v>
      </c>
      <c r="V281" s="37">
        <f>SUMIFS(СВЦЭМ!$H$34:$H$777,СВЦЭМ!$A$34:$A$777,$A281,СВЦЭМ!$B$34:$B$777,V$260)+'СЕТ СН'!$F$12-'СЕТ СН'!$F$23</f>
        <v>-249.36644998000003</v>
      </c>
      <c r="W281" s="37">
        <f>SUMIFS(СВЦЭМ!$H$34:$H$777,СВЦЭМ!$A$34:$A$777,$A281,СВЦЭМ!$B$34:$B$777,W$260)+'СЕТ СН'!$F$12-'СЕТ СН'!$F$23</f>
        <v>-216.11645643000003</v>
      </c>
      <c r="X281" s="37">
        <f>SUMIFS(СВЦЭМ!$H$34:$H$777,СВЦЭМ!$A$34:$A$777,$A281,СВЦЭМ!$B$34:$B$777,X$260)+'СЕТ СН'!$F$12-'СЕТ СН'!$F$23</f>
        <v>-185.31309071999999</v>
      </c>
      <c r="Y281" s="37">
        <f>SUMIFS(СВЦЭМ!$H$34:$H$777,СВЦЭМ!$A$34:$A$777,$A281,СВЦЭМ!$B$34:$B$777,Y$260)+'СЕТ СН'!$F$12-'СЕТ СН'!$F$23</f>
        <v>-159.56053584</v>
      </c>
    </row>
    <row r="282" spans="1:25" ht="15.75" x14ac:dyDescent="0.2">
      <c r="A282" s="36">
        <f t="shared" si="7"/>
        <v>43000</v>
      </c>
      <c r="B282" s="37">
        <f>SUMIFS(СВЦЭМ!$H$34:$H$777,СВЦЭМ!$A$34:$A$777,$A282,СВЦЭМ!$B$34:$B$777,B$260)+'СЕТ СН'!$F$12-'СЕТ СН'!$F$23</f>
        <v>-133.69377896999998</v>
      </c>
      <c r="C282" s="37">
        <f>SUMIFS(СВЦЭМ!$H$34:$H$777,СВЦЭМ!$A$34:$A$777,$A282,СВЦЭМ!$B$34:$B$777,C$260)+'СЕТ СН'!$F$12-'СЕТ СН'!$F$23</f>
        <v>-109.83033401</v>
      </c>
      <c r="D282" s="37">
        <f>SUMIFS(СВЦЭМ!$H$34:$H$777,СВЦЭМ!$A$34:$A$777,$A282,СВЦЭМ!$B$34:$B$777,D$260)+'СЕТ СН'!$F$12-'СЕТ СН'!$F$23</f>
        <v>-96.586159329999987</v>
      </c>
      <c r="E282" s="37">
        <f>SUMIFS(СВЦЭМ!$H$34:$H$777,СВЦЭМ!$A$34:$A$777,$A282,СВЦЭМ!$B$34:$B$777,E$260)+'СЕТ СН'!$F$12-'СЕТ СН'!$F$23</f>
        <v>-95.458643849999987</v>
      </c>
      <c r="F282" s="37">
        <f>SUMIFS(СВЦЭМ!$H$34:$H$777,СВЦЭМ!$A$34:$A$777,$A282,СВЦЭМ!$B$34:$B$777,F$260)+'СЕТ СН'!$F$12-'СЕТ СН'!$F$23</f>
        <v>-96.28410396999999</v>
      </c>
      <c r="G282" s="37">
        <f>SUMIFS(СВЦЭМ!$H$34:$H$777,СВЦЭМ!$A$34:$A$777,$A282,СВЦЭМ!$B$34:$B$777,G$260)+'СЕТ СН'!$F$12-'СЕТ СН'!$F$23</f>
        <v>-97.496634599999993</v>
      </c>
      <c r="H282" s="37">
        <f>SUMIFS(СВЦЭМ!$H$34:$H$777,СВЦЭМ!$A$34:$A$777,$A282,СВЦЭМ!$B$34:$B$777,H$260)+'СЕТ СН'!$F$12-'СЕТ СН'!$F$23</f>
        <v>-127.70618629000001</v>
      </c>
      <c r="I282" s="37">
        <f>SUMIFS(СВЦЭМ!$H$34:$H$777,СВЦЭМ!$A$34:$A$777,$A282,СВЦЭМ!$B$34:$B$777,I$260)+'СЕТ СН'!$F$12-'СЕТ СН'!$F$23</f>
        <v>-160.71338055000001</v>
      </c>
      <c r="J282" s="37">
        <f>SUMIFS(СВЦЭМ!$H$34:$H$777,СВЦЭМ!$A$34:$A$777,$A282,СВЦЭМ!$B$34:$B$777,J$260)+'СЕТ СН'!$F$12-'СЕТ СН'!$F$23</f>
        <v>-181.29787053000001</v>
      </c>
      <c r="K282" s="37">
        <f>SUMIFS(СВЦЭМ!$H$34:$H$777,СВЦЭМ!$A$34:$A$777,$A282,СВЦЭМ!$B$34:$B$777,K$260)+'СЕТ СН'!$F$12-'СЕТ СН'!$F$23</f>
        <v>-199.17242780999999</v>
      </c>
      <c r="L282" s="37">
        <f>SUMIFS(СВЦЭМ!$H$34:$H$777,СВЦЭМ!$A$34:$A$777,$A282,СВЦЭМ!$B$34:$B$777,L$260)+'СЕТ СН'!$F$12-'СЕТ СН'!$F$23</f>
        <v>-239.38717561999999</v>
      </c>
      <c r="M282" s="37">
        <f>SUMIFS(СВЦЭМ!$H$34:$H$777,СВЦЭМ!$A$34:$A$777,$A282,СВЦЭМ!$B$34:$B$777,M$260)+'СЕТ СН'!$F$12-'СЕТ СН'!$F$23</f>
        <v>-254.13805524999998</v>
      </c>
      <c r="N282" s="37">
        <f>SUMIFS(СВЦЭМ!$H$34:$H$777,СВЦЭМ!$A$34:$A$777,$A282,СВЦЭМ!$B$34:$B$777,N$260)+'СЕТ СН'!$F$12-'СЕТ СН'!$F$23</f>
        <v>-249.73706285999998</v>
      </c>
      <c r="O282" s="37">
        <f>SUMIFS(СВЦЭМ!$H$34:$H$777,СВЦЭМ!$A$34:$A$777,$A282,СВЦЭМ!$B$34:$B$777,O$260)+'СЕТ СН'!$F$12-'СЕТ СН'!$F$23</f>
        <v>-256.32229318999998</v>
      </c>
      <c r="P282" s="37">
        <f>SUMIFS(СВЦЭМ!$H$34:$H$777,СВЦЭМ!$A$34:$A$777,$A282,СВЦЭМ!$B$34:$B$777,P$260)+'СЕТ СН'!$F$12-'СЕТ СН'!$F$23</f>
        <v>-254.11841836999997</v>
      </c>
      <c r="Q282" s="37">
        <f>SUMIFS(СВЦЭМ!$H$34:$H$777,СВЦЭМ!$A$34:$A$777,$A282,СВЦЭМ!$B$34:$B$777,Q$260)+'СЕТ СН'!$F$12-'СЕТ СН'!$F$23</f>
        <v>-250.09507327</v>
      </c>
      <c r="R282" s="37">
        <f>SUMIFS(СВЦЭМ!$H$34:$H$777,СВЦЭМ!$A$34:$A$777,$A282,СВЦЭМ!$B$34:$B$777,R$260)+'СЕТ СН'!$F$12-'СЕТ СН'!$F$23</f>
        <v>-244.90576198000002</v>
      </c>
      <c r="S282" s="37">
        <f>SUMIFS(СВЦЭМ!$H$34:$H$777,СВЦЭМ!$A$34:$A$777,$A282,СВЦЭМ!$B$34:$B$777,S$260)+'СЕТ СН'!$F$12-'СЕТ СН'!$F$23</f>
        <v>-245.76361580000003</v>
      </c>
      <c r="T282" s="37">
        <f>SUMIFS(СВЦЭМ!$H$34:$H$777,СВЦЭМ!$A$34:$A$777,$A282,СВЦЭМ!$B$34:$B$777,T$260)+'СЕТ СН'!$F$12-'СЕТ СН'!$F$23</f>
        <v>-250.66685608</v>
      </c>
      <c r="U282" s="37">
        <f>SUMIFS(СВЦЭМ!$H$34:$H$777,СВЦЭМ!$A$34:$A$777,$A282,СВЦЭМ!$B$34:$B$777,U$260)+'СЕТ СН'!$F$12-'СЕТ СН'!$F$23</f>
        <v>-260.21745956000001</v>
      </c>
      <c r="V282" s="37">
        <f>SUMIFS(СВЦЭМ!$H$34:$H$777,СВЦЭМ!$A$34:$A$777,$A282,СВЦЭМ!$B$34:$B$777,V$260)+'СЕТ СН'!$F$12-'СЕТ СН'!$F$23</f>
        <v>-254.11974216999999</v>
      </c>
      <c r="W282" s="37">
        <f>SUMIFS(СВЦЭМ!$H$34:$H$777,СВЦЭМ!$A$34:$A$777,$A282,СВЦЭМ!$B$34:$B$777,W$260)+'СЕТ СН'!$F$12-'СЕТ СН'!$F$23</f>
        <v>-212.07093295999999</v>
      </c>
      <c r="X282" s="37">
        <f>SUMIFS(СВЦЭМ!$H$34:$H$777,СВЦЭМ!$A$34:$A$777,$A282,СВЦЭМ!$B$34:$B$777,X$260)+'СЕТ СН'!$F$12-'СЕТ СН'!$F$23</f>
        <v>-183.67544530999999</v>
      </c>
      <c r="Y282" s="37">
        <f>SUMIFS(СВЦЭМ!$H$34:$H$777,СВЦЭМ!$A$34:$A$777,$A282,СВЦЭМ!$B$34:$B$777,Y$260)+'СЕТ СН'!$F$12-'СЕТ СН'!$F$23</f>
        <v>-160.71584769999998</v>
      </c>
    </row>
    <row r="283" spans="1:25" ht="15.75" x14ac:dyDescent="0.2">
      <c r="A283" s="36">
        <f t="shared" si="7"/>
        <v>43001</v>
      </c>
      <c r="B283" s="37">
        <f>SUMIFS(СВЦЭМ!$H$34:$H$777,СВЦЭМ!$A$34:$A$777,$A283,СВЦЭМ!$B$34:$B$777,B$260)+'СЕТ СН'!$F$12-'СЕТ СН'!$F$23</f>
        <v>-159.03423744999998</v>
      </c>
      <c r="C283" s="37">
        <f>SUMIFS(СВЦЭМ!$H$34:$H$777,СВЦЭМ!$A$34:$A$777,$A283,СВЦЭМ!$B$34:$B$777,C$260)+'СЕТ СН'!$F$12-'СЕТ СН'!$F$23</f>
        <v>-159.92992144999999</v>
      </c>
      <c r="D283" s="37">
        <f>SUMIFS(СВЦЭМ!$H$34:$H$777,СВЦЭМ!$A$34:$A$777,$A283,СВЦЭМ!$B$34:$B$777,D$260)+'СЕТ СН'!$F$12-'СЕТ СН'!$F$23</f>
        <v>-154.77367958000002</v>
      </c>
      <c r="E283" s="37">
        <f>SUMIFS(СВЦЭМ!$H$34:$H$777,СВЦЭМ!$A$34:$A$777,$A283,СВЦЭМ!$B$34:$B$777,E$260)+'СЕТ СН'!$F$12-'СЕТ СН'!$F$23</f>
        <v>-144.36777599999999</v>
      </c>
      <c r="F283" s="37">
        <f>SUMIFS(СВЦЭМ!$H$34:$H$777,СВЦЭМ!$A$34:$A$777,$A283,СВЦЭМ!$B$34:$B$777,F$260)+'СЕТ СН'!$F$12-'СЕТ СН'!$F$23</f>
        <v>-142.74400360999999</v>
      </c>
      <c r="G283" s="37">
        <f>SUMIFS(СВЦЭМ!$H$34:$H$777,СВЦЭМ!$A$34:$A$777,$A283,СВЦЭМ!$B$34:$B$777,G$260)+'СЕТ СН'!$F$12-'СЕТ СН'!$F$23</f>
        <v>-146.57532691</v>
      </c>
      <c r="H283" s="37">
        <f>SUMIFS(СВЦЭМ!$H$34:$H$777,СВЦЭМ!$A$34:$A$777,$A283,СВЦЭМ!$B$34:$B$777,H$260)+'СЕТ СН'!$F$12-'СЕТ СН'!$F$23</f>
        <v>-151.45885586999998</v>
      </c>
      <c r="I283" s="37">
        <f>SUMIFS(СВЦЭМ!$H$34:$H$777,СВЦЭМ!$A$34:$A$777,$A283,СВЦЭМ!$B$34:$B$777,I$260)+'СЕТ СН'!$F$12-'СЕТ СН'!$F$23</f>
        <v>-152.07848408000001</v>
      </c>
      <c r="J283" s="37">
        <f>SUMIFS(СВЦЭМ!$H$34:$H$777,СВЦЭМ!$A$34:$A$777,$A283,СВЦЭМ!$B$34:$B$777,J$260)+'СЕТ СН'!$F$12-'СЕТ СН'!$F$23</f>
        <v>-170.95123080000002</v>
      </c>
      <c r="K283" s="37">
        <f>SUMIFS(СВЦЭМ!$H$34:$H$777,СВЦЭМ!$A$34:$A$777,$A283,СВЦЭМ!$B$34:$B$777,K$260)+'СЕТ СН'!$F$12-'СЕТ СН'!$F$23</f>
        <v>-203.09751836999999</v>
      </c>
      <c r="L283" s="37">
        <f>SUMIFS(СВЦЭМ!$H$34:$H$777,СВЦЭМ!$A$34:$A$777,$A283,СВЦЭМ!$B$34:$B$777,L$260)+'СЕТ СН'!$F$12-'СЕТ СН'!$F$23</f>
        <v>-248.80654900000002</v>
      </c>
      <c r="M283" s="37">
        <f>SUMIFS(СВЦЭМ!$H$34:$H$777,СВЦЭМ!$A$34:$A$777,$A283,СВЦЭМ!$B$34:$B$777,M$260)+'СЕТ СН'!$F$12-'СЕТ СН'!$F$23</f>
        <v>-263.10797091000001</v>
      </c>
      <c r="N283" s="37">
        <f>SUMIFS(СВЦЭМ!$H$34:$H$777,СВЦЭМ!$A$34:$A$777,$A283,СВЦЭМ!$B$34:$B$777,N$260)+'СЕТ СН'!$F$12-'СЕТ СН'!$F$23</f>
        <v>-258.45201171000002</v>
      </c>
      <c r="O283" s="37">
        <f>SUMIFS(СВЦЭМ!$H$34:$H$777,СВЦЭМ!$A$34:$A$777,$A283,СВЦЭМ!$B$34:$B$777,O$260)+'СЕТ СН'!$F$12-'СЕТ СН'!$F$23</f>
        <v>-265.17402509999999</v>
      </c>
      <c r="P283" s="37">
        <f>SUMIFS(СВЦЭМ!$H$34:$H$777,СВЦЭМ!$A$34:$A$777,$A283,СВЦЭМ!$B$34:$B$777,P$260)+'СЕТ СН'!$F$12-'СЕТ СН'!$F$23</f>
        <v>-261.19066459999999</v>
      </c>
      <c r="Q283" s="37">
        <f>SUMIFS(СВЦЭМ!$H$34:$H$777,СВЦЭМ!$A$34:$A$777,$A283,СВЦЭМ!$B$34:$B$777,Q$260)+'СЕТ СН'!$F$12-'СЕТ СН'!$F$23</f>
        <v>-258.21317336999999</v>
      </c>
      <c r="R283" s="37">
        <f>SUMIFS(СВЦЭМ!$H$34:$H$777,СВЦЭМ!$A$34:$A$777,$A283,СВЦЭМ!$B$34:$B$777,R$260)+'СЕТ СН'!$F$12-'СЕТ СН'!$F$23</f>
        <v>-250.69708886000001</v>
      </c>
      <c r="S283" s="37">
        <f>SUMIFS(СВЦЭМ!$H$34:$H$777,СВЦЭМ!$A$34:$A$777,$A283,СВЦЭМ!$B$34:$B$777,S$260)+'СЕТ СН'!$F$12-'СЕТ СН'!$F$23</f>
        <v>-254.58864722999999</v>
      </c>
      <c r="T283" s="37">
        <f>SUMIFS(СВЦЭМ!$H$34:$H$777,СВЦЭМ!$A$34:$A$777,$A283,СВЦЭМ!$B$34:$B$777,T$260)+'СЕТ СН'!$F$12-'СЕТ СН'!$F$23</f>
        <v>-263.23394717000002</v>
      </c>
      <c r="U283" s="37">
        <f>SUMIFS(СВЦЭМ!$H$34:$H$777,СВЦЭМ!$A$34:$A$777,$A283,СВЦЭМ!$B$34:$B$777,U$260)+'СЕТ СН'!$F$12-'СЕТ СН'!$F$23</f>
        <v>-270.52927131000001</v>
      </c>
      <c r="V283" s="37">
        <f>SUMIFS(СВЦЭМ!$H$34:$H$777,СВЦЭМ!$A$34:$A$777,$A283,СВЦЭМ!$B$34:$B$777,V$260)+'СЕТ СН'!$F$12-'СЕТ СН'!$F$23</f>
        <v>-266.45057412</v>
      </c>
      <c r="W283" s="37">
        <f>SUMIFS(СВЦЭМ!$H$34:$H$777,СВЦЭМ!$A$34:$A$777,$A283,СВЦЭМ!$B$34:$B$777,W$260)+'СЕТ СН'!$F$12-'СЕТ СН'!$F$23</f>
        <v>-226.30296228999998</v>
      </c>
      <c r="X283" s="37">
        <f>SUMIFS(СВЦЭМ!$H$34:$H$777,СВЦЭМ!$A$34:$A$777,$A283,СВЦЭМ!$B$34:$B$777,X$260)+'СЕТ СН'!$F$12-'СЕТ СН'!$F$23</f>
        <v>-196.24654021999999</v>
      </c>
      <c r="Y283" s="37">
        <f>SUMIFS(СВЦЭМ!$H$34:$H$777,СВЦЭМ!$A$34:$A$777,$A283,СВЦЭМ!$B$34:$B$777,Y$260)+'СЕТ СН'!$F$12-'СЕТ СН'!$F$23</f>
        <v>-183.2771515</v>
      </c>
    </row>
    <row r="284" spans="1:25" ht="15.75" x14ac:dyDescent="0.2">
      <c r="A284" s="36">
        <f t="shared" si="7"/>
        <v>43002</v>
      </c>
      <c r="B284" s="37">
        <f>SUMIFS(СВЦЭМ!$H$34:$H$777,СВЦЭМ!$A$34:$A$777,$A284,СВЦЭМ!$B$34:$B$777,B$260)+'СЕТ СН'!$F$12-'СЕТ СН'!$F$23</f>
        <v>-173.97260032999998</v>
      </c>
      <c r="C284" s="37">
        <f>SUMIFS(СВЦЭМ!$H$34:$H$777,СВЦЭМ!$A$34:$A$777,$A284,СВЦЭМ!$B$34:$B$777,C$260)+'СЕТ СН'!$F$12-'СЕТ СН'!$F$23</f>
        <v>-163.35193530999999</v>
      </c>
      <c r="D284" s="37">
        <f>SUMIFS(СВЦЭМ!$H$34:$H$777,СВЦЭМ!$A$34:$A$777,$A284,СВЦЭМ!$B$34:$B$777,D$260)+'СЕТ СН'!$F$12-'СЕТ СН'!$F$23</f>
        <v>-160.34343032999999</v>
      </c>
      <c r="E284" s="37">
        <f>SUMIFS(СВЦЭМ!$H$34:$H$777,СВЦЭМ!$A$34:$A$777,$A284,СВЦЭМ!$B$34:$B$777,E$260)+'СЕТ СН'!$F$12-'СЕТ СН'!$F$23</f>
        <v>-154.76771941999999</v>
      </c>
      <c r="F284" s="37">
        <f>SUMIFS(СВЦЭМ!$H$34:$H$777,СВЦЭМ!$A$34:$A$777,$A284,СВЦЭМ!$B$34:$B$777,F$260)+'СЕТ СН'!$F$12-'СЕТ СН'!$F$23</f>
        <v>-153.69867004000002</v>
      </c>
      <c r="G284" s="37">
        <f>SUMIFS(СВЦЭМ!$H$34:$H$777,СВЦЭМ!$A$34:$A$777,$A284,СВЦЭМ!$B$34:$B$777,G$260)+'СЕТ СН'!$F$12-'СЕТ СН'!$F$23</f>
        <v>-157.65474969000002</v>
      </c>
      <c r="H284" s="37">
        <f>SUMIFS(СВЦЭМ!$H$34:$H$777,СВЦЭМ!$A$34:$A$777,$A284,СВЦЭМ!$B$34:$B$777,H$260)+'СЕТ СН'!$F$12-'СЕТ СН'!$F$23</f>
        <v>-194.66153394000003</v>
      </c>
      <c r="I284" s="37">
        <f>SUMIFS(СВЦЭМ!$H$34:$H$777,СВЦЭМ!$A$34:$A$777,$A284,СВЦЭМ!$B$34:$B$777,I$260)+'СЕТ СН'!$F$12-'СЕТ СН'!$F$23</f>
        <v>-192.81505364999998</v>
      </c>
      <c r="J284" s="37">
        <f>SUMIFS(СВЦЭМ!$H$34:$H$777,СВЦЭМ!$A$34:$A$777,$A284,СВЦЭМ!$B$34:$B$777,J$260)+'СЕТ СН'!$F$12-'СЕТ СН'!$F$23</f>
        <v>-177.98644581999997</v>
      </c>
      <c r="K284" s="37">
        <f>SUMIFS(СВЦЭМ!$H$34:$H$777,СВЦЭМ!$A$34:$A$777,$A284,СВЦЭМ!$B$34:$B$777,K$260)+'СЕТ СН'!$F$12-'СЕТ СН'!$F$23</f>
        <v>-206.08623872999999</v>
      </c>
      <c r="L284" s="37">
        <f>SUMIFS(СВЦЭМ!$H$34:$H$777,СВЦЭМ!$A$34:$A$777,$A284,СВЦЭМ!$B$34:$B$777,L$260)+'СЕТ СН'!$F$12-'СЕТ СН'!$F$23</f>
        <v>-246.22758707000003</v>
      </c>
      <c r="M284" s="37">
        <f>SUMIFS(СВЦЭМ!$H$34:$H$777,СВЦЭМ!$A$34:$A$777,$A284,СВЦЭМ!$B$34:$B$777,M$260)+'СЕТ СН'!$F$12-'СЕТ СН'!$F$23</f>
        <v>-253.90983482000001</v>
      </c>
      <c r="N284" s="37">
        <f>SUMIFS(СВЦЭМ!$H$34:$H$777,СВЦЭМ!$A$34:$A$777,$A284,СВЦЭМ!$B$34:$B$777,N$260)+'СЕТ СН'!$F$12-'СЕТ СН'!$F$23</f>
        <v>-238.81473414999999</v>
      </c>
      <c r="O284" s="37">
        <f>SUMIFS(СВЦЭМ!$H$34:$H$777,СВЦЭМ!$A$34:$A$777,$A284,СВЦЭМ!$B$34:$B$777,O$260)+'СЕТ СН'!$F$12-'СЕТ СН'!$F$23</f>
        <v>-236.70429246999998</v>
      </c>
      <c r="P284" s="37">
        <f>SUMIFS(СВЦЭМ!$H$34:$H$777,СВЦЭМ!$A$34:$A$777,$A284,СВЦЭМ!$B$34:$B$777,P$260)+'СЕТ СН'!$F$12-'СЕТ СН'!$F$23</f>
        <v>-237.59737221</v>
      </c>
      <c r="Q284" s="37">
        <f>SUMIFS(СВЦЭМ!$H$34:$H$777,СВЦЭМ!$A$34:$A$777,$A284,СВЦЭМ!$B$34:$B$777,Q$260)+'СЕТ СН'!$F$12-'СЕТ СН'!$F$23</f>
        <v>-244.00235473999999</v>
      </c>
      <c r="R284" s="37">
        <f>SUMIFS(СВЦЭМ!$H$34:$H$777,СВЦЭМ!$A$34:$A$777,$A284,СВЦЭМ!$B$34:$B$777,R$260)+'СЕТ СН'!$F$12-'СЕТ СН'!$F$23</f>
        <v>-242.47550823</v>
      </c>
      <c r="S284" s="37">
        <f>SUMIFS(СВЦЭМ!$H$34:$H$777,СВЦЭМ!$A$34:$A$777,$A284,СВЦЭМ!$B$34:$B$777,S$260)+'СЕТ СН'!$F$12-'СЕТ СН'!$F$23</f>
        <v>-247.78931935000003</v>
      </c>
      <c r="T284" s="37">
        <f>SUMIFS(СВЦЭМ!$H$34:$H$777,СВЦЭМ!$A$34:$A$777,$A284,СВЦЭМ!$B$34:$B$777,T$260)+'СЕТ СН'!$F$12-'СЕТ СН'!$F$23</f>
        <v>-258.73682509999998</v>
      </c>
      <c r="U284" s="37">
        <f>SUMIFS(СВЦЭМ!$H$34:$H$777,СВЦЭМ!$A$34:$A$777,$A284,СВЦЭМ!$B$34:$B$777,U$260)+'СЕТ СН'!$F$12-'СЕТ СН'!$F$23</f>
        <v>-263.82287396999999</v>
      </c>
      <c r="V284" s="37">
        <f>SUMIFS(СВЦЭМ!$H$34:$H$777,СВЦЭМ!$A$34:$A$777,$A284,СВЦЭМ!$B$34:$B$777,V$260)+'СЕТ СН'!$F$12-'СЕТ СН'!$F$23</f>
        <v>-258.17643798</v>
      </c>
      <c r="W284" s="37">
        <f>SUMIFS(СВЦЭМ!$H$34:$H$777,СВЦЭМ!$A$34:$A$777,$A284,СВЦЭМ!$B$34:$B$777,W$260)+'СЕТ СН'!$F$12-'СЕТ СН'!$F$23</f>
        <v>-220.23068816</v>
      </c>
      <c r="X284" s="37">
        <f>SUMIFS(СВЦЭМ!$H$34:$H$777,СВЦЭМ!$A$34:$A$777,$A284,СВЦЭМ!$B$34:$B$777,X$260)+'СЕТ СН'!$F$12-'СЕТ СН'!$F$23</f>
        <v>-188.85982282999998</v>
      </c>
      <c r="Y284" s="37">
        <f>SUMIFS(СВЦЭМ!$H$34:$H$777,СВЦЭМ!$A$34:$A$777,$A284,СВЦЭМ!$B$34:$B$777,Y$260)+'СЕТ СН'!$F$12-'СЕТ СН'!$F$23</f>
        <v>-167.39241619000001</v>
      </c>
    </row>
    <row r="285" spans="1:25" ht="15.75" x14ac:dyDescent="0.2">
      <c r="A285" s="36">
        <f t="shared" si="7"/>
        <v>43003</v>
      </c>
      <c r="B285" s="37">
        <f>SUMIFS(СВЦЭМ!$H$34:$H$777,СВЦЭМ!$A$34:$A$777,$A285,СВЦЭМ!$B$34:$B$777,B$260)+'СЕТ СН'!$F$12-'СЕТ СН'!$F$23</f>
        <v>-121.64999950999999</v>
      </c>
      <c r="C285" s="37">
        <f>SUMIFS(СВЦЭМ!$H$34:$H$777,СВЦЭМ!$A$34:$A$777,$A285,СВЦЭМ!$B$34:$B$777,C$260)+'СЕТ СН'!$F$12-'СЕТ СН'!$F$23</f>
        <v>-121.53659814000002</v>
      </c>
      <c r="D285" s="37">
        <f>SUMIFS(СВЦЭМ!$H$34:$H$777,СВЦЭМ!$A$34:$A$777,$A285,СВЦЭМ!$B$34:$B$777,D$260)+'СЕТ СН'!$F$12-'СЕТ СН'!$F$23</f>
        <v>-110.43465203</v>
      </c>
      <c r="E285" s="37">
        <f>SUMIFS(СВЦЭМ!$H$34:$H$777,СВЦЭМ!$A$34:$A$777,$A285,СВЦЭМ!$B$34:$B$777,E$260)+'СЕТ СН'!$F$12-'СЕТ СН'!$F$23</f>
        <v>-103.62075651999999</v>
      </c>
      <c r="F285" s="37">
        <f>SUMIFS(СВЦЭМ!$H$34:$H$777,СВЦЭМ!$A$34:$A$777,$A285,СВЦЭМ!$B$34:$B$777,F$260)+'СЕТ СН'!$F$12-'СЕТ СН'!$F$23</f>
        <v>-103.80974731999999</v>
      </c>
      <c r="G285" s="37">
        <f>SUMIFS(СВЦЭМ!$H$34:$H$777,СВЦЭМ!$A$34:$A$777,$A285,СВЦЭМ!$B$34:$B$777,G$260)+'СЕТ СН'!$F$12-'СЕТ СН'!$F$23</f>
        <v>-121.59748669999999</v>
      </c>
      <c r="H285" s="37">
        <f>SUMIFS(СВЦЭМ!$H$34:$H$777,СВЦЭМ!$A$34:$A$777,$A285,СВЦЭМ!$B$34:$B$777,H$260)+'СЕТ СН'!$F$12-'СЕТ СН'!$F$23</f>
        <v>-141.85396607000001</v>
      </c>
      <c r="I285" s="37">
        <f>SUMIFS(СВЦЭМ!$H$34:$H$777,СВЦЭМ!$A$34:$A$777,$A285,СВЦЭМ!$B$34:$B$777,I$260)+'СЕТ СН'!$F$12-'СЕТ СН'!$F$23</f>
        <v>-172.01694997999999</v>
      </c>
      <c r="J285" s="37">
        <f>SUMIFS(СВЦЭМ!$H$34:$H$777,СВЦЭМ!$A$34:$A$777,$A285,СВЦЭМ!$B$34:$B$777,J$260)+'СЕТ СН'!$F$12-'СЕТ СН'!$F$23</f>
        <v>-187.10325201000001</v>
      </c>
      <c r="K285" s="37">
        <f>SUMIFS(СВЦЭМ!$H$34:$H$777,СВЦЭМ!$A$34:$A$777,$A285,СВЦЭМ!$B$34:$B$777,K$260)+'СЕТ СН'!$F$12-'СЕТ СН'!$F$23</f>
        <v>-209.07480571999997</v>
      </c>
      <c r="L285" s="37">
        <f>SUMIFS(СВЦЭМ!$H$34:$H$777,СВЦЭМ!$A$34:$A$777,$A285,СВЦЭМ!$B$34:$B$777,L$260)+'СЕТ СН'!$F$12-'СЕТ СН'!$F$23</f>
        <v>-248.64759583</v>
      </c>
      <c r="M285" s="37">
        <f>SUMIFS(СВЦЭМ!$H$34:$H$777,СВЦЭМ!$A$34:$A$777,$A285,СВЦЭМ!$B$34:$B$777,M$260)+'СЕТ СН'!$F$12-'СЕТ СН'!$F$23</f>
        <v>-259.13186225999999</v>
      </c>
      <c r="N285" s="37">
        <f>SUMIFS(СВЦЭМ!$H$34:$H$777,СВЦЭМ!$A$34:$A$777,$A285,СВЦЭМ!$B$34:$B$777,N$260)+'СЕТ СН'!$F$12-'СЕТ СН'!$F$23</f>
        <v>-256.54404197000002</v>
      </c>
      <c r="O285" s="37">
        <f>SUMIFS(СВЦЭМ!$H$34:$H$777,СВЦЭМ!$A$34:$A$777,$A285,СВЦЭМ!$B$34:$B$777,O$260)+'СЕТ СН'!$F$12-'СЕТ СН'!$F$23</f>
        <v>-257.13896999999997</v>
      </c>
      <c r="P285" s="37">
        <f>SUMIFS(СВЦЭМ!$H$34:$H$777,СВЦЭМ!$A$34:$A$777,$A285,СВЦЭМ!$B$34:$B$777,P$260)+'СЕТ СН'!$F$12-'СЕТ СН'!$F$23</f>
        <v>-254.40183230000002</v>
      </c>
      <c r="Q285" s="37">
        <f>SUMIFS(СВЦЭМ!$H$34:$H$777,СВЦЭМ!$A$34:$A$777,$A285,СВЦЭМ!$B$34:$B$777,Q$260)+'СЕТ СН'!$F$12-'СЕТ СН'!$F$23</f>
        <v>-251.38467565000002</v>
      </c>
      <c r="R285" s="37">
        <f>SUMIFS(СВЦЭМ!$H$34:$H$777,СВЦЭМ!$A$34:$A$777,$A285,СВЦЭМ!$B$34:$B$777,R$260)+'СЕТ СН'!$F$12-'СЕТ СН'!$F$23</f>
        <v>-248.16609999000002</v>
      </c>
      <c r="S285" s="37">
        <f>SUMIFS(СВЦЭМ!$H$34:$H$777,СВЦЭМ!$A$34:$A$777,$A285,СВЦЭМ!$B$34:$B$777,S$260)+'СЕТ СН'!$F$12-'СЕТ СН'!$F$23</f>
        <v>-252.91828784</v>
      </c>
      <c r="T285" s="37">
        <f>SUMIFS(СВЦЭМ!$H$34:$H$777,СВЦЭМ!$A$34:$A$777,$A285,СВЦЭМ!$B$34:$B$777,T$260)+'СЕТ СН'!$F$12-'СЕТ СН'!$F$23</f>
        <v>-257.35214703000003</v>
      </c>
      <c r="U285" s="37">
        <f>SUMIFS(СВЦЭМ!$H$34:$H$777,СВЦЭМ!$A$34:$A$777,$A285,СВЦЭМ!$B$34:$B$777,U$260)+'СЕТ СН'!$F$12-'СЕТ СН'!$F$23</f>
        <v>-258.84283965999998</v>
      </c>
      <c r="V285" s="37">
        <f>SUMIFS(СВЦЭМ!$H$34:$H$777,СВЦЭМ!$A$34:$A$777,$A285,СВЦЭМ!$B$34:$B$777,V$260)+'СЕТ СН'!$F$12-'СЕТ СН'!$F$23</f>
        <v>-258.44671268000002</v>
      </c>
      <c r="W285" s="37">
        <f>SUMIFS(СВЦЭМ!$H$34:$H$777,СВЦЭМ!$A$34:$A$777,$A285,СВЦЭМ!$B$34:$B$777,W$260)+'СЕТ СН'!$F$12-'СЕТ СН'!$F$23</f>
        <v>-225.51226084000001</v>
      </c>
      <c r="X285" s="37">
        <f>SUMIFS(СВЦЭМ!$H$34:$H$777,СВЦЭМ!$A$34:$A$777,$A285,СВЦЭМ!$B$34:$B$777,X$260)+'СЕТ СН'!$F$12-'СЕТ СН'!$F$23</f>
        <v>-193.21474509000001</v>
      </c>
      <c r="Y285" s="37">
        <f>SUMIFS(СВЦЭМ!$H$34:$H$777,СВЦЭМ!$A$34:$A$777,$A285,СВЦЭМ!$B$34:$B$777,Y$260)+'СЕТ СН'!$F$12-'СЕТ СН'!$F$23</f>
        <v>-167.91378784</v>
      </c>
    </row>
    <row r="286" spans="1:25" ht="15.75" x14ac:dyDescent="0.2">
      <c r="A286" s="36">
        <f t="shared" si="7"/>
        <v>43004</v>
      </c>
      <c r="B286" s="37">
        <f>SUMIFS(СВЦЭМ!$H$34:$H$777,СВЦЭМ!$A$34:$A$777,$A286,СВЦЭМ!$B$34:$B$777,B$260)+'СЕТ СН'!$F$12-'СЕТ СН'!$F$23</f>
        <v>-135.1148488</v>
      </c>
      <c r="C286" s="37">
        <f>SUMIFS(СВЦЭМ!$H$34:$H$777,СВЦЭМ!$A$34:$A$777,$A286,СВЦЭМ!$B$34:$B$777,C$260)+'СЕТ СН'!$F$12-'СЕТ СН'!$F$23</f>
        <v>-123.58173354000002</v>
      </c>
      <c r="D286" s="37">
        <f>SUMIFS(СВЦЭМ!$H$34:$H$777,СВЦЭМ!$A$34:$A$777,$A286,СВЦЭМ!$B$34:$B$777,D$260)+'СЕТ СН'!$F$12-'СЕТ СН'!$F$23</f>
        <v>-118.01283754000002</v>
      </c>
      <c r="E286" s="37">
        <f>SUMIFS(СВЦЭМ!$H$34:$H$777,СВЦЭМ!$A$34:$A$777,$A286,СВЦЭМ!$B$34:$B$777,E$260)+'СЕТ СН'!$F$12-'СЕТ СН'!$F$23</f>
        <v>-111.34498351000002</v>
      </c>
      <c r="F286" s="37">
        <f>SUMIFS(СВЦЭМ!$H$34:$H$777,СВЦЭМ!$A$34:$A$777,$A286,СВЦЭМ!$B$34:$B$777,F$260)+'СЕТ СН'!$F$12-'СЕТ СН'!$F$23</f>
        <v>-109.39710249000001</v>
      </c>
      <c r="G286" s="37">
        <f>SUMIFS(СВЦЭМ!$H$34:$H$777,СВЦЭМ!$A$34:$A$777,$A286,СВЦЭМ!$B$34:$B$777,G$260)+'СЕТ СН'!$F$12-'СЕТ СН'!$F$23</f>
        <v>-118.27861905999998</v>
      </c>
      <c r="H286" s="37">
        <f>SUMIFS(СВЦЭМ!$H$34:$H$777,СВЦЭМ!$A$34:$A$777,$A286,СВЦЭМ!$B$34:$B$777,H$260)+'СЕТ СН'!$F$12-'СЕТ СН'!$F$23</f>
        <v>-136.02436231000001</v>
      </c>
      <c r="I286" s="37">
        <f>SUMIFS(СВЦЭМ!$H$34:$H$777,СВЦЭМ!$A$34:$A$777,$A286,СВЦЭМ!$B$34:$B$777,I$260)+'СЕТ СН'!$F$12-'СЕТ СН'!$F$23</f>
        <v>-167.62558228</v>
      </c>
      <c r="J286" s="37">
        <f>SUMIFS(СВЦЭМ!$H$34:$H$777,СВЦЭМ!$A$34:$A$777,$A286,СВЦЭМ!$B$34:$B$777,J$260)+'СЕТ СН'!$F$12-'СЕТ СН'!$F$23</f>
        <v>-185.23451410000001</v>
      </c>
      <c r="K286" s="37">
        <f>SUMIFS(СВЦЭМ!$H$34:$H$777,СВЦЭМ!$A$34:$A$777,$A286,СВЦЭМ!$B$34:$B$777,K$260)+'СЕТ СН'!$F$12-'СЕТ СН'!$F$23</f>
        <v>-206.97075993999999</v>
      </c>
      <c r="L286" s="37">
        <f>SUMIFS(СВЦЭМ!$H$34:$H$777,СВЦЭМ!$A$34:$A$777,$A286,СВЦЭМ!$B$34:$B$777,L$260)+'СЕТ СН'!$F$12-'СЕТ СН'!$F$23</f>
        <v>-244.86500576999998</v>
      </c>
      <c r="M286" s="37">
        <f>SUMIFS(СВЦЭМ!$H$34:$H$777,СВЦЭМ!$A$34:$A$777,$A286,СВЦЭМ!$B$34:$B$777,M$260)+'СЕТ СН'!$F$12-'СЕТ СН'!$F$23</f>
        <v>-257.42978951999999</v>
      </c>
      <c r="N286" s="37">
        <f>SUMIFS(СВЦЭМ!$H$34:$H$777,СВЦЭМ!$A$34:$A$777,$A286,СВЦЭМ!$B$34:$B$777,N$260)+'СЕТ СН'!$F$12-'СЕТ СН'!$F$23</f>
        <v>-252.76482354000001</v>
      </c>
      <c r="O286" s="37">
        <f>SUMIFS(СВЦЭМ!$H$34:$H$777,СВЦЭМ!$A$34:$A$777,$A286,СВЦЭМ!$B$34:$B$777,O$260)+'СЕТ СН'!$F$12-'СЕТ СН'!$F$23</f>
        <v>-252.98567593000001</v>
      </c>
      <c r="P286" s="37">
        <f>SUMIFS(СВЦЭМ!$H$34:$H$777,СВЦЭМ!$A$34:$A$777,$A286,СВЦЭМ!$B$34:$B$777,P$260)+'СЕТ СН'!$F$12-'СЕТ СН'!$F$23</f>
        <v>-249.87903132000002</v>
      </c>
      <c r="Q286" s="37">
        <f>SUMIFS(СВЦЭМ!$H$34:$H$777,СВЦЭМ!$A$34:$A$777,$A286,СВЦЭМ!$B$34:$B$777,Q$260)+'СЕТ СН'!$F$12-'СЕТ СН'!$F$23</f>
        <v>-248.16916321999997</v>
      </c>
      <c r="R286" s="37">
        <f>SUMIFS(СВЦЭМ!$H$34:$H$777,СВЦЭМ!$A$34:$A$777,$A286,СВЦЭМ!$B$34:$B$777,R$260)+'СЕТ СН'!$F$12-'СЕТ СН'!$F$23</f>
        <v>-247.56621941999998</v>
      </c>
      <c r="S286" s="37">
        <f>SUMIFS(СВЦЭМ!$H$34:$H$777,СВЦЭМ!$A$34:$A$777,$A286,СВЦЭМ!$B$34:$B$777,S$260)+'СЕТ СН'!$F$12-'СЕТ СН'!$F$23</f>
        <v>-251.05825148000002</v>
      </c>
      <c r="T286" s="37">
        <f>SUMIFS(СВЦЭМ!$H$34:$H$777,СВЦЭМ!$A$34:$A$777,$A286,СВЦЭМ!$B$34:$B$777,T$260)+'СЕТ СН'!$F$12-'СЕТ СН'!$F$23</f>
        <v>-252.44695668000003</v>
      </c>
      <c r="U286" s="37">
        <f>SUMIFS(СВЦЭМ!$H$34:$H$777,СВЦЭМ!$A$34:$A$777,$A286,СВЦЭМ!$B$34:$B$777,U$260)+'СЕТ СН'!$F$12-'СЕТ СН'!$F$23</f>
        <v>-261.37593598000001</v>
      </c>
      <c r="V286" s="37">
        <f>SUMIFS(СВЦЭМ!$H$34:$H$777,СВЦЭМ!$A$34:$A$777,$A286,СВЦЭМ!$B$34:$B$777,V$260)+'СЕТ СН'!$F$12-'СЕТ СН'!$F$23</f>
        <v>-253.86493647999998</v>
      </c>
      <c r="W286" s="37">
        <f>SUMIFS(СВЦЭМ!$H$34:$H$777,СВЦЭМ!$A$34:$A$777,$A286,СВЦЭМ!$B$34:$B$777,W$260)+'СЕТ СН'!$F$12-'СЕТ СН'!$F$23</f>
        <v>-214.01504457999999</v>
      </c>
      <c r="X286" s="37">
        <f>SUMIFS(СВЦЭМ!$H$34:$H$777,СВЦЭМ!$A$34:$A$777,$A286,СВЦЭМ!$B$34:$B$777,X$260)+'СЕТ СН'!$F$12-'СЕТ СН'!$F$23</f>
        <v>-184.58645081999998</v>
      </c>
      <c r="Y286" s="37">
        <f>SUMIFS(СВЦЭМ!$H$34:$H$777,СВЦЭМ!$A$34:$A$777,$A286,СВЦЭМ!$B$34:$B$777,Y$260)+'СЕТ СН'!$F$12-'СЕТ СН'!$F$23</f>
        <v>-156.72955278000001</v>
      </c>
    </row>
    <row r="287" spans="1:25" ht="15.75" x14ac:dyDescent="0.2">
      <c r="A287" s="36">
        <f t="shared" si="7"/>
        <v>43005</v>
      </c>
      <c r="B287" s="37">
        <f>SUMIFS(СВЦЭМ!$H$34:$H$777,СВЦЭМ!$A$34:$A$777,$A287,СВЦЭМ!$B$34:$B$777,B$260)+'СЕТ СН'!$F$12-'СЕТ СН'!$F$23</f>
        <v>-137.06362443</v>
      </c>
      <c r="C287" s="37">
        <f>SUMIFS(СВЦЭМ!$H$34:$H$777,СВЦЭМ!$A$34:$A$777,$A287,СВЦЭМ!$B$34:$B$777,C$260)+'СЕТ СН'!$F$12-'СЕТ СН'!$F$23</f>
        <v>-117.35460418999998</v>
      </c>
      <c r="D287" s="37">
        <f>SUMIFS(СВЦЭМ!$H$34:$H$777,СВЦЭМ!$A$34:$A$777,$A287,СВЦЭМ!$B$34:$B$777,D$260)+'СЕТ СН'!$F$12-'СЕТ СН'!$F$23</f>
        <v>-120.06216169999999</v>
      </c>
      <c r="E287" s="37">
        <f>SUMIFS(СВЦЭМ!$H$34:$H$777,СВЦЭМ!$A$34:$A$777,$A287,СВЦЭМ!$B$34:$B$777,E$260)+'СЕТ СН'!$F$12-'СЕТ СН'!$F$23</f>
        <v>-125.28989970999999</v>
      </c>
      <c r="F287" s="37">
        <f>SUMIFS(СВЦЭМ!$H$34:$H$777,СВЦЭМ!$A$34:$A$777,$A287,СВЦЭМ!$B$34:$B$777,F$260)+'СЕТ СН'!$F$12-'СЕТ СН'!$F$23</f>
        <v>-126.20486744999999</v>
      </c>
      <c r="G287" s="37">
        <f>SUMIFS(СВЦЭМ!$H$34:$H$777,СВЦЭМ!$A$34:$A$777,$A287,СВЦЭМ!$B$34:$B$777,G$260)+'СЕТ СН'!$F$12-'СЕТ СН'!$F$23</f>
        <v>-121.25634821</v>
      </c>
      <c r="H287" s="37">
        <f>SUMIFS(СВЦЭМ!$H$34:$H$777,СВЦЭМ!$A$34:$A$777,$A287,СВЦЭМ!$B$34:$B$777,H$260)+'СЕТ СН'!$F$12-'СЕТ СН'!$F$23</f>
        <v>-133.86839595999999</v>
      </c>
      <c r="I287" s="37">
        <f>SUMIFS(СВЦЭМ!$H$34:$H$777,СВЦЭМ!$A$34:$A$777,$A287,СВЦЭМ!$B$34:$B$777,I$260)+'СЕТ СН'!$F$12-'СЕТ СН'!$F$23</f>
        <v>-165.45242113</v>
      </c>
      <c r="J287" s="37">
        <f>SUMIFS(СВЦЭМ!$H$34:$H$777,СВЦЭМ!$A$34:$A$777,$A287,СВЦЭМ!$B$34:$B$777,J$260)+'СЕТ СН'!$F$12-'СЕТ СН'!$F$23</f>
        <v>-181.41953998999998</v>
      </c>
      <c r="K287" s="37">
        <f>SUMIFS(СВЦЭМ!$H$34:$H$777,СВЦЭМ!$A$34:$A$777,$A287,СВЦЭМ!$B$34:$B$777,K$260)+'СЕТ СН'!$F$12-'СЕТ СН'!$F$23</f>
        <v>-203.40055236000001</v>
      </c>
      <c r="L287" s="37">
        <f>SUMIFS(СВЦЭМ!$H$34:$H$777,СВЦЭМ!$A$34:$A$777,$A287,СВЦЭМ!$B$34:$B$777,L$260)+'СЕТ СН'!$F$12-'СЕТ СН'!$F$23</f>
        <v>-242.59733591999998</v>
      </c>
      <c r="M287" s="37">
        <f>SUMIFS(СВЦЭМ!$H$34:$H$777,СВЦЭМ!$A$34:$A$777,$A287,СВЦЭМ!$B$34:$B$777,M$260)+'СЕТ СН'!$F$12-'СЕТ СН'!$F$23</f>
        <v>-255.09897606999999</v>
      </c>
      <c r="N287" s="37">
        <f>SUMIFS(СВЦЭМ!$H$34:$H$777,СВЦЭМ!$A$34:$A$777,$A287,СВЦЭМ!$B$34:$B$777,N$260)+'СЕТ СН'!$F$12-'СЕТ СН'!$F$23</f>
        <v>-249.25632101000002</v>
      </c>
      <c r="O287" s="37">
        <f>SUMIFS(СВЦЭМ!$H$34:$H$777,СВЦЭМ!$A$34:$A$777,$A287,СВЦЭМ!$B$34:$B$777,O$260)+'СЕТ СН'!$F$12-'СЕТ СН'!$F$23</f>
        <v>-246.36962491000003</v>
      </c>
      <c r="P287" s="37">
        <f>SUMIFS(СВЦЭМ!$H$34:$H$777,СВЦЭМ!$A$34:$A$777,$A287,СВЦЭМ!$B$34:$B$777,P$260)+'СЕТ СН'!$F$12-'СЕТ СН'!$F$23</f>
        <v>-244.40986789999999</v>
      </c>
      <c r="Q287" s="37">
        <f>SUMIFS(СВЦЭМ!$H$34:$H$777,СВЦЭМ!$A$34:$A$777,$A287,СВЦЭМ!$B$34:$B$777,Q$260)+'СЕТ СН'!$F$12-'СЕТ СН'!$F$23</f>
        <v>-241.40842670000001</v>
      </c>
      <c r="R287" s="37">
        <f>SUMIFS(СВЦЭМ!$H$34:$H$777,СВЦЭМ!$A$34:$A$777,$A287,СВЦЭМ!$B$34:$B$777,R$260)+'СЕТ СН'!$F$12-'СЕТ СН'!$F$23</f>
        <v>-241.01860063999999</v>
      </c>
      <c r="S287" s="37">
        <f>SUMIFS(СВЦЭМ!$H$34:$H$777,СВЦЭМ!$A$34:$A$777,$A287,СВЦЭМ!$B$34:$B$777,S$260)+'СЕТ СН'!$F$12-'СЕТ СН'!$F$23</f>
        <v>-243.78616377999998</v>
      </c>
      <c r="T287" s="37">
        <f>SUMIFS(СВЦЭМ!$H$34:$H$777,СВЦЭМ!$A$34:$A$777,$A287,СВЦЭМ!$B$34:$B$777,T$260)+'СЕТ СН'!$F$12-'СЕТ СН'!$F$23</f>
        <v>-247.11390667000001</v>
      </c>
      <c r="U287" s="37">
        <f>SUMIFS(СВЦЭМ!$H$34:$H$777,СВЦЭМ!$A$34:$A$777,$A287,СВЦЭМ!$B$34:$B$777,U$260)+'СЕТ СН'!$F$12-'СЕТ СН'!$F$23</f>
        <v>-254.02648921999997</v>
      </c>
      <c r="V287" s="37">
        <f>SUMIFS(СВЦЭМ!$H$34:$H$777,СВЦЭМ!$A$34:$A$777,$A287,СВЦЭМ!$B$34:$B$777,V$260)+'СЕТ СН'!$F$12-'СЕТ СН'!$F$23</f>
        <v>-248.73426866</v>
      </c>
      <c r="W287" s="37">
        <f>SUMIFS(СВЦЭМ!$H$34:$H$777,СВЦЭМ!$A$34:$A$777,$A287,СВЦЭМ!$B$34:$B$777,W$260)+'СЕТ СН'!$F$12-'СЕТ СН'!$F$23</f>
        <v>-213.87968475000002</v>
      </c>
      <c r="X287" s="37">
        <f>SUMIFS(СВЦЭМ!$H$34:$H$777,СВЦЭМ!$A$34:$A$777,$A287,СВЦЭМ!$B$34:$B$777,X$260)+'СЕТ СН'!$F$12-'СЕТ СН'!$F$23</f>
        <v>-184.76725339000001</v>
      </c>
      <c r="Y287" s="37">
        <f>SUMIFS(СВЦЭМ!$H$34:$H$777,СВЦЭМ!$A$34:$A$777,$A287,СВЦЭМ!$B$34:$B$777,Y$260)+'СЕТ СН'!$F$12-'СЕТ СН'!$F$23</f>
        <v>-161.16596671999997</v>
      </c>
    </row>
    <row r="288" spans="1:25" ht="15.75" x14ac:dyDescent="0.2">
      <c r="A288" s="36">
        <f t="shared" si="7"/>
        <v>43006</v>
      </c>
      <c r="B288" s="37">
        <f>SUMIFS(СВЦЭМ!$H$34:$H$777,СВЦЭМ!$A$34:$A$777,$A288,СВЦЭМ!$B$34:$B$777,B$260)+'СЕТ СН'!$F$12-'СЕТ СН'!$F$23</f>
        <v>-188.57981777999998</v>
      </c>
      <c r="C288" s="37">
        <f>SUMIFS(СВЦЭМ!$H$34:$H$777,СВЦЭМ!$A$34:$A$777,$A288,СВЦЭМ!$B$34:$B$777,C$260)+'СЕТ СН'!$F$12-'СЕТ СН'!$F$23</f>
        <v>-157.35837722999997</v>
      </c>
      <c r="D288" s="37">
        <f>SUMIFS(СВЦЭМ!$H$34:$H$777,СВЦЭМ!$A$34:$A$777,$A288,СВЦЭМ!$B$34:$B$777,D$260)+'СЕТ СН'!$F$12-'СЕТ СН'!$F$23</f>
        <v>-138.08074778000002</v>
      </c>
      <c r="E288" s="37">
        <f>SUMIFS(СВЦЭМ!$H$34:$H$777,СВЦЭМ!$A$34:$A$777,$A288,СВЦЭМ!$B$34:$B$777,E$260)+'СЕТ СН'!$F$12-'СЕТ СН'!$F$23</f>
        <v>-125.58416188000001</v>
      </c>
      <c r="F288" s="37">
        <f>SUMIFS(СВЦЭМ!$H$34:$H$777,СВЦЭМ!$A$34:$A$777,$A288,СВЦЭМ!$B$34:$B$777,F$260)+'СЕТ СН'!$F$12-'СЕТ СН'!$F$23</f>
        <v>-124.56938115999998</v>
      </c>
      <c r="G288" s="37">
        <f>SUMIFS(СВЦЭМ!$H$34:$H$777,СВЦЭМ!$A$34:$A$777,$A288,СВЦЭМ!$B$34:$B$777,G$260)+'СЕТ СН'!$F$12-'СЕТ СН'!$F$23</f>
        <v>-123.85712296000003</v>
      </c>
      <c r="H288" s="37">
        <f>SUMIFS(СВЦЭМ!$H$34:$H$777,СВЦЭМ!$A$34:$A$777,$A288,СВЦЭМ!$B$34:$B$777,H$260)+'СЕТ СН'!$F$12-'СЕТ СН'!$F$23</f>
        <v>-143.49123294999998</v>
      </c>
      <c r="I288" s="37">
        <f>SUMIFS(СВЦЭМ!$H$34:$H$777,СВЦЭМ!$A$34:$A$777,$A288,СВЦЭМ!$B$34:$B$777,I$260)+'СЕТ СН'!$F$12-'СЕТ СН'!$F$23</f>
        <v>-176.68088383999998</v>
      </c>
      <c r="J288" s="37">
        <f>SUMIFS(СВЦЭМ!$H$34:$H$777,СВЦЭМ!$A$34:$A$777,$A288,СВЦЭМ!$B$34:$B$777,J$260)+'СЕТ СН'!$F$12-'СЕТ СН'!$F$23</f>
        <v>-198.79367911000003</v>
      </c>
      <c r="K288" s="37">
        <f>SUMIFS(СВЦЭМ!$H$34:$H$777,СВЦЭМ!$A$34:$A$777,$A288,СВЦЭМ!$B$34:$B$777,K$260)+'СЕТ СН'!$F$12-'СЕТ СН'!$F$23</f>
        <v>-216.42462578999999</v>
      </c>
      <c r="L288" s="37">
        <f>SUMIFS(СВЦЭМ!$H$34:$H$777,СВЦЭМ!$A$34:$A$777,$A288,СВЦЭМ!$B$34:$B$777,L$260)+'СЕТ СН'!$F$12-'СЕТ СН'!$F$23</f>
        <v>-256.61500138000002</v>
      </c>
      <c r="M288" s="37">
        <f>SUMIFS(СВЦЭМ!$H$34:$H$777,СВЦЭМ!$A$34:$A$777,$A288,СВЦЭМ!$B$34:$B$777,M$260)+'СЕТ СН'!$F$12-'СЕТ СН'!$F$23</f>
        <v>-270.98386345</v>
      </c>
      <c r="N288" s="37">
        <f>SUMIFS(СВЦЭМ!$H$34:$H$777,СВЦЭМ!$A$34:$A$777,$A288,СВЦЭМ!$B$34:$B$777,N$260)+'СЕТ СН'!$F$12-'СЕТ СН'!$F$23</f>
        <v>-268.46212344000003</v>
      </c>
      <c r="O288" s="37">
        <f>SUMIFS(СВЦЭМ!$H$34:$H$777,СВЦЭМ!$A$34:$A$777,$A288,СВЦЭМ!$B$34:$B$777,O$260)+'СЕТ СН'!$F$12-'СЕТ СН'!$F$23</f>
        <v>-268.47829073000003</v>
      </c>
      <c r="P288" s="37">
        <f>SUMIFS(СВЦЭМ!$H$34:$H$777,СВЦЭМ!$A$34:$A$777,$A288,СВЦЭМ!$B$34:$B$777,P$260)+'СЕТ СН'!$F$12-'СЕТ СН'!$F$23</f>
        <v>-267.52659885999998</v>
      </c>
      <c r="Q288" s="37">
        <f>SUMIFS(СВЦЭМ!$H$34:$H$777,СВЦЭМ!$A$34:$A$777,$A288,СВЦЭМ!$B$34:$B$777,Q$260)+'СЕТ СН'!$F$12-'СЕТ СН'!$F$23</f>
        <v>-264.55201368000002</v>
      </c>
      <c r="R288" s="37">
        <f>SUMIFS(СВЦЭМ!$H$34:$H$777,СВЦЭМ!$A$34:$A$777,$A288,СВЦЭМ!$B$34:$B$777,R$260)+'СЕТ СН'!$F$12-'СЕТ СН'!$F$23</f>
        <v>-261.64444576</v>
      </c>
      <c r="S288" s="37">
        <f>SUMIFS(СВЦЭМ!$H$34:$H$777,СВЦЭМ!$A$34:$A$777,$A288,СВЦЭМ!$B$34:$B$777,S$260)+'СЕТ СН'!$F$12-'СЕТ СН'!$F$23</f>
        <v>-262.95421535000003</v>
      </c>
      <c r="T288" s="37">
        <f>SUMIFS(СВЦЭМ!$H$34:$H$777,СВЦЭМ!$A$34:$A$777,$A288,СВЦЭМ!$B$34:$B$777,T$260)+'СЕТ СН'!$F$12-'СЕТ СН'!$F$23</f>
        <v>-266.83289556</v>
      </c>
      <c r="U288" s="37">
        <f>SUMIFS(СВЦЭМ!$H$34:$H$777,СВЦЭМ!$A$34:$A$777,$A288,СВЦЭМ!$B$34:$B$777,U$260)+'СЕТ СН'!$F$12-'СЕТ СН'!$F$23</f>
        <v>-274.53142063000001</v>
      </c>
      <c r="V288" s="37">
        <f>SUMIFS(СВЦЭМ!$H$34:$H$777,СВЦЭМ!$A$34:$A$777,$A288,СВЦЭМ!$B$34:$B$777,V$260)+'СЕТ СН'!$F$12-'СЕТ СН'!$F$23</f>
        <v>-268.15596163999999</v>
      </c>
      <c r="W288" s="37">
        <f>SUMIFS(СВЦЭМ!$H$34:$H$777,СВЦЭМ!$A$34:$A$777,$A288,СВЦЭМ!$B$34:$B$777,W$260)+'СЕТ СН'!$F$12-'СЕТ СН'!$F$23</f>
        <v>-228.54274834</v>
      </c>
      <c r="X288" s="37">
        <f>SUMIFS(СВЦЭМ!$H$34:$H$777,СВЦЭМ!$A$34:$A$777,$A288,СВЦЭМ!$B$34:$B$777,X$260)+'СЕТ СН'!$F$12-'СЕТ СН'!$F$23</f>
        <v>-196.74708373999999</v>
      </c>
      <c r="Y288" s="37">
        <f>SUMIFS(СВЦЭМ!$H$34:$H$777,СВЦЭМ!$A$34:$A$777,$A288,СВЦЭМ!$B$34:$B$777,Y$260)+'СЕТ СН'!$F$12-'СЕТ СН'!$F$23</f>
        <v>-171.64975823999998</v>
      </c>
    </row>
    <row r="289" spans="1:27" ht="15.75" x14ac:dyDescent="0.2">
      <c r="A289" s="36">
        <f t="shared" si="7"/>
        <v>43007</v>
      </c>
      <c r="B289" s="37">
        <f>SUMIFS(СВЦЭМ!$H$34:$H$777,СВЦЭМ!$A$34:$A$777,$A289,СВЦЭМ!$B$34:$B$777,B$260)+'СЕТ СН'!$F$12-'СЕТ СН'!$F$23</f>
        <v>-177.54781384</v>
      </c>
      <c r="C289" s="37">
        <f>SUMIFS(СВЦЭМ!$H$34:$H$777,СВЦЭМ!$A$34:$A$777,$A289,СВЦЭМ!$B$34:$B$777,C$260)+'СЕТ СН'!$F$12-'СЕТ СН'!$F$23</f>
        <v>-126.23266065000001</v>
      </c>
      <c r="D289" s="37">
        <f>SUMIFS(СВЦЭМ!$H$34:$H$777,СВЦЭМ!$A$34:$A$777,$A289,СВЦЭМ!$B$34:$B$777,D$260)+'СЕТ СН'!$F$12-'СЕТ СН'!$F$23</f>
        <v>-125.89061888999998</v>
      </c>
      <c r="E289" s="37">
        <f>SUMIFS(СВЦЭМ!$H$34:$H$777,СВЦЭМ!$A$34:$A$777,$A289,СВЦЭМ!$B$34:$B$777,E$260)+'СЕТ СН'!$F$12-'СЕТ СН'!$F$23</f>
        <v>-125.31831342999999</v>
      </c>
      <c r="F289" s="37">
        <f>SUMIFS(СВЦЭМ!$H$34:$H$777,СВЦЭМ!$A$34:$A$777,$A289,СВЦЭМ!$B$34:$B$777,F$260)+'СЕТ СН'!$F$12-'СЕТ СН'!$F$23</f>
        <v>-125.08161011999999</v>
      </c>
      <c r="G289" s="37">
        <f>SUMIFS(СВЦЭМ!$H$34:$H$777,СВЦЭМ!$A$34:$A$777,$A289,СВЦЭМ!$B$34:$B$777,G$260)+'СЕТ СН'!$F$12-'СЕТ СН'!$F$23</f>
        <v>-129.05416061</v>
      </c>
      <c r="H289" s="37">
        <f>SUMIFS(СВЦЭМ!$H$34:$H$777,СВЦЭМ!$A$34:$A$777,$A289,СВЦЭМ!$B$34:$B$777,H$260)+'СЕТ СН'!$F$12-'СЕТ СН'!$F$23</f>
        <v>-168.59451965</v>
      </c>
      <c r="I289" s="37">
        <f>SUMIFS(СВЦЭМ!$H$34:$H$777,СВЦЭМ!$A$34:$A$777,$A289,СВЦЭМ!$B$34:$B$777,I$260)+'СЕТ СН'!$F$12-'СЕТ СН'!$F$23</f>
        <v>-190.35613584999999</v>
      </c>
      <c r="J289" s="37">
        <f>SUMIFS(СВЦЭМ!$H$34:$H$777,СВЦЭМ!$A$34:$A$777,$A289,СВЦЭМ!$B$34:$B$777,J$260)+'СЕТ СН'!$F$12-'СЕТ СН'!$F$23</f>
        <v>-214.25609981000002</v>
      </c>
      <c r="K289" s="37">
        <f>SUMIFS(СВЦЭМ!$H$34:$H$777,СВЦЭМ!$A$34:$A$777,$A289,СВЦЭМ!$B$34:$B$777,K$260)+'СЕТ СН'!$F$12-'СЕТ СН'!$F$23</f>
        <v>-216.65433496000003</v>
      </c>
      <c r="L289" s="37">
        <f>SUMIFS(СВЦЭМ!$H$34:$H$777,СВЦЭМ!$A$34:$A$777,$A289,СВЦЭМ!$B$34:$B$777,L$260)+'СЕТ СН'!$F$12-'СЕТ СН'!$F$23</f>
        <v>-239.39717658000001</v>
      </c>
      <c r="M289" s="37">
        <f>SUMIFS(СВЦЭМ!$H$34:$H$777,СВЦЭМ!$A$34:$A$777,$A289,СВЦЭМ!$B$34:$B$777,M$260)+'СЕТ СН'!$F$12-'СЕТ СН'!$F$23</f>
        <v>-248.56089566000003</v>
      </c>
      <c r="N289" s="37">
        <f>SUMIFS(СВЦЭМ!$H$34:$H$777,СВЦЭМ!$A$34:$A$777,$A289,СВЦЭМ!$B$34:$B$777,N$260)+'СЕТ СН'!$F$12-'СЕТ СН'!$F$23</f>
        <v>-244.22404970000002</v>
      </c>
      <c r="O289" s="37">
        <f>SUMIFS(СВЦЭМ!$H$34:$H$777,СВЦЭМ!$A$34:$A$777,$A289,СВЦЭМ!$B$34:$B$777,O$260)+'СЕТ СН'!$F$12-'СЕТ СН'!$F$23</f>
        <v>-239.31749960000002</v>
      </c>
      <c r="P289" s="37">
        <f>SUMIFS(СВЦЭМ!$H$34:$H$777,СВЦЭМ!$A$34:$A$777,$A289,СВЦЭМ!$B$34:$B$777,P$260)+'СЕТ СН'!$F$12-'СЕТ СН'!$F$23</f>
        <v>-241.26616717000002</v>
      </c>
      <c r="Q289" s="37">
        <f>SUMIFS(СВЦЭМ!$H$34:$H$777,СВЦЭМ!$A$34:$A$777,$A289,СВЦЭМ!$B$34:$B$777,Q$260)+'СЕТ СН'!$F$12-'СЕТ СН'!$F$23</f>
        <v>-244.74314657000002</v>
      </c>
      <c r="R289" s="37">
        <f>SUMIFS(СВЦЭМ!$H$34:$H$777,СВЦЭМ!$A$34:$A$777,$A289,СВЦЭМ!$B$34:$B$777,R$260)+'СЕТ СН'!$F$12-'СЕТ СН'!$F$23</f>
        <v>-241.37167643999999</v>
      </c>
      <c r="S289" s="37">
        <f>SUMIFS(СВЦЭМ!$H$34:$H$777,СВЦЭМ!$A$34:$A$777,$A289,СВЦЭМ!$B$34:$B$777,S$260)+'СЕТ СН'!$F$12-'СЕТ СН'!$F$23</f>
        <v>-245.14933488999998</v>
      </c>
      <c r="T289" s="37">
        <f>SUMIFS(СВЦЭМ!$H$34:$H$777,СВЦЭМ!$A$34:$A$777,$A289,СВЦЭМ!$B$34:$B$777,T$260)+'СЕТ СН'!$F$12-'СЕТ СН'!$F$23</f>
        <v>-255.70593073999999</v>
      </c>
      <c r="U289" s="37">
        <f>SUMIFS(СВЦЭМ!$H$34:$H$777,СВЦЭМ!$A$34:$A$777,$A289,СВЦЭМ!$B$34:$B$777,U$260)+'СЕТ СН'!$F$12-'СЕТ СН'!$F$23</f>
        <v>-274.17497716000003</v>
      </c>
      <c r="V289" s="37">
        <f>SUMIFS(СВЦЭМ!$H$34:$H$777,СВЦЭМ!$A$34:$A$777,$A289,СВЦЭМ!$B$34:$B$777,V$260)+'СЕТ СН'!$F$12-'СЕТ СН'!$F$23</f>
        <v>-263.50131037</v>
      </c>
      <c r="W289" s="37">
        <f>SUMIFS(СВЦЭМ!$H$34:$H$777,СВЦЭМ!$A$34:$A$777,$A289,СВЦЭМ!$B$34:$B$777,W$260)+'СЕТ СН'!$F$12-'СЕТ СН'!$F$23</f>
        <v>-238.87831578999999</v>
      </c>
      <c r="X289" s="37">
        <f>SUMIFS(СВЦЭМ!$H$34:$H$777,СВЦЭМ!$A$34:$A$777,$A289,СВЦЭМ!$B$34:$B$777,X$260)+'СЕТ СН'!$F$12-'СЕТ СН'!$F$23</f>
        <v>-206.55580121999998</v>
      </c>
      <c r="Y289" s="37">
        <f>SUMIFS(СВЦЭМ!$H$34:$H$777,СВЦЭМ!$A$34:$A$777,$A289,СВЦЭМ!$B$34:$B$777,Y$260)+'СЕТ СН'!$F$12-'СЕТ СН'!$F$23</f>
        <v>-191.78464265999997</v>
      </c>
    </row>
    <row r="290" spans="1:27" ht="15.75" x14ac:dyDescent="0.2">
      <c r="A290" s="36">
        <f t="shared" si="7"/>
        <v>43008</v>
      </c>
      <c r="B290" s="37">
        <f>SUMIFS(СВЦЭМ!$H$34:$H$777,СВЦЭМ!$A$34:$A$777,$A290,СВЦЭМ!$B$34:$B$777,B$260)+'СЕТ СН'!$F$12-'СЕТ СН'!$F$23</f>
        <v>-177.92842496999998</v>
      </c>
      <c r="C290" s="37">
        <f>SUMIFS(СВЦЭМ!$H$34:$H$777,СВЦЭМ!$A$34:$A$777,$A290,СВЦЭМ!$B$34:$B$777,C$260)+'СЕТ СН'!$F$12-'СЕТ СН'!$F$23</f>
        <v>-188.55286425000003</v>
      </c>
      <c r="D290" s="37">
        <f>SUMIFS(СВЦЭМ!$H$34:$H$777,СВЦЭМ!$A$34:$A$777,$A290,СВЦЭМ!$B$34:$B$777,D$260)+'СЕТ СН'!$F$12-'СЕТ СН'!$F$23</f>
        <v>-142.01290428999999</v>
      </c>
      <c r="E290" s="37">
        <f>SUMIFS(СВЦЭМ!$H$34:$H$777,СВЦЭМ!$A$34:$A$777,$A290,СВЦЭМ!$B$34:$B$777,E$260)+'СЕТ СН'!$F$12-'СЕТ СН'!$F$23</f>
        <v>-137.29384139000001</v>
      </c>
      <c r="F290" s="37">
        <f>SUMIFS(СВЦЭМ!$H$34:$H$777,СВЦЭМ!$A$34:$A$777,$A290,СВЦЭМ!$B$34:$B$777,F$260)+'СЕТ СН'!$F$12-'СЕТ СН'!$F$23</f>
        <v>-137.60520323999998</v>
      </c>
      <c r="G290" s="37">
        <f>SUMIFS(СВЦЭМ!$H$34:$H$777,СВЦЭМ!$A$34:$A$777,$A290,СВЦЭМ!$B$34:$B$777,G$260)+'СЕТ СН'!$F$12-'СЕТ СН'!$F$23</f>
        <v>-136.89442093000002</v>
      </c>
      <c r="H290" s="37">
        <f>SUMIFS(СВЦЭМ!$H$34:$H$777,СВЦЭМ!$A$34:$A$777,$A290,СВЦЭМ!$B$34:$B$777,H$260)+'СЕТ СН'!$F$12-'СЕТ СН'!$F$23</f>
        <v>-143.41827433999998</v>
      </c>
      <c r="I290" s="37">
        <f>SUMIFS(СВЦЭМ!$H$34:$H$777,СВЦЭМ!$A$34:$A$777,$A290,СВЦЭМ!$B$34:$B$777,I$260)+'СЕТ СН'!$F$12-'СЕТ СН'!$F$23</f>
        <v>-163.42827222</v>
      </c>
      <c r="J290" s="37">
        <f>SUMIFS(СВЦЭМ!$H$34:$H$777,СВЦЭМ!$A$34:$A$777,$A290,СВЦЭМ!$B$34:$B$777,J$260)+'СЕТ СН'!$F$12-'СЕТ СН'!$F$23</f>
        <v>-185.71939887000002</v>
      </c>
      <c r="K290" s="37">
        <f>SUMIFS(СВЦЭМ!$H$34:$H$777,СВЦЭМ!$A$34:$A$777,$A290,СВЦЭМ!$B$34:$B$777,K$260)+'СЕТ СН'!$F$12-'СЕТ СН'!$F$23</f>
        <v>-221.11582601999999</v>
      </c>
      <c r="L290" s="37">
        <f>SUMIFS(СВЦЭМ!$H$34:$H$777,СВЦЭМ!$A$34:$A$777,$A290,СВЦЭМ!$B$34:$B$777,L$260)+'СЕТ СН'!$F$12-'СЕТ СН'!$F$23</f>
        <v>-252.87615320999998</v>
      </c>
      <c r="M290" s="37">
        <f>SUMIFS(СВЦЭМ!$H$34:$H$777,СВЦЭМ!$A$34:$A$777,$A290,СВЦЭМ!$B$34:$B$777,M$260)+'СЕТ СН'!$F$12-'СЕТ СН'!$F$23</f>
        <v>-264.88969121000002</v>
      </c>
      <c r="N290" s="37">
        <f>SUMIFS(СВЦЭМ!$H$34:$H$777,СВЦЭМ!$A$34:$A$777,$A290,СВЦЭМ!$B$34:$B$777,N$260)+'СЕТ СН'!$F$12-'СЕТ СН'!$F$23</f>
        <v>-257.19847361000001</v>
      </c>
      <c r="O290" s="37">
        <f>SUMIFS(СВЦЭМ!$H$34:$H$777,СВЦЭМ!$A$34:$A$777,$A290,СВЦЭМ!$B$34:$B$777,O$260)+'СЕТ СН'!$F$12-'СЕТ СН'!$F$23</f>
        <v>-252.67781203999999</v>
      </c>
      <c r="P290" s="37">
        <f>SUMIFS(СВЦЭМ!$H$34:$H$777,СВЦЭМ!$A$34:$A$777,$A290,СВЦЭМ!$B$34:$B$777,P$260)+'СЕТ СН'!$F$12-'СЕТ СН'!$F$23</f>
        <v>-250.28199783999997</v>
      </c>
      <c r="Q290" s="37">
        <f>SUMIFS(СВЦЭМ!$H$34:$H$777,СВЦЭМ!$A$34:$A$777,$A290,СВЦЭМ!$B$34:$B$777,Q$260)+'СЕТ СН'!$F$12-'СЕТ СН'!$F$23</f>
        <v>-247.42151462999999</v>
      </c>
      <c r="R290" s="37">
        <f>SUMIFS(СВЦЭМ!$H$34:$H$777,СВЦЭМ!$A$34:$A$777,$A290,СВЦЭМ!$B$34:$B$777,R$260)+'СЕТ СН'!$F$12-'СЕТ СН'!$F$23</f>
        <v>-250.24883712000002</v>
      </c>
      <c r="S290" s="37">
        <f>SUMIFS(СВЦЭМ!$H$34:$H$777,СВЦЭМ!$A$34:$A$777,$A290,СВЦЭМ!$B$34:$B$777,S$260)+'СЕТ СН'!$F$12-'СЕТ СН'!$F$23</f>
        <v>-252.26965984999998</v>
      </c>
      <c r="T290" s="37">
        <f>SUMIFS(СВЦЭМ!$H$34:$H$777,СВЦЭМ!$A$34:$A$777,$A290,СВЦЭМ!$B$34:$B$777,T$260)+'СЕТ СН'!$F$12-'СЕТ СН'!$F$23</f>
        <v>-259.42273087000001</v>
      </c>
      <c r="U290" s="37">
        <f>SUMIFS(СВЦЭМ!$H$34:$H$777,СВЦЭМ!$A$34:$A$777,$A290,СВЦЭМ!$B$34:$B$777,U$260)+'СЕТ СН'!$F$12-'СЕТ СН'!$F$23</f>
        <v>-269.5546928</v>
      </c>
      <c r="V290" s="37">
        <f>SUMIFS(СВЦЭМ!$H$34:$H$777,СВЦЭМ!$A$34:$A$777,$A290,СВЦЭМ!$B$34:$B$777,V$260)+'СЕТ СН'!$F$12-'СЕТ СН'!$F$23</f>
        <v>-268.99919627999998</v>
      </c>
      <c r="W290" s="37">
        <f>SUMIFS(СВЦЭМ!$H$34:$H$777,СВЦЭМ!$A$34:$A$777,$A290,СВЦЭМ!$B$34:$B$777,W$260)+'СЕТ СН'!$F$12-'СЕТ СН'!$F$23</f>
        <v>-231.15401264000002</v>
      </c>
      <c r="X290" s="37">
        <f>SUMIFS(СВЦЭМ!$H$34:$H$777,СВЦЭМ!$A$34:$A$777,$A290,СВЦЭМ!$B$34:$B$777,X$260)+'СЕТ СН'!$F$12-'СЕТ СН'!$F$23</f>
        <v>-194.06471548000002</v>
      </c>
      <c r="Y290" s="37">
        <f>SUMIFS(СВЦЭМ!$H$34:$H$777,СВЦЭМ!$A$34:$A$777,$A290,СВЦЭМ!$B$34:$B$777,Y$260)+'СЕТ СН'!$F$12-'СЕТ СН'!$F$23</f>
        <v>-172.79368498999997</v>
      </c>
    </row>
    <row r="291" spans="1:27" ht="15.75" hidden="1" x14ac:dyDescent="0.2">
      <c r="A291" s="36">
        <f t="shared" si="7"/>
        <v>43009</v>
      </c>
      <c r="B291" s="37">
        <f>SUMIFS(СВЦЭМ!$H$34:$H$777,СВЦЭМ!$A$34:$A$777,$A291,СВЦЭМ!$B$34:$B$777,B$260)+'СЕТ СН'!$F$12-'СЕТ СН'!$F$23</f>
        <v>-578.75</v>
      </c>
      <c r="C291" s="37">
        <f>SUMIFS(СВЦЭМ!$H$34:$H$777,СВЦЭМ!$A$34:$A$777,$A291,СВЦЭМ!$B$34:$B$777,C$260)+'СЕТ СН'!$F$12-'СЕТ СН'!$F$23</f>
        <v>-578.75</v>
      </c>
      <c r="D291" s="37">
        <f>SUMIFS(СВЦЭМ!$H$34:$H$777,СВЦЭМ!$A$34:$A$777,$A291,СВЦЭМ!$B$34:$B$777,D$260)+'СЕТ СН'!$F$12-'СЕТ СН'!$F$23</f>
        <v>-578.75</v>
      </c>
      <c r="E291" s="37">
        <f>SUMIFS(СВЦЭМ!$H$34:$H$777,СВЦЭМ!$A$34:$A$777,$A291,СВЦЭМ!$B$34:$B$777,E$260)+'СЕТ СН'!$F$12-'СЕТ СН'!$F$23</f>
        <v>-578.75</v>
      </c>
      <c r="F291" s="37">
        <f>SUMIFS(СВЦЭМ!$H$34:$H$777,СВЦЭМ!$A$34:$A$777,$A291,СВЦЭМ!$B$34:$B$777,F$260)+'СЕТ СН'!$F$12-'СЕТ СН'!$F$23</f>
        <v>-578.75</v>
      </c>
      <c r="G291" s="37">
        <f>SUMIFS(СВЦЭМ!$H$34:$H$777,СВЦЭМ!$A$34:$A$777,$A291,СВЦЭМ!$B$34:$B$777,G$260)+'СЕТ СН'!$F$12-'СЕТ СН'!$F$23</f>
        <v>-578.75</v>
      </c>
      <c r="H291" s="37">
        <f>SUMIFS(СВЦЭМ!$H$34:$H$777,СВЦЭМ!$A$34:$A$777,$A291,СВЦЭМ!$B$34:$B$777,H$260)+'СЕТ СН'!$F$12-'СЕТ СН'!$F$23</f>
        <v>-578.75</v>
      </c>
      <c r="I291" s="37">
        <f>SUMIFS(СВЦЭМ!$H$34:$H$777,СВЦЭМ!$A$34:$A$777,$A291,СВЦЭМ!$B$34:$B$777,I$260)+'СЕТ СН'!$F$12-'СЕТ СН'!$F$23</f>
        <v>-578.75</v>
      </c>
      <c r="J291" s="37">
        <f>SUMIFS(СВЦЭМ!$H$34:$H$777,СВЦЭМ!$A$34:$A$777,$A291,СВЦЭМ!$B$34:$B$777,J$260)+'СЕТ СН'!$F$12-'СЕТ СН'!$F$23</f>
        <v>-578.75</v>
      </c>
      <c r="K291" s="37">
        <f>SUMIFS(СВЦЭМ!$H$34:$H$777,СВЦЭМ!$A$34:$A$777,$A291,СВЦЭМ!$B$34:$B$777,K$260)+'СЕТ СН'!$F$12-'СЕТ СН'!$F$23</f>
        <v>-578.75</v>
      </c>
      <c r="L291" s="37">
        <f>SUMIFS(СВЦЭМ!$H$34:$H$777,СВЦЭМ!$A$34:$A$777,$A291,СВЦЭМ!$B$34:$B$777,L$260)+'СЕТ СН'!$F$12-'СЕТ СН'!$F$23</f>
        <v>-578.75</v>
      </c>
      <c r="M291" s="37">
        <f>SUMIFS(СВЦЭМ!$H$34:$H$777,СВЦЭМ!$A$34:$A$777,$A291,СВЦЭМ!$B$34:$B$777,M$260)+'СЕТ СН'!$F$12-'СЕТ СН'!$F$23</f>
        <v>-578.75</v>
      </c>
      <c r="N291" s="37">
        <f>SUMIFS(СВЦЭМ!$H$34:$H$777,СВЦЭМ!$A$34:$A$777,$A291,СВЦЭМ!$B$34:$B$777,N$260)+'СЕТ СН'!$F$12-'СЕТ СН'!$F$23</f>
        <v>-578.75</v>
      </c>
      <c r="O291" s="37">
        <f>SUMIFS(СВЦЭМ!$H$34:$H$777,СВЦЭМ!$A$34:$A$777,$A291,СВЦЭМ!$B$34:$B$777,O$260)+'СЕТ СН'!$F$12-'СЕТ СН'!$F$23</f>
        <v>-578.75</v>
      </c>
      <c r="P291" s="37">
        <f>SUMIFS(СВЦЭМ!$H$34:$H$777,СВЦЭМ!$A$34:$A$777,$A291,СВЦЭМ!$B$34:$B$777,P$260)+'СЕТ СН'!$F$12-'СЕТ СН'!$F$23</f>
        <v>-578.75</v>
      </c>
      <c r="Q291" s="37">
        <f>SUMIFS(СВЦЭМ!$H$34:$H$777,СВЦЭМ!$A$34:$A$777,$A291,СВЦЭМ!$B$34:$B$777,Q$260)+'СЕТ СН'!$F$12-'СЕТ СН'!$F$23</f>
        <v>-578.75</v>
      </c>
      <c r="R291" s="37">
        <f>SUMIFS(СВЦЭМ!$H$34:$H$777,СВЦЭМ!$A$34:$A$777,$A291,СВЦЭМ!$B$34:$B$777,R$260)+'СЕТ СН'!$F$12-'СЕТ СН'!$F$23</f>
        <v>-578.75</v>
      </c>
      <c r="S291" s="37">
        <f>SUMIFS(СВЦЭМ!$H$34:$H$777,СВЦЭМ!$A$34:$A$777,$A291,СВЦЭМ!$B$34:$B$777,S$260)+'СЕТ СН'!$F$12-'СЕТ СН'!$F$23</f>
        <v>-578.75</v>
      </c>
      <c r="T291" s="37">
        <f>SUMIFS(СВЦЭМ!$H$34:$H$777,СВЦЭМ!$A$34:$A$777,$A291,СВЦЭМ!$B$34:$B$777,T$260)+'СЕТ СН'!$F$12-'СЕТ СН'!$F$23</f>
        <v>-578.75</v>
      </c>
      <c r="U291" s="37">
        <f>SUMIFS(СВЦЭМ!$H$34:$H$777,СВЦЭМ!$A$34:$A$777,$A291,СВЦЭМ!$B$34:$B$777,U$260)+'СЕТ СН'!$F$12-'СЕТ СН'!$F$23</f>
        <v>-578.75</v>
      </c>
      <c r="V291" s="37">
        <f>SUMIFS(СВЦЭМ!$H$34:$H$777,СВЦЭМ!$A$34:$A$777,$A291,СВЦЭМ!$B$34:$B$777,V$260)+'СЕТ СН'!$F$12-'СЕТ СН'!$F$23</f>
        <v>-578.75</v>
      </c>
      <c r="W291" s="37">
        <f>SUMIFS(СВЦЭМ!$H$34:$H$777,СВЦЭМ!$A$34:$A$777,$A291,СВЦЭМ!$B$34:$B$777,W$260)+'СЕТ СН'!$F$12-'СЕТ СН'!$F$23</f>
        <v>-578.75</v>
      </c>
      <c r="X291" s="37">
        <f>SUMIFS(СВЦЭМ!$H$34:$H$777,СВЦЭМ!$A$34:$A$777,$A291,СВЦЭМ!$B$34:$B$777,X$260)+'СЕТ СН'!$F$12-'СЕТ СН'!$F$23</f>
        <v>-578.75</v>
      </c>
      <c r="Y291" s="37">
        <f>SUMIFS(СВЦЭМ!$H$34:$H$777,СВЦЭМ!$A$34:$A$777,$A291,СВЦЭМ!$B$34:$B$777,Y$260)+'СЕТ СН'!$F$12-'СЕТ СН'!$F$23</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01.09.2017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42980</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42981</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42982</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42983</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42984</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42985</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42986</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42987</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42988</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42989</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42990</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42991</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42992</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42993</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42994</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42995</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42996</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42997</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42998</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42999</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43000</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43001</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43002</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43003</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43004</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43005</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43006</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43007</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43008</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hidden="1" x14ac:dyDescent="0.2">
      <c r="A327" s="36">
        <f t="shared" si="8"/>
        <v>43009</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01.09.2017</v>
      </c>
      <c r="B332" s="37">
        <f>SUMIFS(СВЦЭМ!$J$34:$J$777,СВЦЭМ!$A$34:$A$777,$A332,СВЦЭМ!$B$34:$B$777,B$331)+'СЕТ СН'!$F$13-'СЕТ СН'!$F$23</f>
        <v>-130.74301874000002</v>
      </c>
      <c r="C332" s="37">
        <f>SUMIFS(СВЦЭМ!$J$34:$J$777,СВЦЭМ!$A$34:$A$777,$A332,СВЦЭМ!$B$34:$B$777,C$331)+'СЕТ СН'!$F$13-'СЕТ СН'!$F$23</f>
        <v>-107.77669703999999</v>
      </c>
      <c r="D332" s="37">
        <f>SUMIFS(СВЦЭМ!$J$34:$J$777,СВЦЭМ!$A$34:$A$777,$A332,СВЦЭМ!$B$34:$B$777,D$331)+'СЕТ СН'!$F$13-'СЕТ СН'!$F$23</f>
        <v>-94.153896789999976</v>
      </c>
      <c r="E332" s="37">
        <f>SUMIFS(СВЦЭМ!$J$34:$J$777,СВЦЭМ!$A$34:$A$777,$A332,СВЦЭМ!$B$34:$B$777,E$331)+'СЕТ СН'!$F$13-'СЕТ СН'!$F$23</f>
        <v>-91.380720329999974</v>
      </c>
      <c r="F332" s="37">
        <f>SUMIFS(СВЦЭМ!$J$34:$J$777,СВЦЭМ!$A$34:$A$777,$A332,СВЦЭМ!$B$34:$B$777,F$331)+'СЕТ СН'!$F$13-'СЕТ СН'!$F$23</f>
        <v>-93.216459320000013</v>
      </c>
      <c r="G332" s="37">
        <f>SUMIFS(СВЦЭМ!$J$34:$J$777,СВЦЭМ!$A$34:$A$777,$A332,СВЦЭМ!$B$34:$B$777,G$331)+'СЕТ СН'!$F$13-'СЕТ СН'!$F$23</f>
        <v>-102.94741797</v>
      </c>
      <c r="H332" s="37">
        <f>SUMIFS(СВЦЭМ!$J$34:$J$777,СВЦЭМ!$A$34:$A$777,$A332,СВЦЭМ!$B$34:$B$777,H$331)+'СЕТ СН'!$F$13-'СЕТ СН'!$F$23</f>
        <v>-110.38997572</v>
      </c>
      <c r="I332" s="37">
        <f>SUMIFS(СВЦЭМ!$J$34:$J$777,СВЦЭМ!$A$34:$A$777,$A332,СВЦЭМ!$B$34:$B$777,I$331)+'СЕТ СН'!$F$13-'СЕТ СН'!$F$23</f>
        <v>-138.36270474999998</v>
      </c>
      <c r="J332" s="37">
        <f>SUMIFS(СВЦЭМ!$J$34:$J$777,СВЦЭМ!$A$34:$A$777,$A332,СВЦЭМ!$B$34:$B$777,J$331)+'СЕТ СН'!$F$13-'СЕТ СН'!$F$23</f>
        <v>-168.10023023000002</v>
      </c>
      <c r="K332" s="37">
        <f>SUMIFS(СВЦЭМ!$J$34:$J$777,СВЦЭМ!$A$34:$A$777,$A332,СВЦЭМ!$B$34:$B$777,K$331)+'СЕТ СН'!$F$13-'СЕТ СН'!$F$23</f>
        <v>-197.14496588999998</v>
      </c>
      <c r="L332" s="37">
        <f>SUMIFS(СВЦЭМ!$J$34:$J$777,СВЦЭМ!$A$34:$A$777,$A332,СВЦЭМ!$B$34:$B$777,L$331)+'СЕТ СН'!$F$13-'СЕТ СН'!$F$23</f>
        <v>-233.43109901000003</v>
      </c>
      <c r="M332" s="37">
        <f>SUMIFS(СВЦЭМ!$J$34:$J$777,СВЦЭМ!$A$34:$A$777,$A332,СВЦЭМ!$B$34:$B$777,M$331)+'СЕТ СН'!$F$13-'СЕТ СН'!$F$23</f>
        <v>-234.99910908999999</v>
      </c>
      <c r="N332" s="37">
        <f>SUMIFS(СВЦЭМ!$J$34:$J$777,СВЦЭМ!$A$34:$A$777,$A332,СВЦЭМ!$B$34:$B$777,N$331)+'СЕТ СН'!$F$13-'СЕТ СН'!$F$23</f>
        <v>-234.44824320999999</v>
      </c>
      <c r="O332" s="37">
        <f>SUMIFS(СВЦЭМ!$J$34:$J$777,СВЦЭМ!$A$34:$A$777,$A332,СВЦЭМ!$B$34:$B$777,O$331)+'СЕТ СН'!$F$13-'СЕТ СН'!$F$23</f>
        <v>-229.99841078999998</v>
      </c>
      <c r="P332" s="37">
        <f>SUMIFS(СВЦЭМ!$J$34:$J$777,СВЦЭМ!$A$34:$A$777,$A332,СВЦЭМ!$B$34:$B$777,P$331)+'СЕТ СН'!$F$13-'СЕТ СН'!$F$23</f>
        <v>-226.05164305</v>
      </c>
      <c r="Q332" s="37">
        <f>SUMIFS(СВЦЭМ!$J$34:$J$777,СВЦЭМ!$A$34:$A$777,$A332,СВЦЭМ!$B$34:$B$777,Q$331)+'СЕТ СН'!$F$13-'СЕТ СН'!$F$23</f>
        <v>-211.46104635</v>
      </c>
      <c r="R332" s="37">
        <f>SUMIFS(СВЦЭМ!$J$34:$J$777,СВЦЭМ!$A$34:$A$777,$A332,СВЦЭМ!$B$34:$B$777,R$331)+'СЕТ СН'!$F$13-'СЕТ СН'!$F$23</f>
        <v>-204.22636354999997</v>
      </c>
      <c r="S332" s="37">
        <f>SUMIFS(СВЦЭМ!$J$34:$J$777,СВЦЭМ!$A$34:$A$777,$A332,СВЦЭМ!$B$34:$B$777,S$331)+'СЕТ СН'!$F$13-'СЕТ СН'!$F$23</f>
        <v>-213.62686108000003</v>
      </c>
      <c r="T332" s="37">
        <f>SUMIFS(СВЦЭМ!$J$34:$J$777,СВЦЭМ!$A$34:$A$777,$A332,СВЦЭМ!$B$34:$B$777,T$331)+'СЕТ СН'!$F$13-'СЕТ СН'!$F$23</f>
        <v>-225.18767251000003</v>
      </c>
      <c r="U332" s="37">
        <f>SUMIFS(СВЦЭМ!$J$34:$J$777,СВЦЭМ!$A$34:$A$777,$A332,СВЦЭМ!$B$34:$B$777,U$331)+'СЕТ СН'!$F$13-'СЕТ СН'!$F$23</f>
        <v>-227.57304162999998</v>
      </c>
      <c r="V332" s="37">
        <f>SUMIFS(СВЦЭМ!$J$34:$J$777,СВЦЭМ!$A$34:$A$777,$A332,СВЦЭМ!$B$34:$B$777,V$331)+'СЕТ СН'!$F$13-'СЕТ СН'!$F$23</f>
        <v>-218.92107487999999</v>
      </c>
      <c r="W332" s="37">
        <f>SUMIFS(СВЦЭМ!$J$34:$J$777,СВЦЭМ!$A$34:$A$777,$A332,СВЦЭМ!$B$34:$B$777,W$331)+'СЕТ СН'!$F$13-'СЕТ СН'!$F$23</f>
        <v>-177.64733021000001</v>
      </c>
      <c r="X332" s="37">
        <f>SUMIFS(СВЦЭМ!$J$34:$J$777,СВЦЭМ!$A$34:$A$777,$A332,СВЦЭМ!$B$34:$B$777,X$331)+'СЕТ СН'!$F$13-'СЕТ СН'!$F$23</f>
        <v>-139.92430284</v>
      </c>
      <c r="Y332" s="37">
        <f>SUMIFS(СВЦЭМ!$J$34:$J$777,СВЦЭМ!$A$34:$A$777,$A332,СВЦЭМ!$B$34:$B$777,Y$331)+'СЕТ СН'!$F$13-'СЕТ СН'!$F$23</f>
        <v>-114.23946347999998</v>
      </c>
      <c r="AA332" s="46"/>
    </row>
    <row r="333" spans="1:27" ht="15.75" x14ac:dyDescent="0.2">
      <c r="A333" s="36">
        <f>A332+1</f>
        <v>42980</v>
      </c>
      <c r="B333" s="37">
        <f>SUMIFS(СВЦЭМ!$J$34:$J$777,СВЦЭМ!$A$34:$A$777,$A333,СВЦЭМ!$B$34:$B$777,B$331)+'СЕТ СН'!$F$13-'СЕТ СН'!$F$23</f>
        <v>-114.75054759</v>
      </c>
      <c r="C333" s="37">
        <f>SUMIFS(СВЦЭМ!$J$34:$J$777,СВЦЭМ!$A$34:$A$777,$A333,СВЦЭМ!$B$34:$B$777,C$331)+'СЕТ СН'!$F$13-'СЕТ СН'!$F$23</f>
        <v>-99.997788309999976</v>
      </c>
      <c r="D333" s="37">
        <f>SUMIFS(СВЦЭМ!$J$34:$J$777,СВЦЭМ!$A$34:$A$777,$A333,СВЦЭМ!$B$34:$B$777,D$331)+'СЕТ СН'!$F$13-'СЕТ СН'!$F$23</f>
        <v>-81.210957500000006</v>
      </c>
      <c r="E333" s="37">
        <f>SUMIFS(СВЦЭМ!$J$34:$J$777,СВЦЭМ!$A$34:$A$777,$A333,СВЦЭМ!$B$34:$B$777,E$331)+'СЕТ СН'!$F$13-'СЕТ СН'!$F$23</f>
        <v>-74.124937709999983</v>
      </c>
      <c r="F333" s="37">
        <f>SUMIFS(СВЦЭМ!$J$34:$J$777,СВЦЭМ!$A$34:$A$777,$A333,СВЦЭМ!$B$34:$B$777,F$331)+'СЕТ СН'!$F$13-'СЕТ СН'!$F$23</f>
        <v>-68.019822540000007</v>
      </c>
      <c r="G333" s="37">
        <f>SUMIFS(СВЦЭМ!$J$34:$J$777,СВЦЭМ!$A$34:$A$777,$A333,СВЦЭМ!$B$34:$B$777,G$331)+'СЕТ СН'!$F$13-'СЕТ СН'!$F$23</f>
        <v>-74.985753499999987</v>
      </c>
      <c r="H333" s="37">
        <f>SUMIFS(СВЦЭМ!$J$34:$J$777,СВЦЭМ!$A$34:$A$777,$A333,СВЦЭМ!$B$34:$B$777,H$331)+'СЕТ СН'!$F$13-'СЕТ СН'!$F$23</f>
        <v>-86.678085629999998</v>
      </c>
      <c r="I333" s="37">
        <f>SUMIFS(СВЦЭМ!$J$34:$J$777,СВЦЭМ!$A$34:$A$777,$A333,СВЦЭМ!$B$34:$B$777,I$331)+'СЕТ СН'!$F$13-'СЕТ СН'!$F$23</f>
        <v>-113.98378028000002</v>
      </c>
      <c r="J333" s="37">
        <f>SUMIFS(СВЦЭМ!$J$34:$J$777,СВЦЭМ!$A$34:$A$777,$A333,СВЦЭМ!$B$34:$B$777,J$331)+'СЕТ СН'!$F$13-'СЕТ СН'!$F$23</f>
        <v>-158.86980570999998</v>
      </c>
      <c r="K333" s="37">
        <f>SUMIFS(СВЦЭМ!$J$34:$J$777,СВЦЭМ!$A$34:$A$777,$A333,СВЦЭМ!$B$34:$B$777,K$331)+'СЕТ СН'!$F$13-'СЕТ СН'!$F$23</f>
        <v>-197.27104229999998</v>
      </c>
      <c r="L333" s="37">
        <f>SUMIFS(СВЦЭМ!$J$34:$J$777,СВЦЭМ!$A$34:$A$777,$A333,СВЦЭМ!$B$34:$B$777,L$331)+'СЕТ СН'!$F$13-'СЕТ СН'!$F$23</f>
        <v>-248.96411833000002</v>
      </c>
      <c r="M333" s="37">
        <f>SUMIFS(СВЦЭМ!$J$34:$J$777,СВЦЭМ!$A$34:$A$777,$A333,СВЦЭМ!$B$34:$B$777,M$331)+'СЕТ СН'!$F$13-'СЕТ СН'!$F$23</f>
        <v>-255.85774726</v>
      </c>
      <c r="N333" s="37">
        <f>SUMIFS(СВЦЭМ!$J$34:$J$777,СВЦЭМ!$A$34:$A$777,$A333,СВЦЭМ!$B$34:$B$777,N$331)+'СЕТ СН'!$F$13-'СЕТ СН'!$F$23</f>
        <v>-258.80715755</v>
      </c>
      <c r="O333" s="37">
        <f>SUMIFS(СВЦЭМ!$J$34:$J$777,СВЦЭМ!$A$34:$A$777,$A333,СВЦЭМ!$B$34:$B$777,O$331)+'СЕТ СН'!$F$13-'СЕТ СН'!$F$23</f>
        <v>-259.06686636000001</v>
      </c>
      <c r="P333" s="37">
        <f>SUMIFS(СВЦЭМ!$J$34:$J$777,СВЦЭМ!$A$34:$A$777,$A333,СВЦЭМ!$B$34:$B$777,P$331)+'СЕТ СН'!$F$13-'СЕТ СН'!$F$23</f>
        <v>-260.45120517999999</v>
      </c>
      <c r="Q333" s="37">
        <f>SUMIFS(СВЦЭМ!$J$34:$J$777,СВЦЭМ!$A$34:$A$777,$A333,СВЦЭМ!$B$34:$B$777,Q$331)+'СЕТ СН'!$F$13-'СЕТ СН'!$F$23</f>
        <v>-256.40040550999998</v>
      </c>
      <c r="R333" s="37">
        <f>SUMIFS(СВЦЭМ!$J$34:$J$777,СВЦЭМ!$A$34:$A$777,$A333,СВЦЭМ!$B$34:$B$777,R$331)+'СЕТ СН'!$F$13-'СЕТ СН'!$F$23</f>
        <v>-251.95239476</v>
      </c>
      <c r="S333" s="37">
        <f>SUMIFS(СВЦЭМ!$J$34:$J$777,СВЦЭМ!$A$34:$A$777,$A333,СВЦЭМ!$B$34:$B$777,S$331)+'СЕТ СН'!$F$13-'СЕТ СН'!$F$23</f>
        <v>-258.65731388</v>
      </c>
      <c r="T333" s="37">
        <f>SUMIFS(СВЦЭМ!$J$34:$J$777,СВЦЭМ!$A$34:$A$777,$A333,СВЦЭМ!$B$34:$B$777,T$331)+'СЕТ СН'!$F$13-'СЕТ СН'!$F$23</f>
        <v>-258.83677621999999</v>
      </c>
      <c r="U333" s="37">
        <f>SUMIFS(СВЦЭМ!$J$34:$J$777,СВЦЭМ!$A$34:$A$777,$A333,СВЦЭМ!$B$34:$B$777,U$331)+'СЕТ СН'!$F$13-'СЕТ СН'!$F$23</f>
        <v>-258.44132113000001</v>
      </c>
      <c r="V333" s="37">
        <f>SUMIFS(СВЦЭМ!$J$34:$J$777,СВЦЭМ!$A$34:$A$777,$A333,СВЦЭМ!$B$34:$B$777,V$331)+'СЕТ СН'!$F$13-'СЕТ СН'!$F$23</f>
        <v>-253.08125590999998</v>
      </c>
      <c r="W333" s="37">
        <f>SUMIFS(СВЦЭМ!$J$34:$J$777,СВЦЭМ!$A$34:$A$777,$A333,СВЦЭМ!$B$34:$B$777,W$331)+'СЕТ СН'!$F$13-'СЕТ СН'!$F$23</f>
        <v>-228.26978792</v>
      </c>
      <c r="X333" s="37">
        <f>SUMIFS(СВЦЭМ!$J$34:$J$777,СВЦЭМ!$A$34:$A$777,$A333,СВЦЭМ!$B$34:$B$777,X$331)+'СЕТ СН'!$F$13-'СЕТ СН'!$F$23</f>
        <v>-188.58972831</v>
      </c>
      <c r="Y333" s="37">
        <f>SUMIFS(СВЦЭМ!$J$34:$J$777,СВЦЭМ!$A$34:$A$777,$A333,СВЦЭМ!$B$34:$B$777,Y$331)+'СЕТ СН'!$F$13-'СЕТ СН'!$F$23</f>
        <v>-160.02522253000001</v>
      </c>
    </row>
    <row r="334" spans="1:27" ht="15.75" x14ac:dyDescent="0.2">
      <c r="A334" s="36">
        <f t="shared" ref="A334:A362" si="9">A333+1</f>
        <v>42981</v>
      </c>
      <c r="B334" s="37">
        <f>SUMIFS(СВЦЭМ!$J$34:$J$777,СВЦЭМ!$A$34:$A$777,$A334,СВЦЭМ!$B$34:$B$777,B$331)+'СЕТ СН'!$F$13-'СЕТ СН'!$F$23</f>
        <v>-127.12375197</v>
      </c>
      <c r="C334" s="37">
        <f>SUMIFS(СВЦЭМ!$J$34:$J$777,СВЦЭМ!$A$34:$A$777,$A334,СВЦЭМ!$B$34:$B$777,C$331)+'СЕТ СН'!$F$13-'СЕТ СН'!$F$23</f>
        <v>-77.669669549999981</v>
      </c>
      <c r="D334" s="37">
        <f>SUMIFS(СВЦЭМ!$J$34:$J$777,СВЦЭМ!$A$34:$A$777,$A334,СВЦЭМ!$B$34:$B$777,D$331)+'СЕТ СН'!$F$13-'СЕТ СН'!$F$23</f>
        <v>-62.152402810000012</v>
      </c>
      <c r="E334" s="37">
        <f>SUMIFS(СВЦЭМ!$J$34:$J$777,СВЦЭМ!$A$34:$A$777,$A334,СВЦЭМ!$B$34:$B$777,E$331)+'СЕТ СН'!$F$13-'СЕТ СН'!$F$23</f>
        <v>-51.31179173999999</v>
      </c>
      <c r="F334" s="37">
        <f>SUMIFS(СВЦЭМ!$J$34:$J$777,СВЦЭМ!$A$34:$A$777,$A334,СВЦЭМ!$B$34:$B$777,F$331)+'СЕТ СН'!$F$13-'СЕТ СН'!$F$23</f>
        <v>-45.065729280000028</v>
      </c>
      <c r="G334" s="37">
        <f>SUMIFS(СВЦЭМ!$J$34:$J$777,СВЦЭМ!$A$34:$A$777,$A334,СВЦЭМ!$B$34:$B$777,G$331)+'СЕТ СН'!$F$13-'СЕТ СН'!$F$23</f>
        <v>-46.52591603999997</v>
      </c>
      <c r="H334" s="37">
        <f>SUMIFS(СВЦЭМ!$J$34:$J$777,СВЦЭМ!$A$34:$A$777,$A334,СВЦЭМ!$B$34:$B$777,H$331)+'СЕТ СН'!$F$13-'СЕТ СН'!$F$23</f>
        <v>-60.238612470000021</v>
      </c>
      <c r="I334" s="37">
        <f>SUMIFS(СВЦЭМ!$J$34:$J$777,СВЦЭМ!$A$34:$A$777,$A334,СВЦЭМ!$B$34:$B$777,I$331)+'СЕТ СН'!$F$13-'СЕТ СН'!$F$23</f>
        <v>-82.492747140000006</v>
      </c>
      <c r="J334" s="37">
        <f>SUMIFS(СВЦЭМ!$J$34:$J$777,СВЦЭМ!$A$34:$A$777,$A334,СВЦЭМ!$B$34:$B$777,J$331)+'СЕТ СН'!$F$13-'СЕТ СН'!$F$23</f>
        <v>-151.47020037999999</v>
      </c>
      <c r="K334" s="37">
        <f>SUMIFS(СВЦЭМ!$J$34:$J$777,СВЦЭМ!$A$34:$A$777,$A334,СВЦЭМ!$B$34:$B$777,K$331)+'СЕТ СН'!$F$13-'СЕТ СН'!$F$23</f>
        <v>-160.35906877000002</v>
      </c>
      <c r="L334" s="37">
        <f>SUMIFS(СВЦЭМ!$J$34:$J$777,СВЦЭМ!$A$34:$A$777,$A334,СВЦЭМ!$B$34:$B$777,L$331)+'СЕТ СН'!$F$13-'СЕТ СН'!$F$23</f>
        <v>-219.11713517999999</v>
      </c>
      <c r="M334" s="37">
        <f>SUMIFS(СВЦЭМ!$J$34:$J$777,СВЦЭМ!$A$34:$A$777,$A334,СВЦЭМ!$B$34:$B$777,M$331)+'СЕТ СН'!$F$13-'СЕТ СН'!$F$23</f>
        <v>-236.14603041999999</v>
      </c>
      <c r="N334" s="37">
        <f>SUMIFS(СВЦЭМ!$J$34:$J$777,СВЦЭМ!$A$34:$A$777,$A334,СВЦЭМ!$B$34:$B$777,N$331)+'СЕТ СН'!$F$13-'СЕТ СН'!$F$23</f>
        <v>-233.57401841000001</v>
      </c>
      <c r="O334" s="37">
        <f>SUMIFS(СВЦЭМ!$J$34:$J$777,СВЦЭМ!$A$34:$A$777,$A334,СВЦЭМ!$B$34:$B$777,O$331)+'СЕТ СН'!$F$13-'СЕТ СН'!$F$23</f>
        <v>-234.14711998000001</v>
      </c>
      <c r="P334" s="37">
        <f>SUMIFS(СВЦЭМ!$J$34:$J$777,СВЦЭМ!$A$34:$A$777,$A334,СВЦЭМ!$B$34:$B$777,P$331)+'СЕТ СН'!$F$13-'СЕТ СН'!$F$23</f>
        <v>-231.68021619000001</v>
      </c>
      <c r="Q334" s="37">
        <f>SUMIFS(СВЦЭМ!$J$34:$J$777,СВЦЭМ!$A$34:$A$777,$A334,СВЦЭМ!$B$34:$B$777,Q$331)+'СЕТ СН'!$F$13-'СЕТ СН'!$F$23</f>
        <v>-228.65256343999999</v>
      </c>
      <c r="R334" s="37">
        <f>SUMIFS(СВЦЭМ!$J$34:$J$777,СВЦЭМ!$A$34:$A$777,$A334,СВЦЭМ!$B$34:$B$777,R$331)+'СЕТ СН'!$F$13-'СЕТ СН'!$F$23</f>
        <v>-228.36651658</v>
      </c>
      <c r="S334" s="37">
        <f>SUMIFS(СВЦЭМ!$J$34:$J$777,СВЦЭМ!$A$34:$A$777,$A334,СВЦЭМ!$B$34:$B$777,S$331)+'СЕТ СН'!$F$13-'СЕТ СН'!$F$23</f>
        <v>-230.04651188000003</v>
      </c>
      <c r="T334" s="37">
        <f>SUMIFS(СВЦЭМ!$J$34:$J$777,СВЦЭМ!$A$34:$A$777,$A334,СВЦЭМ!$B$34:$B$777,T$331)+'СЕТ СН'!$F$13-'СЕТ СН'!$F$23</f>
        <v>-235.10598947</v>
      </c>
      <c r="U334" s="37">
        <f>SUMIFS(СВЦЭМ!$J$34:$J$777,СВЦЭМ!$A$34:$A$777,$A334,СВЦЭМ!$B$34:$B$777,U$331)+'СЕТ СН'!$F$13-'СЕТ СН'!$F$23</f>
        <v>-236.90192051000002</v>
      </c>
      <c r="V334" s="37">
        <f>SUMIFS(СВЦЭМ!$J$34:$J$777,СВЦЭМ!$A$34:$A$777,$A334,СВЦЭМ!$B$34:$B$777,V$331)+'СЕТ СН'!$F$13-'СЕТ СН'!$F$23</f>
        <v>-233.98997250999997</v>
      </c>
      <c r="W334" s="37">
        <f>SUMIFS(СВЦЭМ!$J$34:$J$777,СВЦЭМ!$A$34:$A$777,$A334,СВЦЭМ!$B$34:$B$777,W$331)+'СЕТ СН'!$F$13-'СЕТ СН'!$F$23</f>
        <v>-195.56100692000001</v>
      </c>
      <c r="X334" s="37">
        <f>SUMIFS(СВЦЭМ!$J$34:$J$777,СВЦЭМ!$A$34:$A$777,$A334,СВЦЭМ!$B$34:$B$777,X$331)+'СЕТ СН'!$F$13-'СЕТ СН'!$F$23</f>
        <v>-160.84169924999998</v>
      </c>
      <c r="Y334" s="37">
        <f>SUMIFS(СВЦЭМ!$J$34:$J$777,СВЦЭМ!$A$34:$A$777,$A334,СВЦЭМ!$B$34:$B$777,Y$331)+'СЕТ СН'!$F$13-'СЕТ СН'!$F$23</f>
        <v>-144.09696895000002</v>
      </c>
    </row>
    <row r="335" spans="1:27" ht="15.75" x14ac:dyDescent="0.2">
      <c r="A335" s="36">
        <f t="shared" si="9"/>
        <v>42982</v>
      </c>
      <c r="B335" s="37">
        <f>SUMIFS(СВЦЭМ!$J$34:$J$777,СВЦЭМ!$A$34:$A$777,$A335,СВЦЭМ!$B$34:$B$777,B$331)+'СЕТ СН'!$F$13-'СЕТ СН'!$F$23</f>
        <v>-92.062868110000011</v>
      </c>
      <c r="C335" s="37">
        <f>SUMIFS(СВЦЭМ!$J$34:$J$777,СВЦЭМ!$A$34:$A$777,$A335,СВЦЭМ!$B$34:$B$777,C$331)+'СЕТ СН'!$F$13-'СЕТ СН'!$F$23</f>
        <v>-72.279484980000007</v>
      </c>
      <c r="D335" s="37">
        <f>SUMIFS(СВЦЭМ!$J$34:$J$777,СВЦЭМ!$A$34:$A$777,$A335,СВЦЭМ!$B$34:$B$777,D$331)+'СЕТ СН'!$F$13-'СЕТ СН'!$F$23</f>
        <v>-54.614777060000051</v>
      </c>
      <c r="E335" s="37">
        <f>SUMIFS(СВЦЭМ!$J$34:$J$777,СВЦЭМ!$A$34:$A$777,$A335,СВЦЭМ!$B$34:$B$777,E$331)+'СЕТ СН'!$F$13-'СЕТ СН'!$F$23</f>
        <v>-46.015114140000037</v>
      </c>
      <c r="F335" s="37">
        <f>SUMIFS(СВЦЭМ!$J$34:$J$777,СВЦЭМ!$A$34:$A$777,$A335,СВЦЭМ!$B$34:$B$777,F$331)+'СЕТ СН'!$F$13-'СЕТ СН'!$F$23</f>
        <v>-40.905884499999956</v>
      </c>
      <c r="G335" s="37">
        <f>SUMIFS(СВЦЭМ!$J$34:$J$777,СВЦЭМ!$A$34:$A$777,$A335,СВЦЭМ!$B$34:$B$777,G$331)+'СЕТ СН'!$F$13-'СЕТ СН'!$F$23</f>
        <v>-46.066414839999993</v>
      </c>
      <c r="H335" s="37">
        <f>SUMIFS(СВЦЭМ!$J$34:$J$777,СВЦЭМ!$A$34:$A$777,$A335,СВЦЭМ!$B$34:$B$777,H$331)+'СЕТ СН'!$F$13-'СЕТ СН'!$F$23</f>
        <v>-70.385976659999983</v>
      </c>
      <c r="I335" s="37">
        <f>SUMIFS(СВЦЭМ!$J$34:$J$777,СВЦЭМ!$A$34:$A$777,$A335,СВЦЭМ!$B$34:$B$777,I$331)+'СЕТ СН'!$F$13-'СЕТ СН'!$F$23</f>
        <v>-103.96958889000001</v>
      </c>
      <c r="J335" s="37">
        <f>SUMIFS(СВЦЭМ!$J$34:$J$777,СВЦЭМ!$A$34:$A$777,$A335,СВЦЭМ!$B$34:$B$777,J$331)+'СЕТ СН'!$F$13-'СЕТ СН'!$F$23</f>
        <v>-130.97489275999999</v>
      </c>
      <c r="K335" s="37">
        <f>SUMIFS(СВЦЭМ!$J$34:$J$777,СВЦЭМ!$A$34:$A$777,$A335,СВЦЭМ!$B$34:$B$777,K$331)+'СЕТ СН'!$F$13-'СЕТ СН'!$F$23</f>
        <v>-163.24167526999997</v>
      </c>
      <c r="L335" s="37">
        <f>SUMIFS(СВЦЭМ!$J$34:$J$777,СВЦЭМ!$A$34:$A$777,$A335,СВЦЭМ!$B$34:$B$777,L$331)+'СЕТ СН'!$F$13-'СЕТ СН'!$F$23</f>
        <v>-213.12803408000002</v>
      </c>
      <c r="M335" s="37">
        <f>SUMIFS(СВЦЭМ!$J$34:$J$777,СВЦЭМ!$A$34:$A$777,$A335,СВЦЭМ!$B$34:$B$777,M$331)+'СЕТ СН'!$F$13-'СЕТ СН'!$F$23</f>
        <v>-229.30949253</v>
      </c>
      <c r="N335" s="37">
        <f>SUMIFS(СВЦЭМ!$J$34:$J$777,СВЦЭМ!$A$34:$A$777,$A335,СВЦЭМ!$B$34:$B$777,N$331)+'СЕТ СН'!$F$13-'СЕТ СН'!$F$23</f>
        <v>-224.67415168999997</v>
      </c>
      <c r="O335" s="37">
        <f>SUMIFS(СВЦЭМ!$J$34:$J$777,СВЦЭМ!$A$34:$A$777,$A335,СВЦЭМ!$B$34:$B$777,O$331)+'СЕТ СН'!$F$13-'СЕТ СН'!$F$23</f>
        <v>-225.35683144000001</v>
      </c>
      <c r="P335" s="37">
        <f>SUMIFS(СВЦЭМ!$J$34:$J$777,СВЦЭМ!$A$34:$A$777,$A335,СВЦЭМ!$B$34:$B$777,P$331)+'СЕТ СН'!$F$13-'СЕТ СН'!$F$23</f>
        <v>-222.83860441000002</v>
      </c>
      <c r="Q335" s="37">
        <f>SUMIFS(СВЦЭМ!$J$34:$J$777,СВЦЭМ!$A$34:$A$777,$A335,СВЦЭМ!$B$34:$B$777,Q$331)+'СЕТ СН'!$F$13-'СЕТ СН'!$F$23</f>
        <v>-219.03386037000001</v>
      </c>
      <c r="R335" s="37">
        <f>SUMIFS(СВЦЭМ!$J$34:$J$777,СВЦЭМ!$A$34:$A$777,$A335,СВЦЭМ!$B$34:$B$777,R$331)+'СЕТ СН'!$F$13-'СЕТ СН'!$F$23</f>
        <v>-217.52426716999997</v>
      </c>
      <c r="S335" s="37">
        <f>SUMIFS(СВЦЭМ!$J$34:$J$777,СВЦЭМ!$A$34:$A$777,$A335,СВЦЭМ!$B$34:$B$777,S$331)+'СЕТ СН'!$F$13-'СЕТ СН'!$F$23</f>
        <v>-220.32904019</v>
      </c>
      <c r="T335" s="37">
        <f>SUMIFS(СВЦЭМ!$J$34:$J$777,СВЦЭМ!$A$34:$A$777,$A335,СВЦЭМ!$B$34:$B$777,T$331)+'СЕТ СН'!$F$13-'СЕТ СН'!$F$23</f>
        <v>-227.06066681999999</v>
      </c>
      <c r="U335" s="37">
        <f>SUMIFS(СВЦЭМ!$J$34:$J$777,СВЦЭМ!$A$34:$A$777,$A335,СВЦЭМ!$B$34:$B$777,U$331)+'СЕТ СН'!$F$13-'СЕТ СН'!$F$23</f>
        <v>-221.19977914999998</v>
      </c>
      <c r="V335" s="37">
        <f>SUMIFS(СВЦЭМ!$J$34:$J$777,СВЦЭМ!$A$34:$A$777,$A335,СВЦЭМ!$B$34:$B$777,V$331)+'СЕТ СН'!$F$13-'СЕТ СН'!$F$23</f>
        <v>-215.41502248</v>
      </c>
      <c r="W335" s="37">
        <f>SUMIFS(СВЦЭМ!$J$34:$J$777,СВЦЭМ!$A$34:$A$777,$A335,СВЦЭМ!$B$34:$B$777,W$331)+'СЕТ СН'!$F$13-'СЕТ СН'!$F$23</f>
        <v>-169.96694685</v>
      </c>
      <c r="X335" s="37">
        <f>SUMIFS(СВЦЭМ!$J$34:$J$777,СВЦЭМ!$A$34:$A$777,$A335,СВЦЭМ!$B$34:$B$777,X$331)+'СЕТ СН'!$F$13-'СЕТ СН'!$F$23</f>
        <v>-132.35202255000002</v>
      </c>
      <c r="Y335" s="37">
        <f>SUMIFS(СВЦЭМ!$J$34:$J$777,СВЦЭМ!$A$34:$A$777,$A335,СВЦЭМ!$B$34:$B$777,Y$331)+'СЕТ СН'!$F$13-'СЕТ СН'!$F$23</f>
        <v>-108.51114290999999</v>
      </c>
    </row>
    <row r="336" spans="1:27" ht="15.75" x14ac:dyDescent="0.2">
      <c r="A336" s="36">
        <f t="shared" si="9"/>
        <v>42983</v>
      </c>
      <c r="B336" s="37">
        <f>SUMIFS(СВЦЭМ!$J$34:$J$777,СВЦЭМ!$A$34:$A$777,$A336,СВЦЭМ!$B$34:$B$777,B$331)+'СЕТ СН'!$F$13-'СЕТ СН'!$F$23</f>
        <v>-122.82936839000001</v>
      </c>
      <c r="C336" s="37">
        <f>SUMIFS(СВЦЭМ!$J$34:$J$777,СВЦЭМ!$A$34:$A$777,$A336,СВЦЭМ!$B$34:$B$777,C$331)+'СЕТ СН'!$F$13-'СЕТ СН'!$F$23</f>
        <v>-107.52308882</v>
      </c>
      <c r="D336" s="37">
        <f>SUMIFS(СВЦЭМ!$J$34:$J$777,СВЦЭМ!$A$34:$A$777,$A336,СВЦЭМ!$B$34:$B$777,D$331)+'СЕТ СН'!$F$13-'СЕТ СН'!$F$23</f>
        <v>-98.171497960000011</v>
      </c>
      <c r="E336" s="37">
        <f>SUMIFS(СВЦЭМ!$J$34:$J$777,СВЦЭМ!$A$34:$A$777,$A336,СВЦЭМ!$B$34:$B$777,E$331)+'СЕТ СН'!$F$13-'СЕТ СН'!$F$23</f>
        <v>-77.746510499999999</v>
      </c>
      <c r="F336" s="37">
        <f>SUMIFS(СВЦЭМ!$J$34:$J$777,СВЦЭМ!$A$34:$A$777,$A336,СВЦЭМ!$B$34:$B$777,F$331)+'СЕТ СН'!$F$13-'СЕТ СН'!$F$23</f>
        <v>-78.721660009999994</v>
      </c>
      <c r="G336" s="37">
        <f>SUMIFS(СВЦЭМ!$J$34:$J$777,СВЦЭМ!$A$34:$A$777,$A336,СВЦЭМ!$B$34:$B$777,G$331)+'СЕТ СН'!$F$13-'СЕТ СН'!$F$23</f>
        <v>-98.533585619999997</v>
      </c>
      <c r="H336" s="37">
        <f>SUMIFS(СВЦЭМ!$J$34:$J$777,СВЦЭМ!$A$34:$A$777,$A336,СВЦЭМ!$B$34:$B$777,H$331)+'СЕТ СН'!$F$13-'СЕТ СН'!$F$23</f>
        <v>-116.76383806000001</v>
      </c>
      <c r="I336" s="37">
        <f>SUMIFS(СВЦЭМ!$J$34:$J$777,СВЦЭМ!$A$34:$A$777,$A336,СВЦЭМ!$B$34:$B$777,I$331)+'СЕТ СН'!$F$13-'СЕТ СН'!$F$23</f>
        <v>-152.08642000999998</v>
      </c>
      <c r="J336" s="37">
        <f>SUMIFS(СВЦЭМ!$J$34:$J$777,СВЦЭМ!$A$34:$A$777,$A336,СВЦЭМ!$B$34:$B$777,J$331)+'СЕТ СН'!$F$13-'СЕТ СН'!$F$23</f>
        <v>-173.29209156000002</v>
      </c>
      <c r="K336" s="37">
        <f>SUMIFS(СВЦЭМ!$J$34:$J$777,СВЦЭМ!$A$34:$A$777,$A336,СВЦЭМ!$B$34:$B$777,K$331)+'СЕТ СН'!$F$13-'СЕТ СН'!$F$23</f>
        <v>-196.80832330999999</v>
      </c>
      <c r="L336" s="37">
        <f>SUMIFS(СВЦЭМ!$J$34:$J$777,СВЦЭМ!$A$34:$A$777,$A336,СВЦЭМ!$B$34:$B$777,L$331)+'СЕТ СН'!$F$13-'СЕТ СН'!$F$23</f>
        <v>-239.56388716999999</v>
      </c>
      <c r="M336" s="37">
        <f>SUMIFS(СВЦЭМ!$J$34:$J$777,СВЦЭМ!$A$34:$A$777,$A336,СВЦЭМ!$B$34:$B$777,M$331)+'СЕТ СН'!$F$13-'СЕТ СН'!$F$23</f>
        <v>-255.97921337999998</v>
      </c>
      <c r="N336" s="37">
        <f>SUMIFS(СВЦЭМ!$J$34:$J$777,СВЦЭМ!$A$34:$A$777,$A336,СВЦЭМ!$B$34:$B$777,N$331)+'СЕТ СН'!$F$13-'СЕТ СН'!$F$23</f>
        <v>-249.17325251</v>
      </c>
      <c r="O336" s="37">
        <f>SUMIFS(СВЦЭМ!$J$34:$J$777,СВЦЭМ!$A$34:$A$777,$A336,СВЦЭМ!$B$34:$B$777,O$331)+'СЕТ СН'!$F$13-'СЕТ СН'!$F$23</f>
        <v>-245.95046578</v>
      </c>
      <c r="P336" s="37">
        <f>SUMIFS(СВЦЭМ!$J$34:$J$777,СВЦЭМ!$A$34:$A$777,$A336,СВЦЭМ!$B$34:$B$777,P$331)+'СЕТ СН'!$F$13-'СЕТ СН'!$F$23</f>
        <v>-241.72975628</v>
      </c>
      <c r="Q336" s="37">
        <f>SUMIFS(СВЦЭМ!$J$34:$J$777,СВЦЭМ!$A$34:$A$777,$A336,СВЦЭМ!$B$34:$B$777,Q$331)+'СЕТ СН'!$F$13-'СЕТ СН'!$F$23</f>
        <v>-246.57054541999997</v>
      </c>
      <c r="R336" s="37">
        <f>SUMIFS(СВЦЭМ!$J$34:$J$777,СВЦЭМ!$A$34:$A$777,$A336,СВЦЭМ!$B$34:$B$777,R$331)+'СЕТ СН'!$F$13-'СЕТ СН'!$F$23</f>
        <v>-246.08816861999998</v>
      </c>
      <c r="S336" s="37">
        <f>SUMIFS(СВЦЭМ!$J$34:$J$777,СВЦЭМ!$A$34:$A$777,$A336,СВЦЭМ!$B$34:$B$777,S$331)+'СЕТ СН'!$F$13-'СЕТ СН'!$F$23</f>
        <v>-246.04948725000003</v>
      </c>
      <c r="T336" s="37">
        <f>SUMIFS(СВЦЭМ!$J$34:$J$777,СВЦЭМ!$A$34:$A$777,$A336,СВЦЭМ!$B$34:$B$777,T$331)+'СЕТ СН'!$F$13-'СЕТ СН'!$F$23</f>
        <v>-247.53436844999999</v>
      </c>
      <c r="U336" s="37">
        <f>SUMIFS(СВЦЭМ!$J$34:$J$777,СВЦЭМ!$A$34:$A$777,$A336,СВЦЭМ!$B$34:$B$777,U$331)+'СЕТ СН'!$F$13-'СЕТ СН'!$F$23</f>
        <v>-252.59358529000002</v>
      </c>
      <c r="V336" s="37">
        <f>SUMIFS(СВЦЭМ!$J$34:$J$777,СВЦЭМ!$A$34:$A$777,$A336,СВЦЭМ!$B$34:$B$777,V$331)+'СЕТ СН'!$F$13-'СЕТ СН'!$F$23</f>
        <v>-248.14181100000002</v>
      </c>
      <c r="W336" s="37">
        <f>SUMIFS(СВЦЭМ!$J$34:$J$777,СВЦЭМ!$A$34:$A$777,$A336,СВЦЭМ!$B$34:$B$777,W$331)+'СЕТ СН'!$F$13-'СЕТ СН'!$F$23</f>
        <v>-215.30458053000001</v>
      </c>
      <c r="X336" s="37">
        <f>SUMIFS(СВЦЭМ!$J$34:$J$777,СВЦЭМ!$A$34:$A$777,$A336,СВЦЭМ!$B$34:$B$777,X$331)+'СЕТ СН'!$F$13-'СЕТ СН'!$F$23</f>
        <v>-184.27922612999998</v>
      </c>
      <c r="Y336" s="37">
        <f>SUMIFS(СВЦЭМ!$J$34:$J$777,СВЦЭМ!$A$34:$A$777,$A336,СВЦЭМ!$B$34:$B$777,Y$331)+'СЕТ СН'!$F$13-'СЕТ СН'!$F$23</f>
        <v>-155.88509720000002</v>
      </c>
    </row>
    <row r="337" spans="1:25" ht="15.75" x14ac:dyDescent="0.2">
      <c r="A337" s="36">
        <f t="shared" si="9"/>
        <v>42984</v>
      </c>
      <c r="B337" s="37">
        <f>SUMIFS(СВЦЭМ!$J$34:$J$777,СВЦЭМ!$A$34:$A$777,$A337,СВЦЭМ!$B$34:$B$777,B$331)+'СЕТ СН'!$F$13-'СЕТ СН'!$F$23</f>
        <v>-78.052650959999994</v>
      </c>
      <c r="C337" s="37">
        <f>SUMIFS(СВЦЭМ!$J$34:$J$777,СВЦЭМ!$A$34:$A$777,$A337,СВЦЭМ!$B$34:$B$777,C$331)+'СЕТ СН'!$F$13-'СЕТ СН'!$F$23</f>
        <v>-56.353674100000035</v>
      </c>
      <c r="D337" s="37">
        <f>SUMIFS(СВЦЭМ!$J$34:$J$777,СВЦЭМ!$A$34:$A$777,$A337,СВЦЭМ!$B$34:$B$777,D$331)+'СЕТ СН'!$F$13-'СЕТ СН'!$F$23</f>
        <v>-40.543582720000018</v>
      </c>
      <c r="E337" s="37">
        <f>SUMIFS(СВЦЭМ!$J$34:$J$777,СВЦЭМ!$A$34:$A$777,$A337,СВЦЭМ!$B$34:$B$777,E$331)+'СЕТ СН'!$F$13-'СЕТ СН'!$F$23</f>
        <v>-35.193936949999966</v>
      </c>
      <c r="F337" s="37">
        <f>SUMIFS(СВЦЭМ!$J$34:$J$777,СВЦЭМ!$A$34:$A$777,$A337,СВЦЭМ!$B$34:$B$777,F$331)+'СЕТ СН'!$F$13-'СЕТ СН'!$F$23</f>
        <v>-32.278915760000018</v>
      </c>
      <c r="G337" s="37">
        <f>SUMIFS(СВЦЭМ!$J$34:$J$777,СВЦЭМ!$A$34:$A$777,$A337,СВЦЭМ!$B$34:$B$777,G$331)+'СЕТ СН'!$F$13-'СЕТ СН'!$F$23</f>
        <v>-43.03912734000005</v>
      </c>
      <c r="H337" s="37">
        <f>SUMIFS(СВЦЭМ!$J$34:$J$777,СВЦЭМ!$A$34:$A$777,$A337,СВЦЭМ!$B$34:$B$777,H$331)+'СЕТ СН'!$F$13-'СЕТ СН'!$F$23</f>
        <v>-71.29686522999998</v>
      </c>
      <c r="I337" s="37">
        <f>SUMIFS(СВЦЭМ!$J$34:$J$777,СВЦЭМ!$A$34:$A$777,$A337,СВЦЭМ!$B$34:$B$777,I$331)+'СЕТ СН'!$F$13-'СЕТ СН'!$F$23</f>
        <v>-105.88778028000002</v>
      </c>
      <c r="J337" s="37">
        <f>SUMIFS(СВЦЭМ!$J$34:$J$777,СВЦЭМ!$A$34:$A$777,$A337,СВЦЭМ!$B$34:$B$777,J$331)+'СЕТ СН'!$F$13-'СЕТ СН'!$F$23</f>
        <v>-134.31797103000002</v>
      </c>
      <c r="K337" s="37">
        <f>SUMIFS(СВЦЭМ!$J$34:$J$777,СВЦЭМ!$A$34:$A$777,$A337,СВЦЭМ!$B$34:$B$777,K$331)+'СЕТ СН'!$F$13-'СЕТ СН'!$F$23</f>
        <v>-173.77800599</v>
      </c>
      <c r="L337" s="37">
        <f>SUMIFS(СВЦЭМ!$J$34:$J$777,СВЦЭМ!$A$34:$A$777,$A337,СВЦЭМ!$B$34:$B$777,L$331)+'СЕТ СН'!$F$13-'СЕТ СН'!$F$23</f>
        <v>-224.97531329999998</v>
      </c>
      <c r="M337" s="37">
        <f>SUMIFS(СВЦЭМ!$J$34:$J$777,СВЦЭМ!$A$34:$A$777,$A337,СВЦЭМ!$B$34:$B$777,M$331)+'СЕТ СН'!$F$13-'СЕТ СН'!$F$23</f>
        <v>-232.06464355000003</v>
      </c>
      <c r="N337" s="37">
        <f>SUMIFS(СВЦЭМ!$J$34:$J$777,СВЦЭМ!$A$34:$A$777,$A337,СВЦЭМ!$B$34:$B$777,N$331)+'СЕТ СН'!$F$13-'СЕТ СН'!$F$23</f>
        <v>-232.57069023000003</v>
      </c>
      <c r="O337" s="37">
        <f>SUMIFS(СВЦЭМ!$J$34:$J$777,СВЦЭМ!$A$34:$A$777,$A337,СВЦЭМ!$B$34:$B$777,O$331)+'СЕТ СН'!$F$13-'СЕТ СН'!$F$23</f>
        <v>-227.57676272999998</v>
      </c>
      <c r="P337" s="37">
        <f>SUMIFS(СВЦЭМ!$J$34:$J$777,СВЦЭМ!$A$34:$A$777,$A337,СВЦЭМ!$B$34:$B$777,P$331)+'СЕТ СН'!$F$13-'СЕТ СН'!$F$23</f>
        <v>-226.0433213</v>
      </c>
      <c r="Q337" s="37">
        <f>SUMIFS(СВЦЭМ!$J$34:$J$777,СВЦЭМ!$A$34:$A$777,$A337,СВЦЭМ!$B$34:$B$777,Q$331)+'СЕТ СН'!$F$13-'СЕТ СН'!$F$23</f>
        <v>-222.38783157</v>
      </c>
      <c r="R337" s="37">
        <f>SUMIFS(СВЦЭМ!$J$34:$J$777,СВЦЭМ!$A$34:$A$777,$A337,СВЦЭМ!$B$34:$B$777,R$331)+'СЕТ СН'!$F$13-'СЕТ СН'!$F$23</f>
        <v>-219.87545750999999</v>
      </c>
      <c r="S337" s="37">
        <f>SUMIFS(СВЦЭМ!$J$34:$J$777,СВЦЭМ!$A$34:$A$777,$A337,СВЦЭМ!$B$34:$B$777,S$331)+'СЕТ СН'!$F$13-'СЕТ СН'!$F$23</f>
        <v>-220.12239232000002</v>
      </c>
      <c r="T337" s="37">
        <f>SUMIFS(СВЦЭМ!$J$34:$J$777,СВЦЭМ!$A$34:$A$777,$A337,СВЦЭМ!$B$34:$B$777,T$331)+'СЕТ СН'!$F$13-'СЕТ СН'!$F$23</f>
        <v>-223.22832682000001</v>
      </c>
      <c r="U337" s="37">
        <f>SUMIFS(СВЦЭМ!$J$34:$J$777,СВЦЭМ!$A$34:$A$777,$A337,СВЦЭМ!$B$34:$B$777,U$331)+'СЕТ СН'!$F$13-'СЕТ СН'!$F$23</f>
        <v>-229.67299998999999</v>
      </c>
      <c r="V337" s="37">
        <f>SUMIFS(СВЦЭМ!$J$34:$J$777,СВЦЭМ!$A$34:$A$777,$A337,СВЦЭМ!$B$34:$B$777,V$331)+'СЕТ СН'!$F$13-'СЕТ СН'!$F$23</f>
        <v>-226.90732254</v>
      </c>
      <c r="W337" s="37">
        <f>SUMIFS(СВЦЭМ!$J$34:$J$777,СВЦЭМ!$A$34:$A$777,$A337,СВЦЭМ!$B$34:$B$777,W$331)+'СЕТ СН'!$F$13-'СЕТ СН'!$F$23</f>
        <v>-185.11204193999998</v>
      </c>
      <c r="X337" s="37">
        <f>SUMIFS(СВЦЭМ!$J$34:$J$777,СВЦЭМ!$A$34:$A$777,$A337,СВЦЭМ!$B$34:$B$777,X$331)+'СЕТ СН'!$F$13-'СЕТ СН'!$F$23</f>
        <v>-146.78662874999998</v>
      </c>
      <c r="Y337" s="37">
        <f>SUMIFS(СВЦЭМ!$J$34:$J$777,СВЦЭМ!$A$34:$A$777,$A337,СВЦЭМ!$B$34:$B$777,Y$331)+'СЕТ СН'!$F$13-'СЕТ СН'!$F$23</f>
        <v>-116.45690919999998</v>
      </c>
    </row>
    <row r="338" spans="1:25" ht="15.75" x14ac:dyDescent="0.2">
      <c r="A338" s="36">
        <f t="shared" si="9"/>
        <v>42985</v>
      </c>
      <c r="B338" s="37">
        <f>SUMIFS(СВЦЭМ!$J$34:$J$777,СВЦЭМ!$A$34:$A$777,$A338,СВЦЭМ!$B$34:$B$777,B$331)+'СЕТ СН'!$F$13-'СЕТ СН'!$F$23</f>
        <v>-104.39423154000002</v>
      </c>
      <c r="C338" s="37">
        <f>SUMIFS(СВЦЭМ!$J$34:$J$777,СВЦЭМ!$A$34:$A$777,$A338,СВЦЭМ!$B$34:$B$777,C$331)+'СЕТ СН'!$F$13-'СЕТ СН'!$F$23</f>
        <v>-74.96902</v>
      </c>
      <c r="D338" s="37">
        <f>SUMIFS(СВЦЭМ!$J$34:$J$777,СВЦЭМ!$A$34:$A$777,$A338,СВЦЭМ!$B$34:$B$777,D$331)+'СЕТ СН'!$F$13-'СЕТ СН'!$F$23</f>
        <v>-72.844780669999977</v>
      </c>
      <c r="E338" s="37">
        <f>SUMIFS(СВЦЭМ!$J$34:$J$777,СВЦЭМ!$A$34:$A$777,$A338,СВЦЭМ!$B$34:$B$777,E$331)+'СЕТ СН'!$F$13-'СЕТ СН'!$F$23</f>
        <v>-69.02980586000001</v>
      </c>
      <c r="F338" s="37">
        <f>SUMIFS(СВЦЭМ!$J$34:$J$777,СВЦЭМ!$A$34:$A$777,$A338,СВЦЭМ!$B$34:$B$777,F$331)+'СЕТ СН'!$F$13-'СЕТ СН'!$F$23</f>
        <v>-70.213585360000025</v>
      </c>
      <c r="G338" s="37">
        <f>SUMIFS(СВЦЭМ!$J$34:$J$777,СВЦЭМ!$A$34:$A$777,$A338,СВЦЭМ!$B$34:$B$777,G$331)+'СЕТ СН'!$F$13-'СЕТ СН'!$F$23</f>
        <v>-72.781726820000017</v>
      </c>
      <c r="H338" s="37">
        <f>SUMIFS(СВЦЭМ!$J$34:$J$777,СВЦЭМ!$A$34:$A$777,$A338,СВЦЭМ!$B$34:$B$777,H$331)+'СЕТ СН'!$F$13-'СЕТ СН'!$F$23</f>
        <v>-89.141166699999985</v>
      </c>
      <c r="I338" s="37">
        <f>SUMIFS(СВЦЭМ!$J$34:$J$777,СВЦЭМ!$A$34:$A$777,$A338,СВЦЭМ!$B$34:$B$777,I$331)+'СЕТ СН'!$F$13-'СЕТ СН'!$F$23</f>
        <v>-155.01830208000001</v>
      </c>
      <c r="J338" s="37">
        <f>SUMIFS(СВЦЭМ!$J$34:$J$777,СВЦЭМ!$A$34:$A$777,$A338,СВЦЭМ!$B$34:$B$777,J$331)+'СЕТ СН'!$F$13-'СЕТ СН'!$F$23</f>
        <v>-151.58888516000002</v>
      </c>
      <c r="K338" s="37">
        <f>SUMIFS(СВЦЭМ!$J$34:$J$777,СВЦЭМ!$A$34:$A$777,$A338,СВЦЭМ!$B$34:$B$777,K$331)+'СЕТ СН'!$F$13-'СЕТ СН'!$F$23</f>
        <v>-179.1162028</v>
      </c>
      <c r="L338" s="37">
        <f>SUMIFS(СВЦЭМ!$J$34:$J$777,СВЦЭМ!$A$34:$A$777,$A338,СВЦЭМ!$B$34:$B$777,L$331)+'СЕТ СН'!$F$13-'СЕТ СН'!$F$23</f>
        <v>-227.54704024</v>
      </c>
      <c r="M338" s="37">
        <f>SUMIFS(СВЦЭМ!$J$34:$J$777,СВЦЭМ!$A$34:$A$777,$A338,СВЦЭМ!$B$34:$B$777,M$331)+'СЕТ СН'!$F$13-'СЕТ СН'!$F$23</f>
        <v>-242.62171453000002</v>
      </c>
      <c r="N338" s="37">
        <f>SUMIFS(СВЦЭМ!$J$34:$J$777,СВЦЭМ!$A$34:$A$777,$A338,СВЦЭМ!$B$34:$B$777,N$331)+'СЕТ СН'!$F$13-'СЕТ СН'!$F$23</f>
        <v>-236.10798670000003</v>
      </c>
      <c r="O338" s="37">
        <f>SUMIFS(СВЦЭМ!$J$34:$J$777,СВЦЭМ!$A$34:$A$777,$A338,СВЦЭМ!$B$34:$B$777,O$331)+'СЕТ СН'!$F$13-'СЕТ СН'!$F$23</f>
        <v>-236.37916014000001</v>
      </c>
      <c r="P338" s="37">
        <f>SUMIFS(СВЦЭМ!$J$34:$J$777,СВЦЭМ!$A$34:$A$777,$A338,СВЦЭМ!$B$34:$B$777,P$331)+'СЕТ СН'!$F$13-'СЕТ СН'!$F$23</f>
        <v>-234.31158913000002</v>
      </c>
      <c r="Q338" s="37">
        <f>SUMIFS(СВЦЭМ!$J$34:$J$777,СВЦЭМ!$A$34:$A$777,$A338,СВЦЭМ!$B$34:$B$777,Q$331)+'СЕТ СН'!$F$13-'СЕТ СН'!$F$23</f>
        <v>-233.78967325999997</v>
      </c>
      <c r="R338" s="37">
        <f>SUMIFS(СВЦЭМ!$J$34:$J$777,СВЦЭМ!$A$34:$A$777,$A338,СВЦЭМ!$B$34:$B$777,R$331)+'СЕТ СН'!$F$13-'СЕТ СН'!$F$23</f>
        <v>-229.39441267000001</v>
      </c>
      <c r="S338" s="37">
        <f>SUMIFS(СВЦЭМ!$J$34:$J$777,СВЦЭМ!$A$34:$A$777,$A338,СВЦЭМ!$B$34:$B$777,S$331)+'СЕТ СН'!$F$13-'СЕТ СН'!$F$23</f>
        <v>-231.25719910999999</v>
      </c>
      <c r="T338" s="37">
        <f>SUMIFS(СВЦЭМ!$J$34:$J$777,СВЦЭМ!$A$34:$A$777,$A338,СВЦЭМ!$B$34:$B$777,T$331)+'СЕТ СН'!$F$13-'СЕТ СН'!$F$23</f>
        <v>-236.07570643000003</v>
      </c>
      <c r="U338" s="37">
        <f>SUMIFS(СВЦЭМ!$J$34:$J$777,СВЦЭМ!$A$34:$A$777,$A338,СВЦЭМ!$B$34:$B$777,U$331)+'СЕТ СН'!$F$13-'СЕТ СН'!$F$23</f>
        <v>-243.49014739</v>
      </c>
      <c r="V338" s="37">
        <f>SUMIFS(СВЦЭМ!$J$34:$J$777,СВЦЭМ!$A$34:$A$777,$A338,СВЦЭМ!$B$34:$B$777,V$331)+'СЕТ СН'!$F$13-'СЕТ СН'!$F$23</f>
        <v>-238.09846836000003</v>
      </c>
      <c r="W338" s="37">
        <f>SUMIFS(СВЦЭМ!$J$34:$J$777,СВЦЭМ!$A$34:$A$777,$A338,СВЦЭМ!$B$34:$B$777,W$331)+'СЕТ СН'!$F$13-'СЕТ СН'!$F$23</f>
        <v>-198.91570295000002</v>
      </c>
      <c r="X338" s="37">
        <f>SUMIFS(СВЦЭМ!$J$34:$J$777,СВЦЭМ!$A$34:$A$777,$A338,СВЦЭМ!$B$34:$B$777,X$331)+'СЕТ СН'!$F$13-'СЕТ СН'!$F$23</f>
        <v>-163.9895037</v>
      </c>
      <c r="Y338" s="37">
        <f>SUMIFS(СВЦЭМ!$J$34:$J$777,СВЦЭМ!$A$34:$A$777,$A338,СВЦЭМ!$B$34:$B$777,Y$331)+'СЕТ СН'!$F$13-'СЕТ СН'!$F$23</f>
        <v>-144.8446462</v>
      </c>
    </row>
    <row r="339" spans="1:25" ht="15.75" x14ac:dyDescent="0.2">
      <c r="A339" s="36">
        <f t="shared" si="9"/>
        <v>42986</v>
      </c>
      <c r="B339" s="37">
        <f>SUMIFS(СВЦЭМ!$J$34:$J$777,СВЦЭМ!$A$34:$A$777,$A339,СВЦЭМ!$B$34:$B$777,B$331)+'СЕТ СН'!$F$13-'СЕТ СН'!$F$23</f>
        <v>-139.46988462000002</v>
      </c>
      <c r="C339" s="37">
        <f>SUMIFS(СВЦЭМ!$J$34:$J$777,СВЦЭМ!$A$34:$A$777,$A339,СВЦЭМ!$B$34:$B$777,C$331)+'СЕТ СН'!$F$13-'СЕТ СН'!$F$23</f>
        <v>-126.3183818</v>
      </c>
      <c r="D339" s="37">
        <f>SUMIFS(СВЦЭМ!$J$34:$J$777,СВЦЭМ!$A$34:$A$777,$A339,СВЦЭМ!$B$34:$B$777,D$331)+'СЕТ СН'!$F$13-'СЕТ СН'!$F$23</f>
        <v>-121.38108925</v>
      </c>
      <c r="E339" s="37">
        <f>SUMIFS(СВЦЭМ!$J$34:$J$777,СВЦЭМ!$A$34:$A$777,$A339,СВЦЭМ!$B$34:$B$777,E$331)+'СЕТ СН'!$F$13-'СЕТ СН'!$F$23</f>
        <v>-87.387362489999987</v>
      </c>
      <c r="F339" s="37">
        <f>SUMIFS(СВЦЭМ!$J$34:$J$777,СВЦЭМ!$A$34:$A$777,$A339,СВЦЭМ!$B$34:$B$777,F$331)+'СЕТ СН'!$F$13-'СЕТ СН'!$F$23</f>
        <v>-82.974134129999982</v>
      </c>
      <c r="G339" s="37">
        <f>SUMIFS(СВЦЭМ!$J$34:$J$777,СВЦЭМ!$A$34:$A$777,$A339,СВЦЭМ!$B$34:$B$777,G$331)+'СЕТ СН'!$F$13-'СЕТ СН'!$F$23</f>
        <v>-109.76485957</v>
      </c>
      <c r="H339" s="37">
        <f>SUMIFS(СВЦЭМ!$J$34:$J$777,СВЦЭМ!$A$34:$A$777,$A339,СВЦЭМ!$B$34:$B$777,H$331)+'СЕТ СН'!$F$13-'СЕТ СН'!$F$23</f>
        <v>-132.18570167000001</v>
      </c>
      <c r="I339" s="37">
        <f>SUMIFS(СВЦЭМ!$J$34:$J$777,СВЦЭМ!$A$34:$A$777,$A339,СВЦЭМ!$B$34:$B$777,I$331)+'СЕТ СН'!$F$13-'СЕТ СН'!$F$23</f>
        <v>-159.29916155000001</v>
      </c>
      <c r="J339" s="37">
        <f>SUMIFS(СВЦЭМ!$J$34:$J$777,СВЦЭМ!$A$34:$A$777,$A339,СВЦЭМ!$B$34:$B$777,J$331)+'СЕТ СН'!$F$13-'СЕТ СН'!$F$23</f>
        <v>-170.49672880999998</v>
      </c>
      <c r="K339" s="37">
        <f>SUMIFS(СВЦЭМ!$J$34:$J$777,СВЦЭМ!$A$34:$A$777,$A339,СВЦЭМ!$B$34:$B$777,K$331)+'СЕТ СН'!$F$13-'СЕТ СН'!$F$23</f>
        <v>-180.46185575999999</v>
      </c>
      <c r="L339" s="37">
        <f>SUMIFS(СВЦЭМ!$J$34:$J$777,СВЦЭМ!$A$34:$A$777,$A339,СВЦЭМ!$B$34:$B$777,L$331)+'СЕТ СН'!$F$13-'СЕТ СН'!$F$23</f>
        <v>-215.93865893999998</v>
      </c>
      <c r="M339" s="37">
        <f>SUMIFS(СВЦЭМ!$J$34:$J$777,СВЦЭМ!$A$34:$A$777,$A339,СВЦЭМ!$B$34:$B$777,M$331)+'СЕТ СН'!$F$13-'СЕТ СН'!$F$23</f>
        <v>-231.60085483</v>
      </c>
      <c r="N339" s="37">
        <f>SUMIFS(СВЦЭМ!$J$34:$J$777,СВЦЭМ!$A$34:$A$777,$A339,СВЦЭМ!$B$34:$B$777,N$331)+'СЕТ СН'!$F$13-'СЕТ СН'!$F$23</f>
        <v>-228.72455106000001</v>
      </c>
      <c r="O339" s="37">
        <f>SUMIFS(СВЦЭМ!$J$34:$J$777,СВЦЭМ!$A$34:$A$777,$A339,СВЦЭМ!$B$34:$B$777,O$331)+'СЕТ СН'!$F$13-'СЕТ СН'!$F$23</f>
        <v>-230.16368979999999</v>
      </c>
      <c r="P339" s="37">
        <f>SUMIFS(СВЦЭМ!$J$34:$J$777,СВЦЭМ!$A$34:$A$777,$A339,СВЦЭМ!$B$34:$B$777,P$331)+'СЕТ СН'!$F$13-'СЕТ СН'!$F$23</f>
        <v>-226.43682280000002</v>
      </c>
      <c r="Q339" s="37">
        <f>SUMIFS(СВЦЭМ!$J$34:$J$777,СВЦЭМ!$A$34:$A$777,$A339,СВЦЭМ!$B$34:$B$777,Q$331)+'СЕТ СН'!$F$13-'СЕТ СН'!$F$23</f>
        <v>-224.00410467</v>
      </c>
      <c r="R339" s="37">
        <f>SUMIFS(СВЦЭМ!$J$34:$J$777,СВЦЭМ!$A$34:$A$777,$A339,СВЦЭМ!$B$34:$B$777,R$331)+'СЕТ СН'!$F$13-'СЕТ СН'!$F$23</f>
        <v>-223.37933265999999</v>
      </c>
      <c r="S339" s="37">
        <f>SUMIFS(СВЦЭМ!$J$34:$J$777,СВЦЭМ!$A$34:$A$777,$A339,СВЦЭМ!$B$34:$B$777,S$331)+'СЕТ СН'!$F$13-'СЕТ СН'!$F$23</f>
        <v>-223.62069530000002</v>
      </c>
      <c r="T339" s="37">
        <f>SUMIFS(СВЦЭМ!$J$34:$J$777,СВЦЭМ!$A$34:$A$777,$A339,СВЦЭМ!$B$34:$B$777,T$331)+'СЕТ СН'!$F$13-'СЕТ СН'!$F$23</f>
        <v>-231.06517385000001</v>
      </c>
      <c r="U339" s="37">
        <f>SUMIFS(СВЦЭМ!$J$34:$J$777,СВЦЭМ!$A$34:$A$777,$A339,СВЦЭМ!$B$34:$B$777,U$331)+'СЕТ СН'!$F$13-'СЕТ СН'!$F$23</f>
        <v>-230.90856810999998</v>
      </c>
      <c r="V339" s="37">
        <f>SUMIFS(СВЦЭМ!$J$34:$J$777,СВЦЭМ!$A$34:$A$777,$A339,СВЦЭМ!$B$34:$B$777,V$331)+'СЕТ СН'!$F$13-'СЕТ СН'!$F$23</f>
        <v>-227.22254848</v>
      </c>
      <c r="W339" s="37">
        <f>SUMIFS(СВЦЭМ!$J$34:$J$777,СВЦЭМ!$A$34:$A$777,$A339,СВЦЭМ!$B$34:$B$777,W$331)+'СЕТ СН'!$F$13-'СЕТ СН'!$F$23</f>
        <v>-183.48587386000003</v>
      </c>
      <c r="X339" s="37">
        <f>SUMIFS(СВЦЭМ!$J$34:$J$777,СВЦЭМ!$A$34:$A$777,$A339,СВЦЭМ!$B$34:$B$777,X$331)+'СЕТ СН'!$F$13-'СЕТ СН'!$F$23</f>
        <v>-146.53200270000002</v>
      </c>
      <c r="Y339" s="37">
        <f>SUMIFS(СВЦЭМ!$J$34:$J$777,СВЦЭМ!$A$34:$A$777,$A339,СВЦЭМ!$B$34:$B$777,Y$331)+'СЕТ СН'!$F$13-'СЕТ СН'!$F$23</f>
        <v>-114.28642223000003</v>
      </c>
    </row>
    <row r="340" spans="1:25" ht="15.75" x14ac:dyDescent="0.2">
      <c r="A340" s="36">
        <f t="shared" si="9"/>
        <v>42987</v>
      </c>
      <c r="B340" s="37">
        <f>SUMIFS(СВЦЭМ!$J$34:$J$777,СВЦЭМ!$A$34:$A$777,$A340,СВЦЭМ!$B$34:$B$777,B$331)+'СЕТ СН'!$F$13-'СЕТ СН'!$F$23</f>
        <v>-102.92572482999998</v>
      </c>
      <c r="C340" s="37">
        <f>SUMIFS(СВЦЭМ!$J$34:$J$777,СВЦЭМ!$A$34:$A$777,$A340,СВЦЭМ!$B$34:$B$777,C$331)+'СЕТ СН'!$F$13-'СЕТ СН'!$F$23</f>
        <v>-85.637888640000028</v>
      </c>
      <c r="D340" s="37">
        <f>SUMIFS(СВЦЭМ!$J$34:$J$777,СВЦЭМ!$A$34:$A$777,$A340,СВЦЭМ!$B$34:$B$777,D$331)+'СЕТ СН'!$F$13-'СЕТ СН'!$F$23</f>
        <v>-63.506279619999987</v>
      </c>
      <c r="E340" s="37">
        <f>SUMIFS(СВЦЭМ!$J$34:$J$777,СВЦЭМ!$A$34:$A$777,$A340,СВЦЭМ!$B$34:$B$777,E$331)+'СЕТ СН'!$F$13-'СЕТ СН'!$F$23</f>
        <v>-55.242484060000038</v>
      </c>
      <c r="F340" s="37">
        <f>SUMIFS(СВЦЭМ!$J$34:$J$777,СВЦЭМ!$A$34:$A$777,$A340,СВЦЭМ!$B$34:$B$777,F$331)+'СЕТ СН'!$F$13-'СЕТ СН'!$F$23</f>
        <v>-52.113108969999985</v>
      </c>
      <c r="G340" s="37">
        <f>SUMIFS(СВЦЭМ!$J$34:$J$777,СВЦЭМ!$A$34:$A$777,$A340,СВЦЭМ!$B$34:$B$777,G$331)+'СЕТ СН'!$F$13-'СЕТ СН'!$F$23</f>
        <v>-62.009802379999996</v>
      </c>
      <c r="H340" s="37">
        <f>SUMIFS(СВЦЭМ!$J$34:$J$777,СВЦЭМ!$A$34:$A$777,$A340,СВЦЭМ!$B$34:$B$777,H$331)+'СЕТ СН'!$F$13-'СЕТ СН'!$F$23</f>
        <v>-69.901567979999982</v>
      </c>
      <c r="I340" s="37">
        <f>SUMIFS(СВЦЭМ!$J$34:$J$777,СВЦЭМ!$A$34:$A$777,$A340,СВЦЭМ!$B$34:$B$777,I$331)+'СЕТ СН'!$F$13-'СЕТ СН'!$F$23</f>
        <v>-103.38101948000002</v>
      </c>
      <c r="J340" s="37">
        <f>SUMIFS(СВЦЭМ!$J$34:$J$777,СВЦЭМ!$A$34:$A$777,$A340,СВЦЭМ!$B$34:$B$777,J$331)+'СЕТ СН'!$F$13-'СЕТ СН'!$F$23</f>
        <v>-150.00996077000002</v>
      </c>
      <c r="K340" s="37">
        <f>SUMIFS(СВЦЭМ!$J$34:$J$777,СВЦЭМ!$A$34:$A$777,$A340,СВЦЭМ!$B$34:$B$777,K$331)+'СЕТ СН'!$F$13-'СЕТ СН'!$F$23</f>
        <v>-182.10199204999998</v>
      </c>
      <c r="L340" s="37">
        <f>SUMIFS(СВЦЭМ!$J$34:$J$777,СВЦЭМ!$A$34:$A$777,$A340,СВЦЭМ!$B$34:$B$777,L$331)+'СЕТ СН'!$F$13-'СЕТ СН'!$F$23</f>
        <v>-231.99796426</v>
      </c>
      <c r="M340" s="37">
        <f>SUMIFS(СВЦЭМ!$J$34:$J$777,СВЦЭМ!$A$34:$A$777,$A340,СВЦЭМ!$B$34:$B$777,M$331)+'СЕТ СН'!$F$13-'СЕТ СН'!$F$23</f>
        <v>-247.24576141</v>
      </c>
      <c r="N340" s="37">
        <f>SUMIFS(СВЦЭМ!$J$34:$J$777,СВЦЭМ!$A$34:$A$777,$A340,СВЦЭМ!$B$34:$B$777,N$331)+'СЕТ СН'!$F$13-'СЕТ СН'!$F$23</f>
        <v>-246.19769358999997</v>
      </c>
      <c r="O340" s="37">
        <f>SUMIFS(СВЦЭМ!$J$34:$J$777,СВЦЭМ!$A$34:$A$777,$A340,СВЦЭМ!$B$34:$B$777,O$331)+'СЕТ СН'!$F$13-'СЕТ СН'!$F$23</f>
        <v>-244.82804736999998</v>
      </c>
      <c r="P340" s="37">
        <f>SUMIFS(СВЦЭМ!$J$34:$J$777,СВЦЭМ!$A$34:$A$777,$A340,СВЦЭМ!$B$34:$B$777,P$331)+'СЕТ СН'!$F$13-'СЕТ СН'!$F$23</f>
        <v>-242.18725332000002</v>
      </c>
      <c r="Q340" s="37">
        <f>SUMIFS(СВЦЭМ!$J$34:$J$777,СВЦЭМ!$A$34:$A$777,$A340,СВЦЭМ!$B$34:$B$777,Q$331)+'СЕТ СН'!$F$13-'СЕТ СН'!$F$23</f>
        <v>-240.10509474000003</v>
      </c>
      <c r="R340" s="37">
        <f>SUMIFS(СВЦЭМ!$J$34:$J$777,СВЦЭМ!$A$34:$A$777,$A340,СВЦЭМ!$B$34:$B$777,R$331)+'СЕТ СН'!$F$13-'СЕТ СН'!$F$23</f>
        <v>-237.71189172999999</v>
      </c>
      <c r="S340" s="37">
        <f>SUMIFS(СВЦЭМ!$J$34:$J$777,СВЦЭМ!$A$34:$A$777,$A340,СВЦЭМ!$B$34:$B$777,S$331)+'СЕТ СН'!$F$13-'СЕТ СН'!$F$23</f>
        <v>-237.77650717</v>
      </c>
      <c r="T340" s="37">
        <f>SUMIFS(СВЦЭМ!$J$34:$J$777,СВЦЭМ!$A$34:$A$777,$A340,СВЦЭМ!$B$34:$B$777,T$331)+'СЕТ СН'!$F$13-'СЕТ СН'!$F$23</f>
        <v>-242.69867268000002</v>
      </c>
      <c r="U340" s="37">
        <f>SUMIFS(СВЦЭМ!$J$34:$J$777,СВЦЭМ!$A$34:$A$777,$A340,СВЦЭМ!$B$34:$B$777,U$331)+'СЕТ СН'!$F$13-'СЕТ СН'!$F$23</f>
        <v>-246.07602524999999</v>
      </c>
      <c r="V340" s="37">
        <f>SUMIFS(СВЦЭМ!$J$34:$J$777,СВЦЭМ!$A$34:$A$777,$A340,СВЦЭМ!$B$34:$B$777,V$331)+'СЕТ СН'!$F$13-'СЕТ СН'!$F$23</f>
        <v>-239.89409795</v>
      </c>
      <c r="W340" s="37">
        <f>SUMIFS(СВЦЭМ!$J$34:$J$777,СВЦЭМ!$A$34:$A$777,$A340,СВЦЭМ!$B$34:$B$777,W$331)+'СЕТ СН'!$F$13-'СЕТ СН'!$F$23</f>
        <v>-201.08783169999998</v>
      </c>
      <c r="X340" s="37">
        <f>SUMIFS(СВЦЭМ!$J$34:$J$777,СВЦЭМ!$A$34:$A$777,$A340,СВЦЭМ!$B$34:$B$777,X$331)+'СЕТ СН'!$F$13-'СЕТ СН'!$F$23</f>
        <v>-157.94420871</v>
      </c>
      <c r="Y340" s="37">
        <f>SUMIFS(СВЦЭМ!$J$34:$J$777,СВЦЭМ!$A$34:$A$777,$A340,СВЦЭМ!$B$34:$B$777,Y$331)+'СЕТ СН'!$F$13-'СЕТ СН'!$F$23</f>
        <v>-129.49644567000001</v>
      </c>
    </row>
    <row r="341" spans="1:25" ht="15.75" x14ac:dyDescent="0.2">
      <c r="A341" s="36">
        <f t="shared" si="9"/>
        <v>42988</v>
      </c>
      <c r="B341" s="37">
        <f>SUMIFS(СВЦЭМ!$J$34:$J$777,СВЦЭМ!$A$34:$A$777,$A341,СВЦЭМ!$B$34:$B$777,B$331)+'СЕТ СН'!$F$13-'СЕТ СН'!$F$23</f>
        <v>-109.87289448000001</v>
      </c>
      <c r="C341" s="37">
        <f>SUMIFS(СВЦЭМ!$J$34:$J$777,СВЦЭМ!$A$34:$A$777,$A341,СВЦЭМ!$B$34:$B$777,C$331)+'СЕТ СН'!$F$13-'СЕТ СН'!$F$23</f>
        <v>-84.567781720000028</v>
      </c>
      <c r="D341" s="37">
        <f>SUMIFS(СВЦЭМ!$J$34:$J$777,СВЦЭМ!$A$34:$A$777,$A341,СВЦЭМ!$B$34:$B$777,D$331)+'СЕТ СН'!$F$13-'СЕТ СН'!$F$23</f>
        <v>-67.174579950000009</v>
      </c>
      <c r="E341" s="37">
        <f>SUMIFS(СВЦЭМ!$J$34:$J$777,СВЦЭМ!$A$34:$A$777,$A341,СВЦЭМ!$B$34:$B$777,E$331)+'СЕТ СН'!$F$13-'СЕТ СН'!$F$23</f>
        <v>-60.892837439999994</v>
      </c>
      <c r="F341" s="37">
        <f>SUMIFS(СВЦЭМ!$J$34:$J$777,СВЦЭМ!$A$34:$A$777,$A341,СВЦЭМ!$B$34:$B$777,F$331)+'СЕТ СН'!$F$13-'СЕТ СН'!$F$23</f>
        <v>-53.139159449999966</v>
      </c>
      <c r="G341" s="37">
        <f>SUMIFS(СВЦЭМ!$J$34:$J$777,СВЦЭМ!$A$34:$A$777,$A341,СВЦЭМ!$B$34:$B$777,G$331)+'СЕТ СН'!$F$13-'СЕТ СН'!$F$23</f>
        <v>-56.959860609999964</v>
      </c>
      <c r="H341" s="37">
        <f>SUMIFS(СВЦЭМ!$J$34:$J$777,СВЦЭМ!$A$34:$A$777,$A341,СВЦЭМ!$B$34:$B$777,H$331)+'СЕТ СН'!$F$13-'СЕТ СН'!$F$23</f>
        <v>-69.885527790000026</v>
      </c>
      <c r="I341" s="37">
        <f>SUMIFS(СВЦЭМ!$J$34:$J$777,СВЦЭМ!$A$34:$A$777,$A341,СВЦЭМ!$B$34:$B$777,I$331)+'СЕТ СН'!$F$13-'СЕТ СН'!$F$23</f>
        <v>-98.389085529999988</v>
      </c>
      <c r="J341" s="37">
        <f>SUMIFS(СВЦЭМ!$J$34:$J$777,СВЦЭМ!$A$34:$A$777,$A341,СВЦЭМ!$B$34:$B$777,J$331)+'СЕТ СН'!$F$13-'СЕТ СН'!$F$23</f>
        <v>-134.74592164000001</v>
      </c>
      <c r="K341" s="37">
        <f>SUMIFS(СВЦЭМ!$J$34:$J$777,СВЦЭМ!$A$34:$A$777,$A341,СВЦЭМ!$B$34:$B$777,K$331)+'СЕТ СН'!$F$13-'СЕТ СН'!$F$23</f>
        <v>-178.81150781999997</v>
      </c>
      <c r="L341" s="37">
        <f>SUMIFS(СВЦЭМ!$J$34:$J$777,СВЦЭМ!$A$34:$A$777,$A341,СВЦЭМ!$B$34:$B$777,L$331)+'СЕТ СН'!$F$13-'СЕТ СН'!$F$23</f>
        <v>-233.55693482999999</v>
      </c>
      <c r="M341" s="37">
        <f>SUMIFS(СВЦЭМ!$J$34:$J$777,СВЦЭМ!$A$34:$A$777,$A341,СВЦЭМ!$B$34:$B$777,M$331)+'СЕТ СН'!$F$13-'СЕТ СН'!$F$23</f>
        <v>-248.58555744</v>
      </c>
      <c r="N341" s="37">
        <f>SUMIFS(СВЦЭМ!$J$34:$J$777,СВЦЭМ!$A$34:$A$777,$A341,СВЦЭМ!$B$34:$B$777,N$331)+'СЕТ СН'!$F$13-'СЕТ СН'!$F$23</f>
        <v>-246.99018874000001</v>
      </c>
      <c r="O341" s="37">
        <f>SUMIFS(СВЦЭМ!$J$34:$J$777,СВЦЭМ!$A$34:$A$777,$A341,СВЦЭМ!$B$34:$B$777,O$331)+'СЕТ СН'!$F$13-'СЕТ СН'!$F$23</f>
        <v>-253.55051228999997</v>
      </c>
      <c r="P341" s="37">
        <f>SUMIFS(СВЦЭМ!$J$34:$J$777,СВЦЭМ!$A$34:$A$777,$A341,СВЦЭМ!$B$34:$B$777,P$331)+'СЕТ СН'!$F$13-'СЕТ СН'!$F$23</f>
        <v>-249.43887646000002</v>
      </c>
      <c r="Q341" s="37">
        <f>SUMIFS(СВЦЭМ!$J$34:$J$777,СВЦЭМ!$A$34:$A$777,$A341,СВЦЭМ!$B$34:$B$777,Q$331)+'СЕТ СН'!$F$13-'СЕТ СН'!$F$23</f>
        <v>-246.83286372999999</v>
      </c>
      <c r="R341" s="37">
        <f>SUMIFS(СВЦЭМ!$J$34:$J$777,СВЦЭМ!$A$34:$A$777,$A341,СВЦЭМ!$B$34:$B$777,R$331)+'СЕТ СН'!$F$13-'СЕТ СН'!$F$23</f>
        <v>-245.36459860999997</v>
      </c>
      <c r="S341" s="37">
        <f>SUMIFS(СВЦЭМ!$J$34:$J$777,СВЦЭМ!$A$34:$A$777,$A341,СВЦЭМ!$B$34:$B$777,S$331)+'СЕТ СН'!$F$13-'СЕТ СН'!$F$23</f>
        <v>-247.17938508999998</v>
      </c>
      <c r="T341" s="37">
        <f>SUMIFS(СВЦЭМ!$J$34:$J$777,СВЦЭМ!$A$34:$A$777,$A341,СВЦЭМ!$B$34:$B$777,T$331)+'СЕТ СН'!$F$13-'СЕТ СН'!$F$23</f>
        <v>-254.70161382999999</v>
      </c>
      <c r="U341" s="37">
        <f>SUMIFS(СВЦЭМ!$J$34:$J$777,СВЦЭМ!$A$34:$A$777,$A341,СВЦЭМ!$B$34:$B$777,U$331)+'СЕТ СН'!$F$13-'СЕТ СН'!$F$23</f>
        <v>-260.29468701000002</v>
      </c>
      <c r="V341" s="37">
        <f>SUMIFS(СВЦЭМ!$J$34:$J$777,СВЦЭМ!$A$34:$A$777,$A341,СВЦЭМ!$B$34:$B$777,V$331)+'СЕТ СН'!$F$13-'СЕТ СН'!$F$23</f>
        <v>-257.97226538000001</v>
      </c>
      <c r="W341" s="37">
        <f>SUMIFS(СВЦЭМ!$J$34:$J$777,СВЦЭМ!$A$34:$A$777,$A341,СВЦЭМ!$B$34:$B$777,W$331)+'СЕТ СН'!$F$13-'СЕТ СН'!$F$23</f>
        <v>-219.26521395999998</v>
      </c>
      <c r="X341" s="37">
        <f>SUMIFS(СВЦЭМ!$J$34:$J$777,СВЦЭМ!$A$34:$A$777,$A341,СВЦЭМ!$B$34:$B$777,X$331)+'СЕТ СН'!$F$13-'СЕТ СН'!$F$23</f>
        <v>-190.05817502000002</v>
      </c>
      <c r="Y341" s="37">
        <f>SUMIFS(СВЦЭМ!$J$34:$J$777,СВЦЭМ!$A$34:$A$777,$A341,СВЦЭМ!$B$34:$B$777,Y$331)+'СЕТ СН'!$F$13-'СЕТ СН'!$F$23</f>
        <v>-157.99174899000002</v>
      </c>
    </row>
    <row r="342" spans="1:25" ht="15.75" x14ac:dyDescent="0.2">
      <c r="A342" s="36">
        <f t="shared" si="9"/>
        <v>42989</v>
      </c>
      <c r="B342" s="37">
        <f>SUMIFS(СВЦЭМ!$J$34:$J$777,СВЦЭМ!$A$34:$A$777,$A342,СВЦЭМ!$B$34:$B$777,B$331)+'СЕТ СН'!$F$13-'СЕТ СН'!$F$23</f>
        <v>-129.78130711</v>
      </c>
      <c r="C342" s="37">
        <f>SUMIFS(СВЦЭМ!$J$34:$J$777,СВЦЭМ!$A$34:$A$777,$A342,СВЦЭМ!$B$34:$B$777,C$331)+'СЕТ СН'!$F$13-'СЕТ СН'!$F$23</f>
        <v>-96.301893489999998</v>
      </c>
      <c r="D342" s="37">
        <f>SUMIFS(СВЦЭМ!$J$34:$J$777,СВЦЭМ!$A$34:$A$777,$A342,СВЦЭМ!$B$34:$B$777,D$331)+'СЕТ СН'!$F$13-'СЕТ СН'!$F$23</f>
        <v>-83.989413769999999</v>
      </c>
      <c r="E342" s="37">
        <f>SUMIFS(СВЦЭМ!$J$34:$J$777,СВЦЭМ!$A$34:$A$777,$A342,СВЦЭМ!$B$34:$B$777,E$331)+'СЕТ СН'!$F$13-'СЕТ СН'!$F$23</f>
        <v>-79.084882279999988</v>
      </c>
      <c r="F342" s="37">
        <f>SUMIFS(СВЦЭМ!$J$34:$J$777,СВЦЭМ!$A$34:$A$777,$A342,СВЦЭМ!$B$34:$B$777,F$331)+'СЕТ СН'!$F$13-'СЕТ СН'!$F$23</f>
        <v>-76.45761023</v>
      </c>
      <c r="G342" s="37">
        <f>SUMIFS(СВЦЭМ!$J$34:$J$777,СВЦЭМ!$A$34:$A$777,$A342,СВЦЭМ!$B$34:$B$777,G$331)+'СЕТ СН'!$F$13-'СЕТ СН'!$F$23</f>
        <v>-82.771426220000023</v>
      </c>
      <c r="H342" s="37">
        <f>SUMIFS(СВЦЭМ!$J$34:$J$777,СВЦЭМ!$A$34:$A$777,$A342,СВЦЭМ!$B$34:$B$777,H$331)+'СЕТ СН'!$F$13-'СЕТ СН'!$F$23</f>
        <v>-114.69637440000002</v>
      </c>
      <c r="I342" s="37">
        <f>SUMIFS(СВЦЭМ!$J$34:$J$777,СВЦЭМ!$A$34:$A$777,$A342,СВЦЭМ!$B$34:$B$777,I$331)+'СЕТ СН'!$F$13-'СЕТ СН'!$F$23</f>
        <v>-146.52116079000001</v>
      </c>
      <c r="J342" s="37">
        <f>SUMIFS(СВЦЭМ!$J$34:$J$777,СВЦЭМ!$A$34:$A$777,$A342,СВЦЭМ!$B$34:$B$777,J$331)+'СЕТ СН'!$F$13-'СЕТ СН'!$F$23</f>
        <v>-173.66371132</v>
      </c>
      <c r="K342" s="37">
        <f>SUMIFS(СВЦЭМ!$J$34:$J$777,СВЦЭМ!$A$34:$A$777,$A342,СВЦЭМ!$B$34:$B$777,K$331)+'СЕТ СН'!$F$13-'СЕТ СН'!$F$23</f>
        <v>-192.03975679000001</v>
      </c>
      <c r="L342" s="37">
        <f>SUMIFS(СВЦЭМ!$J$34:$J$777,СВЦЭМ!$A$34:$A$777,$A342,СВЦЭМ!$B$34:$B$777,L$331)+'СЕТ СН'!$F$13-'СЕТ СН'!$F$23</f>
        <v>-228.45776172000001</v>
      </c>
      <c r="M342" s="37">
        <f>SUMIFS(СВЦЭМ!$J$34:$J$777,СВЦЭМ!$A$34:$A$777,$A342,СВЦЭМ!$B$34:$B$777,M$331)+'СЕТ СН'!$F$13-'СЕТ СН'!$F$23</f>
        <v>-237.61536218999998</v>
      </c>
      <c r="N342" s="37">
        <f>SUMIFS(СВЦЭМ!$J$34:$J$777,СВЦЭМ!$A$34:$A$777,$A342,СВЦЭМ!$B$34:$B$777,N$331)+'СЕТ СН'!$F$13-'СЕТ СН'!$F$23</f>
        <v>-223.07168424999998</v>
      </c>
      <c r="O342" s="37">
        <f>SUMIFS(СВЦЭМ!$J$34:$J$777,СВЦЭМ!$A$34:$A$777,$A342,СВЦЭМ!$B$34:$B$777,O$331)+'СЕТ СН'!$F$13-'СЕТ СН'!$F$23</f>
        <v>-214.92172421999999</v>
      </c>
      <c r="P342" s="37">
        <f>SUMIFS(СВЦЭМ!$J$34:$J$777,СВЦЭМ!$A$34:$A$777,$A342,СВЦЭМ!$B$34:$B$777,P$331)+'СЕТ СН'!$F$13-'СЕТ СН'!$F$23</f>
        <v>-209.27127561999998</v>
      </c>
      <c r="Q342" s="37">
        <f>SUMIFS(СВЦЭМ!$J$34:$J$777,СВЦЭМ!$A$34:$A$777,$A342,СВЦЭМ!$B$34:$B$777,Q$331)+'СЕТ СН'!$F$13-'СЕТ СН'!$F$23</f>
        <v>-207.44793138</v>
      </c>
      <c r="R342" s="37">
        <f>SUMIFS(СВЦЭМ!$J$34:$J$777,СВЦЭМ!$A$34:$A$777,$A342,СВЦЭМ!$B$34:$B$777,R$331)+'СЕТ СН'!$F$13-'СЕТ СН'!$F$23</f>
        <v>-208.12291692999997</v>
      </c>
      <c r="S342" s="37">
        <f>SUMIFS(СВЦЭМ!$J$34:$J$777,СВЦЭМ!$A$34:$A$777,$A342,СВЦЭМ!$B$34:$B$777,S$331)+'СЕТ СН'!$F$13-'СЕТ СН'!$F$23</f>
        <v>-209.21105144000001</v>
      </c>
      <c r="T342" s="37">
        <f>SUMIFS(СВЦЭМ!$J$34:$J$777,СВЦЭМ!$A$34:$A$777,$A342,СВЦЭМ!$B$34:$B$777,T$331)+'СЕТ СН'!$F$13-'СЕТ СН'!$F$23</f>
        <v>-209.61142919999998</v>
      </c>
      <c r="U342" s="37">
        <f>SUMIFS(СВЦЭМ!$J$34:$J$777,СВЦЭМ!$A$34:$A$777,$A342,СВЦЭМ!$B$34:$B$777,U$331)+'СЕТ СН'!$F$13-'СЕТ СН'!$F$23</f>
        <v>-214.94121042</v>
      </c>
      <c r="V342" s="37">
        <f>SUMIFS(СВЦЭМ!$J$34:$J$777,СВЦЭМ!$A$34:$A$777,$A342,СВЦЭМ!$B$34:$B$777,V$331)+'СЕТ СН'!$F$13-'СЕТ СН'!$F$23</f>
        <v>-209.09147163</v>
      </c>
      <c r="W342" s="37">
        <f>SUMIFS(СВЦЭМ!$J$34:$J$777,СВЦЭМ!$A$34:$A$777,$A342,СВЦЭМ!$B$34:$B$777,W$331)+'СЕТ СН'!$F$13-'СЕТ СН'!$F$23</f>
        <v>-161.13771364000002</v>
      </c>
      <c r="X342" s="37">
        <f>SUMIFS(СВЦЭМ!$J$34:$J$777,СВЦЭМ!$A$34:$A$777,$A342,СВЦЭМ!$B$34:$B$777,X$331)+'СЕТ СН'!$F$13-'СЕТ СН'!$F$23</f>
        <v>-146.13061470000002</v>
      </c>
      <c r="Y342" s="37">
        <f>SUMIFS(СВЦЭМ!$J$34:$J$777,СВЦЭМ!$A$34:$A$777,$A342,СВЦЭМ!$B$34:$B$777,Y$331)+'СЕТ СН'!$F$13-'СЕТ СН'!$F$23</f>
        <v>-129.63246506000002</v>
      </c>
    </row>
    <row r="343" spans="1:25" ht="15.75" x14ac:dyDescent="0.2">
      <c r="A343" s="36">
        <f t="shared" si="9"/>
        <v>42990</v>
      </c>
      <c r="B343" s="37">
        <f>SUMIFS(СВЦЭМ!$J$34:$J$777,СВЦЭМ!$A$34:$A$777,$A343,СВЦЭМ!$B$34:$B$777,B$331)+'СЕТ СН'!$F$13-'СЕТ СН'!$F$23</f>
        <v>-111.51949652000002</v>
      </c>
      <c r="C343" s="37">
        <f>SUMIFS(СВЦЭМ!$J$34:$J$777,СВЦЭМ!$A$34:$A$777,$A343,СВЦЭМ!$B$34:$B$777,C$331)+'СЕТ СН'!$F$13-'СЕТ СН'!$F$23</f>
        <v>-85.940518349999991</v>
      </c>
      <c r="D343" s="37">
        <f>SUMIFS(СВЦЭМ!$J$34:$J$777,СВЦЭМ!$A$34:$A$777,$A343,СВЦЭМ!$B$34:$B$777,D$331)+'СЕТ СН'!$F$13-'СЕТ СН'!$F$23</f>
        <v>-69.172248089999982</v>
      </c>
      <c r="E343" s="37">
        <f>SUMIFS(СВЦЭМ!$J$34:$J$777,СВЦЭМ!$A$34:$A$777,$A343,СВЦЭМ!$B$34:$B$777,E$331)+'СЕТ СН'!$F$13-'СЕТ СН'!$F$23</f>
        <v>-69.12227415000001</v>
      </c>
      <c r="F343" s="37">
        <f>SUMIFS(СВЦЭМ!$J$34:$J$777,СВЦЭМ!$A$34:$A$777,$A343,СВЦЭМ!$B$34:$B$777,F$331)+'СЕТ СН'!$F$13-'СЕТ СН'!$F$23</f>
        <v>-68.519571799999994</v>
      </c>
      <c r="G343" s="37">
        <f>SUMIFS(СВЦЭМ!$J$34:$J$777,СВЦЭМ!$A$34:$A$777,$A343,СВЦЭМ!$B$34:$B$777,G$331)+'СЕТ СН'!$F$13-'СЕТ СН'!$F$23</f>
        <v>-70.088094730000023</v>
      </c>
      <c r="H343" s="37">
        <f>SUMIFS(СВЦЭМ!$J$34:$J$777,СВЦЭМ!$A$34:$A$777,$A343,СВЦЭМ!$B$34:$B$777,H$331)+'СЕТ СН'!$F$13-'СЕТ СН'!$F$23</f>
        <v>-101.80162368999999</v>
      </c>
      <c r="I343" s="37">
        <f>SUMIFS(СВЦЭМ!$J$34:$J$777,СВЦЭМ!$A$34:$A$777,$A343,СВЦЭМ!$B$34:$B$777,I$331)+'СЕТ СН'!$F$13-'СЕТ СН'!$F$23</f>
        <v>-137.12085674999997</v>
      </c>
      <c r="J343" s="37">
        <f>SUMIFS(СВЦЭМ!$J$34:$J$777,СВЦЭМ!$A$34:$A$777,$A343,СВЦЭМ!$B$34:$B$777,J$331)+'СЕТ СН'!$F$13-'СЕТ СН'!$F$23</f>
        <v>-154.54779258000002</v>
      </c>
      <c r="K343" s="37">
        <f>SUMIFS(СВЦЭМ!$J$34:$J$777,СВЦЭМ!$A$34:$A$777,$A343,СВЦЭМ!$B$34:$B$777,K$331)+'СЕТ СН'!$F$13-'СЕТ СН'!$F$23</f>
        <v>-179.88874414999998</v>
      </c>
      <c r="L343" s="37">
        <f>SUMIFS(СВЦЭМ!$J$34:$J$777,СВЦЭМ!$A$34:$A$777,$A343,СВЦЭМ!$B$34:$B$777,L$331)+'СЕТ СН'!$F$13-'СЕТ СН'!$F$23</f>
        <v>-225.87394089999998</v>
      </c>
      <c r="M343" s="37">
        <f>SUMIFS(СВЦЭМ!$J$34:$J$777,СВЦЭМ!$A$34:$A$777,$A343,СВЦЭМ!$B$34:$B$777,M$331)+'СЕТ СН'!$F$13-'СЕТ СН'!$F$23</f>
        <v>-237.16000516000003</v>
      </c>
      <c r="N343" s="37">
        <f>SUMIFS(СВЦЭМ!$J$34:$J$777,СВЦЭМ!$A$34:$A$777,$A343,СВЦЭМ!$B$34:$B$777,N$331)+'СЕТ СН'!$F$13-'СЕТ СН'!$F$23</f>
        <v>-234.33919178999997</v>
      </c>
      <c r="O343" s="37">
        <f>SUMIFS(СВЦЭМ!$J$34:$J$777,СВЦЭМ!$A$34:$A$777,$A343,СВЦЭМ!$B$34:$B$777,O$331)+'СЕТ СН'!$F$13-'СЕТ СН'!$F$23</f>
        <v>-230.70326897000001</v>
      </c>
      <c r="P343" s="37">
        <f>SUMIFS(СВЦЭМ!$J$34:$J$777,СВЦЭМ!$A$34:$A$777,$A343,СВЦЭМ!$B$34:$B$777,P$331)+'СЕТ СН'!$F$13-'СЕТ СН'!$F$23</f>
        <v>-230.26838201999999</v>
      </c>
      <c r="Q343" s="37">
        <f>SUMIFS(СВЦЭМ!$J$34:$J$777,СВЦЭМ!$A$34:$A$777,$A343,СВЦЭМ!$B$34:$B$777,Q$331)+'СЕТ СН'!$F$13-'СЕТ СН'!$F$23</f>
        <v>-226.49725429</v>
      </c>
      <c r="R343" s="37">
        <f>SUMIFS(СВЦЭМ!$J$34:$J$777,СВЦЭМ!$A$34:$A$777,$A343,СВЦЭМ!$B$34:$B$777,R$331)+'СЕТ СН'!$F$13-'СЕТ СН'!$F$23</f>
        <v>-227.59108952000003</v>
      </c>
      <c r="S343" s="37">
        <f>SUMIFS(СВЦЭМ!$J$34:$J$777,СВЦЭМ!$A$34:$A$777,$A343,СВЦЭМ!$B$34:$B$777,S$331)+'СЕТ СН'!$F$13-'СЕТ СН'!$F$23</f>
        <v>-228.28949051000001</v>
      </c>
      <c r="T343" s="37">
        <f>SUMIFS(СВЦЭМ!$J$34:$J$777,СВЦЭМ!$A$34:$A$777,$A343,СВЦЭМ!$B$34:$B$777,T$331)+'СЕТ СН'!$F$13-'СЕТ СН'!$F$23</f>
        <v>-233.63444078999999</v>
      </c>
      <c r="U343" s="37">
        <f>SUMIFS(СВЦЭМ!$J$34:$J$777,СВЦЭМ!$A$34:$A$777,$A343,СВЦЭМ!$B$34:$B$777,U$331)+'СЕТ СН'!$F$13-'СЕТ СН'!$F$23</f>
        <v>-241.65996446000003</v>
      </c>
      <c r="V343" s="37">
        <f>SUMIFS(СВЦЭМ!$J$34:$J$777,СВЦЭМ!$A$34:$A$777,$A343,СВЦЭМ!$B$34:$B$777,V$331)+'СЕТ СН'!$F$13-'СЕТ СН'!$F$23</f>
        <v>-233.55286909</v>
      </c>
      <c r="W343" s="37">
        <f>SUMIFS(СВЦЭМ!$J$34:$J$777,СВЦЭМ!$A$34:$A$777,$A343,СВЦЭМ!$B$34:$B$777,W$331)+'СЕТ СН'!$F$13-'СЕТ СН'!$F$23</f>
        <v>-190.58629868999998</v>
      </c>
      <c r="X343" s="37">
        <f>SUMIFS(СВЦЭМ!$J$34:$J$777,СВЦЭМ!$A$34:$A$777,$A343,СВЦЭМ!$B$34:$B$777,X$331)+'СЕТ СН'!$F$13-'СЕТ СН'!$F$23</f>
        <v>-148.90383122999998</v>
      </c>
      <c r="Y343" s="37">
        <f>SUMIFS(СВЦЭМ!$J$34:$J$777,СВЦЭМ!$A$34:$A$777,$A343,СВЦЭМ!$B$34:$B$777,Y$331)+'СЕТ СН'!$F$13-'СЕТ СН'!$F$23</f>
        <v>-108.13407948000003</v>
      </c>
    </row>
    <row r="344" spans="1:25" ht="15.75" x14ac:dyDescent="0.2">
      <c r="A344" s="36">
        <f t="shared" si="9"/>
        <v>42991</v>
      </c>
      <c r="B344" s="37">
        <f>SUMIFS(СВЦЭМ!$J$34:$J$777,СВЦЭМ!$A$34:$A$777,$A344,СВЦЭМ!$B$34:$B$777,B$331)+'СЕТ СН'!$F$13-'СЕТ СН'!$F$23</f>
        <v>-107.38378824</v>
      </c>
      <c r="C344" s="37">
        <f>SUMIFS(СВЦЭМ!$J$34:$J$777,СВЦЭМ!$A$34:$A$777,$A344,СВЦЭМ!$B$34:$B$777,C$331)+'СЕТ СН'!$F$13-'СЕТ СН'!$F$23</f>
        <v>-77.238714710000011</v>
      </c>
      <c r="D344" s="37">
        <f>SUMIFS(СВЦЭМ!$J$34:$J$777,СВЦЭМ!$A$34:$A$777,$A344,СВЦЭМ!$B$34:$B$777,D$331)+'СЕТ СН'!$F$13-'СЕТ СН'!$F$23</f>
        <v>-76.149678859999995</v>
      </c>
      <c r="E344" s="37">
        <f>SUMIFS(СВЦЭМ!$J$34:$J$777,СВЦЭМ!$A$34:$A$777,$A344,СВЦЭМ!$B$34:$B$777,E$331)+'СЕТ СН'!$F$13-'СЕТ СН'!$F$23</f>
        <v>-77.027897390000021</v>
      </c>
      <c r="F344" s="37">
        <f>SUMIFS(СВЦЭМ!$J$34:$J$777,СВЦЭМ!$A$34:$A$777,$A344,СВЦЭМ!$B$34:$B$777,F$331)+'СЕТ СН'!$F$13-'СЕТ СН'!$F$23</f>
        <v>-77.571495410000011</v>
      </c>
      <c r="G344" s="37">
        <f>SUMIFS(СВЦЭМ!$J$34:$J$777,СВЦЭМ!$A$34:$A$777,$A344,СВЦЭМ!$B$34:$B$777,G$331)+'СЕТ СН'!$F$13-'СЕТ СН'!$F$23</f>
        <v>-82.827381240000022</v>
      </c>
      <c r="H344" s="37">
        <f>SUMIFS(СВЦЭМ!$J$34:$J$777,СВЦЭМ!$A$34:$A$777,$A344,СВЦЭМ!$B$34:$B$777,H$331)+'СЕТ СН'!$F$13-'СЕТ СН'!$F$23</f>
        <v>-119.44118107000003</v>
      </c>
      <c r="I344" s="37">
        <f>SUMIFS(СВЦЭМ!$J$34:$J$777,СВЦЭМ!$A$34:$A$777,$A344,СВЦЭМ!$B$34:$B$777,I$331)+'СЕТ СН'!$F$13-'СЕТ СН'!$F$23</f>
        <v>-151.94177060999999</v>
      </c>
      <c r="J344" s="37">
        <f>SUMIFS(СВЦЭМ!$J$34:$J$777,СВЦЭМ!$A$34:$A$777,$A344,СВЦЭМ!$B$34:$B$777,J$331)+'СЕТ СН'!$F$13-'СЕТ СН'!$F$23</f>
        <v>-166.59367212000001</v>
      </c>
      <c r="K344" s="37">
        <f>SUMIFS(СВЦЭМ!$J$34:$J$777,СВЦЭМ!$A$34:$A$777,$A344,СВЦЭМ!$B$34:$B$777,K$331)+'СЕТ СН'!$F$13-'СЕТ СН'!$F$23</f>
        <v>-175.39282129999998</v>
      </c>
      <c r="L344" s="37">
        <f>SUMIFS(СВЦЭМ!$J$34:$J$777,СВЦЭМ!$A$34:$A$777,$A344,СВЦЭМ!$B$34:$B$777,L$331)+'СЕТ СН'!$F$13-'СЕТ СН'!$F$23</f>
        <v>-224.96083181</v>
      </c>
      <c r="M344" s="37">
        <f>SUMIFS(СВЦЭМ!$J$34:$J$777,СВЦЭМ!$A$34:$A$777,$A344,СВЦЭМ!$B$34:$B$777,M$331)+'СЕТ СН'!$F$13-'СЕТ СН'!$F$23</f>
        <v>-243.56518462000003</v>
      </c>
      <c r="N344" s="37">
        <f>SUMIFS(СВЦЭМ!$J$34:$J$777,СВЦЭМ!$A$34:$A$777,$A344,СВЦЭМ!$B$34:$B$777,N$331)+'СЕТ СН'!$F$13-'СЕТ СН'!$F$23</f>
        <v>-241.91032589000002</v>
      </c>
      <c r="O344" s="37">
        <f>SUMIFS(СВЦЭМ!$J$34:$J$777,СВЦЭМ!$A$34:$A$777,$A344,СВЦЭМ!$B$34:$B$777,O$331)+'СЕТ СН'!$F$13-'СЕТ СН'!$F$23</f>
        <v>-242.07452102000002</v>
      </c>
      <c r="P344" s="37">
        <f>SUMIFS(СВЦЭМ!$J$34:$J$777,СВЦЭМ!$A$34:$A$777,$A344,СВЦЭМ!$B$34:$B$777,P$331)+'СЕТ СН'!$F$13-'СЕТ СН'!$F$23</f>
        <v>-242.32766225</v>
      </c>
      <c r="Q344" s="37">
        <f>SUMIFS(СВЦЭМ!$J$34:$J$777,СВЦЭМ!$A$34:$A$777,$A344,СВЦЭМ!$B$34:$B$777,Q$331)+'СЕТ СН'!$F$13-'СЕТ СН'!$F$23</f>
        <v>-241.86645655000001</v>
      </c>
      <c r="R344" s="37">
        <f>SUMIFS(СВЦЭМ!$J$34:$J$777,СВЦЭМ!$A$34:$A$777,$A344,СВЦЭМ!$B$34:$B$777,R$331)+'СЕТ СН'!$F$13-'СЕТ СН'!$F$23</f>
        <v>-242.74017239</v>
      </c>
      <c r="S344" s="37">
        <f>SUMIFS(СВЦЭМ!$J$34:$J$777,СВЦЭМ!$A$34:$A$777,$A344,СВЦЭМ!$B$34:$B$777,S$331)+'СЕТ СН'!$F$13-'СЕТ СН'!$F$23</f>
        <v>-242.01492925000002</v>
      </c>
      <c r="T344" s="37">
        <f>SUMIFS(СВЦЭМ!$J$34:$J$777,СВЦЭМ!$A$34:$A$777,$A344,СВЦЭМ!$B$34:$B$777,T$331)+'СЕТ СН'!$F$13-'СЕТ СН'!$F$23</f>
        <v>-243.96514868999998</v>
      </c>
      <c r="U344" s="37">
        <f>SUMIFS(СВЦЭМ!$J$34:$J$777,СВЦЭМ!$A$34:$A$777,$A344,СВЦЭМ!$B$34:$B$777,U$331)+'СЕТ СН'!$F$13-'СЕТ СН'!$F$23</f>
        <v>-236.30410828999999</v>
      </c>
      <c r="V344" s="37">
        <f>SUMIFS(СВЦЭМ!$J$34:$J$777,СВЦЭМ!$A$34:$A$777,$A344,СВЦЭМ!$B$34:$B$777,V$331)+'СЕТ СН'!$F$13-'СЕТ СН'!$F$23</f>
        <v>-227.42602807999998</v>
      </c>
      <c r="W344" s="37">
        <f>SUMIFS(СВЦЭМ!$J$34:$J$777,СВЦЭМ!$A$34:$A$777,$A344,СВЦЭМ!$B$34:$B$777,W$331)+'СЕТ СН'!$F$13-'СЕТ СН'!$F$23</f>
        <v>-193.85080869000001</v>
      </c>
      <c r="X344" s="37">
        <f>SUMIFS(СВЦЭМ!$J$34:$J$777,СВЦЭМ!$A$34:$A$777,$A344,СВЦЭМ!$B$34:$B$777,X$331)+'СЕТ СН'!$F$13-'СЕТ СН'!$F$23</f>
        <v>-169.25003931999998</v>
      </c>
      <c r="Y344" s="37">
        <f>SUMIFS(СВЦЭМ!$J$34:$J$777,СВЦЭМ!$A$34:$A$777,$A344,СВЦЭМ!$B$34:$B$777,Y$331)+'СЕТ СН'!$F$13-'СЕТ СН'!$F$23</f>
        <v>-137.26271980000001</v>
      </c>
    </row>
    <row r="345" spans="1:25" ht="15.75" x14ac:dyDescent="0.2">
      <c r="A345" s="36">
        <f t="shared" si="9"/>
        <v>42992</v>
      </c>
      <c r="B345" s="37">
        <f>SUMIFS(СВЦЭМ!$J$34:$J$777,СВЦЭМ!$A$34:$A$777,$A345,СВЦЭМ!$B$34:$B$777,B$331)+'СЕТ СН'!$F$13-'СЕТ СН'!$F$23</f>
        <v>-102.18512026000002</v>
      </c>
      <c r="C345" s="37">
        <f>SUMIFS(СВЦЭМ!$J$34:$J$777,СВЦЭМ!$A$34:$A$777,$A345,СВЦЭМ!$B$34:$B$777,C$331)+'СЕТ СН'!$F$13-'СЕТ СН'!$F$23</f>
        <v>-80.008699920000026</v>
      </c>
      <c r="D345" s="37">
        <f>SUMIFS(СВЦЭМ!$J$34:$J$777,СВЦЭМ!$A$34:$A$777,$A345,СВЦЭМ!$B$34:$B$777,D$331)+'СЕТ СН'!$F$13-'СЕТ СН'!$F$23</f>
        <v>-73.290475210000011</v>
      </c>
      <c r="E345" s="37">
        <f>SUMIFS(СВЦЭМ!$J$34:$J$777,СВЦЭМ!$A$34:$A$777,$A345,СВЦЭМ!$B$34:$B$777,E$331)+'СЕТ СН'!$F$13-'СЕТ СН'!$F$23</f>
        <v>-77.542993980000006</v>
      </c>
      <c r="F345" s="37">
        <f>SUMIFS(СВЦЭМ!$J$34:$J$777,СВЦЭМ!$A$34:$A$777,$A345,СВЦЭМ!$B$34:$B$777,F$331)+'СЕТ СН'!$F$13-'СЕТ СН'!$F$23</f>
        <v>-76.555234110000015</v>
      </c>
      <c r="G345" s="37">
        <f>SUMIFS(СВЦЭМ!$J$34:$J$777,СВЦЭМ!$A$34:$A$777,$A345,СВЦЭМ!$B$34:$B$777,G$331)+'СЕТ СН'!$F$13-'СЕТ СН'!$F$23</f>
        <v>-72.417490240000006</v>
      </c>
      <c r="H345" s="37">
        <f>SUMIFS(СВЦЭМ!$J$34:$J$777,СВЦЭМ!$A$34:$A$777,$A345,СВЦЭМ!$B$34:$B$777,H$331)+'СЕТ СН'!$F$13-'СЕТ СН'!$F$23</f>
        <v>-99.779016560000002</v>
      </c>
      <c r="I345" s="37">
        <f>SUMIFS(СВЦЭМ!$J$34:$J$777,СВЦЭМ!$A$34:$A$777,$A345,СВЦЭМ!$B$34:$B$777,I$331)+'СЕТ СН'!$F$13-'СЕТ СН'!$F$23</f>
        <v>-143.47227687999998</v>
      </c>
      <c r="J345" s="37">
        <f>SUMIFS(СВЦЭМ!$J$34:$J$777,СВЦЭМ!$A$34:$A$777,$A345,СВЦЭМ!$B$34:$B$777,J$331)+'СЕТ СН'!$F$13-'СЕТ СН'!$F$23</f>
        <v>-163.06494852999998</v>
      </c>
      <c r="K345" s="37">
        <f>SUMIFS(СВЦЭМ!$J$34:$J$777,СВЦЭМ!$A$34:$A$777,$A345,СВЦЭМ!$B$34:$B$777,K$331)+'СЕТ СН'!$F$13-'СЕТ СН'!$F$23</f>
        <v>-182.00703011000002</v>
      </c>
      <c r="L345" s="37">
        <f>SUMIFS(СВЦЭМ!$J$34:$J$777,СВЦЭМ!$A$34:$A$777,$A345,СВЦЭМ!$B$34:$B$777,L$331)+'СЕТ СН'!$F$13-'СЕТ СН'!$F$23</f>
        <v>-229.34717613999999</v>
      </c>
      <c r="M345" s="37">
        <f>SUMIFS(СВЦЭМ!$J$34:$J$777,СВЦЭМ!$A$34:$A$777,$A345,СВЦЭМ!$B$34:$B$777,M$331)+'СЕТ СН'!$F$13-'СЕТ СН'!$F$23</f>
        <v>-247.15069423</v>
      </c>
      <c r="N345" s="37">
        <f>SUMIFS(СВЦЭМ!$J$34:$J$777,СВЦЭМ!$A$34:$A$777,$A345,СВЦЭМ!$B$34:$B$777,N$331)+'СЕТ СН'!$F$13-'СЕТ СН'!$F$23</f>
        <v>-241.74318491999998</v>
      </c>
      <c r="O345" s="37">
        <f>SUMIFS(СВЦЭМ!$J$34:$J$777,СВЦЭМ!$A$34:$A$777,$A345,СВЦЭМ!$B$34:$B$777,O$331)+'СЕТ СН'!$F$13-'СЕТ СН'!$F$23</f>
        <v>-243.05098220000002</v>
      </c>
      <c r="P345" s="37">
        <f>SUMIFS(СВЦЭМ!$J$34:$J$777,СВЦЭМ!$A$34:$A$777,$A345,СВЦЭМ!$B$34:$B$777,P$331)+'СЕТ СН'!$F$13-'СЕТ СН'!$F$23</f>
        <v>-244.60199874</v>
      </c>
      <c r="Q345" s="37">
        <f>SUMIFS(СВЦЭМ!$J$34:$J$777,СВЦЭМ!$A$34:$A$777,$A345,СВЦЭМ!$B$34:$B$777,Q$331)+'СЕТ СН'!$F$13-'СЕТ СН'!$F$23</f>
        <v>-242.48338776000003</v>
      </c>
      <c r="R345" s="37">
        <f>SUMIFS(СВЦЭМ!$J$34:$J$777,СВЦЭМ!$A$34:$A$777,$A345,СВЦЭМ!$B$34:$B$777,R$331)+'СЕТ СН'!$F$13-'СЕТ СН'!$F$23</f>
        <v>-242.59609270999999</v>
      </c>
      <c r="S345" s="37">
        <f>SUMIFS(СВЦЭМ!$J$34:$J$777,СВЦЭМ!$A$34:$A$777,$A345,СВЦЭМ!$B$34:$B$777,S$331)+'СЕТ СН'!$F$13-'СЕТ СН'!$F$23</f>
        <v>-244.76543885000001</v>
      </c>
      <c r="T345" s="37">
        <f>SUMIFS(СВЦЭМ!$J$34:$J$777,СВЦЭМ!$A$34:$A$777,$A345,СВЦЭМ!$B$34:$B$777,T$331)+'СЕТ СН'!$F$13-'СЕТ СН'!$F$23</f>
        <v>-246.22787345</v>
      </c>
      <c r="U345" s="37">
        <f>SUMIFS(СВЦЭМ!$J$34:$J$777,СВЦЭМ!$A$34:$A$777,$A345,СВЦЭМ!$B$34:$B$777,U$331)+'СЕТ СН'!$F$13-'СЕТ СН'!$F$23</f>
        <v>-238.48722894999997</v>
      </c>
      <c r="V345" s="37">
        <f>SUMIFS(СВЦЭМ!$J$34:$J$777,СВЦЭМ!$A$34:$A$777,$A345,СВЦЭМ!$B$34:$B$777,V$331)+'СЕТ СН'!$F$13-'СЕТ СН'!$F$23</f>
        <v>-224.18092897000002</v>
      </c>
      <c r="W345" s="37">
        <f>SUMIFS(СВЦЭМ!$J$34:$J$777,СВЦЭМ!$A$34:$A$777,$A345,СВЦЭМ!$B$34:$B$777,W$331)+'СЕТ СН'!$F$13-'СЕТ СН'!$F$23</f>
        <v>-194.33556370999997</v>
      </c>
      <c r="X345" s="37">
        <f>SUMIFS(СВЦЭМ!$J$34:$J$777,СВЦЭМ!$A$34:$A$777,$A345,СВЦЭМ!$B$34:$B$777,X$331)+'СЕТ СН'!$F$13-'СЕТ СН'!$F$23</f>
        <v>-166.85143789</v>
      </c>
      <c r="Y345" s="37">
        <f>SUMIFS(СВЦЭМ!$J$34:$J$777,СВЦЭМ!$A$34:$A$777,$A345,СВЦЭМ!$B$34:$B$777,Y$331)+'СЕТ СН'!$F$13-'СЕТ СН'!$F$23</f>
        <v>-131.94751706</v>
      </c>
    </row>
    <row r="346" spans="1:25" ht="15.75" x14ac:dyDescent="0.2">
      <c r="A346" s="36">
        <f t="shared" si="9"/>
        <v>42993</v>
      </c>
      <c r="B346" s="37">
        <f>SUMIFS(СВЦЭМ!$J$34:$J$777,СВЦЭМ!$A$34:$A$777,$A346,СВЦЭМ!$B$34:$B$777,B$331)+'СЕТ СН'!$F$13-'СЕТ СН'!$F$23</f>
        <v>-77.128591260000007</v>
      </c>
      <c r="C346" s="37">
        <f>SUMIFS(СВЦЭМ!$J$34:$J$777,СВЦЭМ!$A$34:$A$777,$A346,СВЦЭМ!$B$34:$B$777,C$331)+'СЕТ СН'!$F$13-'СЕТ СН'!$F$23</f>
        <v>-80.596677010000008</v>
      </c>
      <c r="D346" s="37">
        <f>SUMIFS(СВЦЭМ!$J$34:$J$777,СВЦЭМ!$A$34:$A$777,$A346,СВЦЭМ!$B$34:$B$777,D$331)+'СЕТ СН'!$F$13-'СЕТ СН'!$F$23</f>
        <v>-91.256543869999973</v>
      </c>
      <c r="E346" s="37">
        <f>SUMIFS(СВЦЭМ!$J$34:$J$777,СВЦЭМ!$A$34:$A$777,$A346,СВЦЭМ!$B$34:$B$777,E$331)+'СЕТ СН'!$F$13-'СЕТ СН'!$F$23</f>
        <v>-95.08818180999998</v>
      </c>
      <c r="F346" s="37">
        <f>SUMIFS(СВЦЭМ!$J$34:$J$777,СВЦЭМ!$A$34:$A$777,$A346,СВЦЭМ!$B$34:$B$777,F$331)+'СЕТ СН'!$F$13-'СЕТ СН'!$F$23</f>
        <v>-94.967990709999981</v>
      </c>
      <c r="G346" s="37">
        <f>SUMIFS(СВЦЭМ!$J$34:$J$777,СВЦЭМ!$A$34:$A$777,$A346,СВЦЭМ!$B$34:$B$777,G$331)+'СЕТ СН'!$F$13-'СЕТ СН'!$F$23</f>
        <v>-95.449077950000003</v>
      </c>
      <c r="H346" s="37">
        <f>SUMIFS(СВЦЭМ!$J$34:$J$777,СВЦЭМ!$A$34:$A$777,$A346,СВЦЭМ!$B$34:$B$777,H$331)+'СЕТ СН'!$F$13-'СЕТ СН'!$F$23</f>
        <v>-88.753014240000027</v>
      </c>
      <c r="I346" s="37">
        <f>SUMIFS(СВЦЭМ!$J$34:$J$777,СВЦЭМ!$A$34:$A$777,$A346,СВЦЭМ!$B$34:$B$777,I$331)+'СЕТ СН'!$F$13-'СЕТ СН'!$F$23</f>
        <v>-126.23805220999998</v>
      </c>
      <c r="J346" s="37">
        <f>SUMIFS(СВЦЭМ!$J$34:$J$777,СВЦЭМ!$A$34:$A$777,$A346,СВЦЭМ!$B$34:$B$777,J$331)+'СЕТ СН'!$F$13-'СЕТ СН'!$F$23</f>
        <v>-137.50427378000001</v>
      </c>
      <c r="K346" s="37">
        <f>SUMIFS(СВЦЭМ!$J$34:$J$777,СВЦЭМ!$A$34:$A$777,$A346,СВЦЭМ!$B$34:$B$777,K$331)+'СЕТ СН'!$F$13-'СЕТ СН'!$F$23</f>
        <v>-163.51272333999998</v>
      </c>
      <c r="L346" s="37">
        <f>SUMIFS(СВЦЭМ!$J$34:$J$777,СВЦЭМ!$A$34:$A$777,$A346,СВЦЭМ!$B$34:$B$777,L$331)+'СЕТ СН'!$F$13-'СЕТ СН'!$F$23</f>
        <v>-210.47086532999998</v>
      </c>
      <c r="M346" s="37">
        <f>SUMIFS(СВЦЭМ!$J$34:$J$777,СВЦЭМ!$A$34:$A$777,$A346,СВЦЭМ!$B$34:$B$777,M$331)+'СЕТ СН'!$F$13-'СЕТ СН'!$F$23</f>
        <v>-225.29001986999998</v>
      </c>
      <c r="N346" s="37">
        <f>SUMIFS(СВЦЭМ!$J$34:$J$777,СВЦЭМ!$A$34:$A$777,$A346,СВЦЭМ!$B$34:$B$777,N$331)+'СЕТ СН'!$F$13-'СЕТ СН'!$F$23</f>
        <v>-225.72928672</v>
      </c>
      <c r="O346" s="37">
        <f>SUMIFS(СВЦЭМ!$J$34:$J$777,СВЦЭМ!$A$34:$A$777,$A346,СВЦЭМ!$B$34:$B$777,O$331)+'СЕТ СН'!$F$13-'СЕТ СН'!$F$23</f>
        <v>-227.40686570000003</v>
      </c>
      <c r="P346" s="37">
        <f>SUMIFS(СВЦЭМ!$J$34:$J$777,СВЦЭМ!$A$34:$A$777,$A346,СВЦЭМ!$B$34:$B$777,P$331)+'СЕТ СН'!$F$13-'СЕТ СН'!$F$23</f>
        <v>-223.82714549999997</v>
      </c>
      <c r="Q346" s="37">
        <f>SUMIFS(СВЦЭМ!$J$34:$J$777,СВЦЭМ!$A$34:$A$777,$A346,СВЦЭМ!$B$34:$B$777,Q$331)+'СЕТ СН'!$F$13-'СЕТ СН'!$F$23</f>
        <v>-219.35854294000001</v>
      </c>
      <c r="R346" s="37">
        <f>SUMIFS(СВЦЭМ!$J$34:$J$777,СВЦЭМ!$A$34:$A$777,$A346,СВЦЭМ!$B$34:$B$777,R$331)+'СЕТ СН'!$F$13-'СЕТ СН'!$F$23</f>
        <v>-218.98764019999999</v>
      </c>
      <c r="S346" s="37">
        <f>SUMIFS(СВЦЭМ!$J$34:$J$777,СВЦЭМ!$A$34:$A$777,$A346,СВЦЭМ!$B$34:$B$777,S$331)+'СЕТ СН'!$F$13-'СЕТ СН'!$F$23</f>
        <v>-220.33883691</v>
      </c>
      <c r="T346" s="37">
        <f>SUMIFS(СВЦЭМ!$J$34:$J$777,СВЦЭМ!$A$34:$A$777,$A346,СВЦЭМ!$B$34:$B$777,T$331)+'СЕТ СН'!$F$13-'СЕТ СН'!$F$23</f>
        <v>-219.68839924999997</v>
      </c>
      <c r="U346" s="37">
        <f>SUMIFS(СВЦЭМ!$J$34:$J$777,СВЦЭМ!$A$34:$A$777,$A346,СВЦЭМ!$B$34:$B$777,U$331)+'СЕТ СН'!$F$13-'СЕТ СН'!$F$23</f>
        <v>-223.58758571999999</v>
      </c>
      <c r="V346" s="37">
        <f>SUMIFS(СВЦЭМ!$J$34:$J$777,СВЦЭМ!$A$34:$A$777,$A346,СВЦЭМ!$B$34:$B$777,V$331)+'СЕТ СН'!$F$13-'СЕТ СН'!$F$23</f>
        <v>-216.70110384999998</v>
      </c>
      <c r="W346" s="37">
        <f>SUMIFS(СВЦЭМ!$J$34:$J$777,СВЦЭМ!$A$34:$A$777,$A346,СВЦЭМ!$B$34:$B$777,W$331)+'СЕТ СН'!$F$13-'СЕТ СН'!$F$23</f>
        <v>-167.15858115999998</v>
      </c>
      <c r="X346" s="37">
        <f>SUMIFS(СВЦЭМ!$J$34:$J$777,СВЦЭМ!$A$34:$A$777,$A346,СВЦЭМ!$B$34:$B$777,X$331)+'СЕТ СН'!$F$13-'СЕТ СН'!$F$23</f>
        <v>-132.41955227</v>
      </c>
      <c r="Y346" s="37">
        <f>SUMIFS(СВЦЭМ!$J$34:$J$777,СВЦЭМ!$A$34:$A$777,$A346,СВЦЭМ!$B$34:$B$777,Y$331)+'СЕТ СН'!$F$13-'СЕТ СН'!$F$23</f>
        <v>-101.38794478</v>
      </c>
    </row>
    <row r="347" spans="1:25" ht="15.75" x14ac:dyDescent="0.2">
      <c r="A347" s="36">
        <f t="shared" si="9"/>
        <v>42994</v>
      </c>
      <c r="B347" s="37">
        <f>SUMIFS(СВЦЭМ!$J$34:$J$777,СВЦЭМ!$A$34:$A$777,$A347,СВЦЭМ!$B$34:$B$777,B$331)+'СЕТ СН'!$F$13-'СЕТ СН'!$F$23</f>
        <v>-99.618256760000008</v>
      </c>
      <c r="C347" s="37">
        <f>SUMIFS(СВЦЭМ!$J$34:$J$777,СВЦЭМ!$A$34:$A$777,$A347,СВЦЭМ!$B$34:$B$777,C$331)+'СЕТ СН'!$F$13-'СЕТ СН'!$F$23</f>
        <v>-101.55738682999998</v>
      </c>
      <c r="D347" s="37">
        <f>SUMIFS(СВЦЭМ!$J$34:$J$777,СВЦЭМ!$A$34:$A$777,$A347,СВЦЭМ!$B$34:$B$777,D$331)+'СЕТ СН'!$F$13-'СЕТ СН'!$F$23</f>
        <v>-94.585019610000018</v>
      </c>
      <c r="E347" s="37">
        <f>SUMIFS(СВЦЭМ!$J$34:$J$777,СВЦЭМ!$A$34:$A$777,$A347,СВЦЭМ!$B$34:$B$777,E$331)+'СЕТ СН'!$F$13-'СЕТ СН'!$F$23</f>
        <v>-100.88413634</v>
      </c>
      <c r="F347" s="37">
        <f>SUMIFS(СВЦЭМ!$J$34:$J$777,СВЦЭМ!$A$34:$A$777,$A347,СВЦЭМ!$B$34:$B$777,F$331)+'СЕТ СН'!$F$13-'СЕТ СН'!$F$23</f>
        <v>-102.66055867</v>
      </c>
      <c r="G347" s="37">
        <f>SUMIFS(СВЦЭМ!$J$34:$J$777,СВЦЭМ!$A$34:$A$777,$A347,СВЦЭМ!$B$34:$B$777,G$331)+'СЕТ СН'!$F$13-'СЕТ СН'!$F$23</f>
        <v>-99.952170910000007</v>
      </c>
      <c r="H347" s="37">
        <f>SUMIFS(СВЦЭМ!$J$34:$J$777,СВЦЭМ!$A$34:$A$777,$A347,СВЦЭМ!$B$34:$B$777,H$331)+'СЕТ СН'!$F$13-'СЕТ СН'!$F$23</f>
        <v>-99.168738759999997</v>
      </c>
      <c r="I347" s="37">
        <f>SUMIFS(СВЦЭМ!$J$34:$J$777,СВЦЭМ!$A$34:$A$777,$A347,СВЦЭМ!$B$34:$B$777,I$331)+'СЕТ СН'!$F$13-'СЕТ СН'!$F$23</f>
        <v>-110.93158505000002</v>
      </c>
      <c r="J347" s="37">
        <f>SUMIFS(СВЦЭМ!$J$34:$J$777,СВЦЭМ!$A$34:$A$777,$A347,СВЦЭМ!$B$34:$B$777,J$331)+'СЕТ СН'!$F$13-'СЕТ СН'!$F$23</f>
        <v>-138.75865356000003</v>
      </c>
      <c r="K347" s="37">
        <f>SUMIFS(СВЦЭМ!$J$34:$J$777,СВЦЭМ!$A$34:$A$777,$A347,СВЦЭМ!$B$34:$B$777,K$331)+'СЕТ СН'!$F$13-'СЕТ СН'!$F$23</f>
        <v>-160.88406383</v>
      </c>
      <c r="L347" s="37">
        <f>SUMIFS(СВЦЭМ!$J$34:$J$777,СВЦЭМ!$A$34:$A$777,$A347,СВЦЭМ!$B$34:$B$777,L$331)+'СЕТ СН'!$F$13-'СЕТ СН'!$F$23</f>
        <v>-212.29853008999999</v>
      </c>
      <c r="M347" s="37">
        <f>SUMIFS(СВЦЭМ!$J$34:$J$777,СВЦЭМ!$A$34:$A$777,$A347,СВЦЭМ!$B$34:$B$777,M$331)+'СЕТ СН'!$F$13-'СЕТ СН'!$F$23</f>
        <v>-227.62526324999999</v>
      </c>
      <c r="N347" s="37">
        <f>SUMIFS(СВЦЭМ!$J$34:$J$777,СВЦЭМ!$A$34:$A$777,$A347,СВЦЭМ!$B$34:$B$777,N$331)+'СЕТ СН'!$F$13-'СЕТ СН'!$F$23</f>
        <v>-223.92133144000002</v>
      </c>
      <c r="O347" s="37">
        <f>SUMIFS(СВЦЭМ!$J$34:$J$777,СВЦЭМ!$A$34:$A$777,$A347,СВЦЭМ!$B$34:$B$777,O$331)+'СЕТ СН'!$F$13-'СЕТ СН'!$F$23</f>
        <v>-223.99216646999997</v>
      </c>
      <c r="P347" s="37">
        <f>SUMIFS(СВЦЭМ!$J$34:$J$777,СВЦЭМ!$A$34:$A$777,$A347,СВЦЭМ!$B$34:$B$777,P$331)+'СЕТ СН'!$F$13-'СЕТ СН'!$F$23</f>
        <v>-219.82494393000002</v>
      </c>
      <c r="Q347" s="37">
        <f>SUMIFS(СВЦЭМ!$J$34:$J$777,СВЦЭМ!$A$34:$A$777,$A347,СВЦЭМ!$B$34:$B$777,Q$331)+'СЕТ СН'!$F$13-'СЕТ СН'!$F$23</f>
        <v>-218.45994837000001</v>
      </c>
      <c r="R347" s="37">
        <f>SUMIFS(СВЦЭМ!$J$34:$J$777,СВЦЭМ!$A$34:$A$777,$A347,СВЦЭМ!$B$34:$B$777,R$331)+'СЕТ СН'!$F$13-'СЕТ СН'!$F$23</f>
        <v>-219.88425854000002</v>
      </c>
      <c r="S347" s="37">
        <f>SUMIFS(СВЦЭМ!$J$34:$J$777,СВЦЭМ!$A$34:$A$777,$A347,СВЦЭМ!$B$34:$B$777,S$331)+'СЕТ СН'!$F$13-'СЕТ СН'!$F$23</f>
        <v>-221.30716386</v>
      </c>
      <c r="T347" s="37">
        <f>SUMIFS(СВЦЭМ!$J$34:$J$777,СВЦЭМ!$A$34:$A$777,$A347,СВЦЭМ!$B$34:$B$777,T$331)+'СЕТ СН'!$F$13-'СЕТ СН'!$F$23</f>
        <v>-222.04994901999999</v>
      </c>
      <c r="U347" s="37">
        <f>SUMIFS(СВЦЭМ!$J$34:$J$777,СВЦЭМ!$A$34:$A$777,$A347,СВЦЭМ!$B$34:$B$777,U$331)+'СЕТ СН'!$F$13-'СЕТ СН'!$F$23</f>
        <v>-226.57276675000003</v>
      </c>
      <c r="V347" s="37">
        <f>SUMIFS(СВЦЭМ!$J$34:$J$777,СВЦЭМ!$A$34:$A$777,$A347,СВЦЭМ!$B$34:$B$777,V$331)+'СЕТ СН'!$F$13-'СЕТ СН'!$F$23</f>
        <v>-219.563197</v>
      </c>
      <c r="W347" s="37">
        <f>SUMIFS(СВЦЭМ!$J$34:$J$777,СВЦЭМ!$A$34:$A$777,$A347,СВЦЭМ!$B$34:$B$777,W$331)+'СЕТ СН'!$F$13-'СЕТ СН'!$F$23</f>
        <v>-178.77839683000002</v>
      </c>
      <c r="X347" s="37">
        <f>SUMIFS(СВЦЭМ!$J$34:$J$777,СВЦЭМ!$A$34:$A$777,$A347,СВЦЭМ!$B$34:$B$777,X$331)+'СЕТ СН'!$F$13-'СЕТ СН'!$F$23</f>
        <v>-143.10309074999998</v>
      </c>
      <c r="Y347" s="37">
        <f>SUMIFS(СВЦЭМ!$J$34:$J$777,СВЦЭМ!$A$34:$A$777,$A347,СВЦЭМ!$B$34:$B$777,Y$331)+'СЕТ СН'!$F$13-'СЕТ СН'!$F$23</f>
        <v>-121.07588157999999</v>
      </c>
    </row>
    <row r="348" spans="1:25" ht="15.75" x14ac:dyDescent="0.2">
      <c r="A348" s="36">
        <f t="shared" si="9"/>
        <v>42995</v>
      </c>
      <c r="B348" s="37">
        <f>SUMIFS(СВЦЭМ!$J$34:$J$777,СВЦЭМ!$A$34:$A$777,$A348,СВЦЭМ!$B$34:$B$777,B$331)+'СЕТ СН'!$F$13-'СЕТ СН'!$F$23</f>
        <v>-133.74306359000002</v>
      </c>
      <c r="C348" s="37">
        <f>SUMIFS(СВЦЭМ!$J$34:$J$777,СВЦЭМ!$A$34:$A$777,$A348,СВЦЭМ!$B$34:$B$777,C$331)+'СЕТ СН'!$F$13-'СЕТ СН'!$F$23</f>
        <v>-106.55062415999998</v>
      </c>
      <c r="D348" s="37">
        <f>SUMIFS(СВЦЭМ!$J$34:$J$777,СВЦЭМ!$A$34:$A$777,$A348,СВЦЭМ!$B$34:$B$777,D$331)+'СЕТ СН'!$F$13-'СЕТ СН'!$F$23</f>
        <v>-96.342373979999991</v>
      </c>
      <c r="E348" s="37">
        <f>SUMIFS(СВЦЭМ!$J$34:$J$777,СВЦЭМ!$A$34:$A$777,$A348,СВЦЭМ!$B$34:$B$777,E$331)+'СЕТ СН'!$F$13-'СЕТ СН'!$F$23</f>
        <v>-101.33752869</v>
      </c>
      <c r="F348" s="37">
        <f>SUMIFS(СВЦЭМ!$J$34:$J$777,СВЦЭМ!$A$34:$A$777,$A348,СВЦЭМ!$B$34:$B$777,F$331)+'СЕТ СН'!$F$13-'СЕТ СН'!$F$23</f>
        <v>-104.73019935999997</v>
      </c>
      <c r="G348" s="37">
        <f>SUMIFS(СВЦЭМ!$J$34:$J$777,СВЦЭМ!$A$34:$A$777,$A348,СВЦЭМ!$B$34:$B$777,G$331)+'СЕТ СН'!$F$13-'СЕТ СН'!$F$23</f>
        <v>-100.59018716000003</v>
      </c>
      <c r="H348" s="37">
        <f>SUMIFS(СВЦЭМ!$J$34:$J$777,СВЦЭМ!$A$34:$A$777,$A348,СВЦЭМ!$B$34:$B$777,H$331)+'СЕТ СН'!$F$13-'СЕТ СН'!$F$23</f>
        <v>-103.56166528</v>
      </c>
      <c r="I348" s="37">
        <f>SUMIFS(СВЦЭМ!$J$34:$J$777,СВЦЭМ!$A$34:$A$777,$A348,СВЦЭМ!$B$34:$B$777,I$331)+'СЕТ СН'!$F$13-'СЕТ СН'!$F$23</f>
        <v>-113.97512208000001</v>
      </c>
      <c r="J348" s="37">
        <f>SUMIFS(СВЦЭМ!$J$34:$J$777,СВЦЭМ!$A$34:$A$777,$A348,СВЦЭМ!$B$34:$B$777,J$331)+'СЕТ СН'!$F$13-'СЕТ СН'!$F$23</f>
        <v>-141.05331108000001</v>
      </c>
      <c r="K348" s="37">
        <f>SUMIFS(СВЦЭМ!$J$34:$J$777,СВЦЭМ!$A$34:$A$777,$A348,СВЦЭМ!$B$34:$B$777,K$331)+'СЕТ СН'!$F$13-'СЕТ СН'!$F$23</f>
        <v>-158.80701298000002</v>
      </c>
      <c r="L348" s="37">
        <f>SUMIFS(СВЦЭМ!$J$34:$J$777,СВЦЭМ!$A$34:$A$777,$A348,СВЦЭМ!$B$34:$B$777,L$331)+'СЕТ СН'!$F$13-'СЕТ СН'!$F$23</f>
        <v>-208.90801424</v>
      </c>
      <c r="M348" s="37">
        <f>SUMIFS(СВЦЭМ!$J$34:$J$777,СВЦЭМ!$A$34:$A$777,$A348,СВЦЭМ!$B$34:$B$777,M$331)+'СЕТ СН'!$F$13-'СЕТ СН'!$F$23</f>
        <v>-223.45376401999999</v>
      </c>
      <c r="N348" s="37">
        <f>SUMIFS(СВЦЭМ!$J$34:$J$777,СВЦЭМ!$A$34:$A$777,$A348,СВЦЭМ!$B$34:$B$777,N$331)+'СЕТ СН'!$F$13-'СЕТ СН'!$F$23</f>
        <v>-224.22374456</v>
      </c>
      <c r="O348" s="37">
        <f>SUMIFS(СВЦЭМ!$J$34:$J$777,СВЦЭМ!$A$34:$A$777,$A348,СВЦЭМ!$B$34:$B$777,O$331)+'СЕТ СН'!$F$13-'СЕТ СН'!$F$23</f>
        <v>-224.65782388000002</v>
      </c>
      <c r="P348" s="37">
        <f>SUMIFS(СВЦЭМ!$J$34:$J$777,СВЦЭМ!$A$34:$A$777,$A348,СВЦЭМ!$B$34:$B$777,P$331)+'СЕТ СН'!$F$13-'СЕТ СН'!$F$23</f>
        <v>-224.85993036999997</v>
      </c>
      <c r="Q348" s="37">
        <f>SUMIFS(СВЦЭМ!$J$34:$J$777,СВЦЭМ!$A$34:$A$777,$A348,СВЦЭМ!$B$34:$B$777,Q$331)+'СЕТ СН'!$F$13-'СЕТ СН'!$F$23</f>
        <v>-225.06084421999998</v>
      </c>
      <c r="R348" s="37">
        <f>SUMIFS(СВЦЭМ!$J$34:$J$777,СВЦЭМ!$A$34:$A$777,$A348,СВЦЭМ!$B$34:$B$777,R$331)+'СЕТ СН'!$F$13-'СЕТ СН'!$F$23</f>
        <v>-226.68903053999998</v>
      </c>
      <c r="S348" s="37">
        <f>SUMIFS(СВЦЭМ!$J$34:$J$777,СВЦЭМ!$A$34:$A$777,$A348,СВЦЭМ!$B$34:$B$777,S$331)+'СЕТ СН'!$F$13-'СЕТ СН'!$F$23</f>
        <v>-226.98891225</v>
      </c>
      <c r="T348" s="37">
        <f>SUMIFS(СВЦЭМ!$J$34:$J$777,СВЦЭМ!$A$34:$A$777,$A348,СВЦЭМ!$B$34:$B$777,T$331)+'СЕТ СН'!$F$13-'СЕТ СН'!$F$23</f>
        <v>-228.27138103999999</v>
      </c>
      <c r="U348" s="37">
        <f>SUMIFS(СВЦЭМ!$J$34:$J$777,СВЦЭМ!$A$34:$A$777,$A348,СВЦЭМ!$B$34:$B$777,U$331)+'СЕТ СН'!$F$13-'СЕТ СН'!$F$23</f>
        <v>-230.06831290000002</v>
      </c>
      <c r="V348" s="37">
        <f>SUMIFS(СВЦЭМ!$J$34:$J$777,СВЦЭМ!$A$34:$A$777,$A348,СВЦЭМ!$B$34:$B$777,V$331)+'СЕТ СН'!$F$13-'СЕТ СН'!$F$23</f>
        <v>-223.90520471000002</v>
      </c>
      <c r="W348" s="37">
        <f>SUMIFS(СВЦЭМ!$J$34:$J$777,СВЦЭМ!$A$34:$A$777,$A348,СВЦЭМ!$B$34:$B$777,W$331)+'СЕТ СН'!$F$13-'СЕТ СН'!$F$23</f>
        <v>-183.64060940000002</v>
      </c>
      <c r="X348" s="37">
        <f>SUMIFS(СВЦЭМ!$J$34:$J$777,СВЦЭМ!$A$34:$A$777,$A348,СВЦЭМ!$B$34:$B$777,X$331)+'СЕТ СН'!$F$13-'СЕТ СН'!$F$23</f>
        <v>-153.63955125000001</v>
      </c>
      <c r="Y348" s="37">
        <f>SUMIFS(СВЦЭМ!$J$34:$J$777,СВЦЭМ!$A$34:$A$777,$A348,СВЦЭМ!$B$34:$B$777,Y$331)+'СЕТ СН'!$F$13-'СЕТ СН'!$F$23</f>
        <v>-155.33480715000002</v>
      </c>
    </row>
    <row r="349" spans="1:25" ht="15.75" x14ac:dyDescent="0.2">
      <c r="A349" s="36">
        <f t="shared" si="9"/>
        <v>42996</v>
      </c>
      <c r="B349" s="37">
        <f>SUMIFS(СВЦЭМ!$J$34:$J$777,СВЦЭМ!$A$34:$A$777,$A349,СВЦЭМ!$B$34:$B$777,B$331)+'СЕТ СН'!$F$13-'СЕТ СН'!$F$23</f>
        <v>-142.37871689999997</v>
      </c>
      <c r="C349" s="37">
        <f>SUMIFS(СВЦЭМ!$J$34:$J$777,СВЦЭМ!$A$34:$A$777,$A349,СВЦЭМ!$B$34:$B$777,C$331)+'СЕТ СН'!$F$13-'СЕТ СН'!$F$23</f>
        <v>-99.084392770000022</v>
      </c>
      <c r="D349" s="37">
        <f>SUMIFS(СВЦЭМ!$J$34:$J$777,СВЦЭМ!$A$34:$A$777,$A349,СВЦЭМ!$B$34:$B$777,D$331)+'СЕТ СН'!$F$13-'СЕТ СН'!$F$23</f>
        <v>-80.159748460000003</v>
      </c>
      <c r="E349" s="37">
        <f>SUMIFS(СВЦЭМ!$J$34:$J$777,СВЦЭМ!$A$34:$A$777,$A349,СВЦЭМ!$B$34:$B$777,E$331)+'СЕТ СН'!$F$13-'СЕТ СН'!$F$23</f>
        <v>-75.109254239999984</v>
      </c>
      <c r="F349" s="37">
        <f>SUMIFS(СВЦЭМ!$J$34:$J$777,СВЦЭМ!$A$34:$A$777,$A349,СВЦЭМ!$B$34:$B$777,F$331)+'СЕТ СН'!$F$13-'СЕТ СН'!$F$23</f>
        <v>-75.108549949999997</v>
      </c>
      <c r="G349" s="37">
        <f>SUMIFS(СВЦЭМ!$J$34:$J$777,СВЦЭМ!$A$34:$A$777,$A349,СВЦЭМ!$B$34:$B$777,G$331)+'СЕТ СН'!$F$13-'СЕТ СН'!$F$23</f>
        <v>-83.736780850000002</v>
      </c>
      <c r="H349" s="37">
        <f>SUMIFS(СВЦЭМ!$J$34:$J$777,СВЦЭМ!$A$34:$A$777,$A349,СВЦЭМ!$B$34:$B$777,H$331)+'СЕТ СН'!$F$13-'СЕТ СН'!$F$23</f>
        <v>-108.82533461000003</v>
      </c>
      <c r="I349" s="37">
        <f>SUMIFS(СВЦЭМ!$J$34:$J$777,СВЦЭМ!$A$34:$A$777,$A349,СВЦЭМ!$B$34:$B$777,I$331)+'СЕТ СН'!$F$13-'СЕТ СН'!$F$23</f>
        <v>-125.42578415000003</v>
      </c>
      <c r="J349" s="37">
        <f>SUMIFS(СВЦЭМ!$J$34:$J$777,СВЦЭМ!$A$34:$A$777,$A349,СВЦЭМ!$B$34:$B$777,J$331)+'СЕТ СН'!$F$13-'СЕТ СН'!$F$23</f>
        <v>-144.77899767000002</v>
      </c>
      <c r="K349" s="37">
        <f>SUMIFS(СВЦЭМ!$J$34:$J$777,СВЦЭМ!$A$34:$A$777,$A349,СВЦЭМ!$B$34:$B$777,K$331)+'СЕТ СН'!$F$13-'СЕТ СН'!$F$23</f>
        <v>-180.14021320000001</v>
      </c>
      <c r="L349" s="37">
        <f>SUMIFS(СВЦЭМ!$J$34:$J$777,СВЦЭМ!$A$34:$A$777,$A349,СВЦЭМ!$B$34:$B$777,L$331)+'СЕТ СН'!$F$13-'СЕТ СН'!$F$23</f>
        <v>-212.96530215000001</v>
      </c>
      <c r="M349" s="37">
        <f>SUMIFS(СВЦЭМ!$J$34:$J$777,СВЦЭМ!$A$34:$A$777,$A349,СВЦЭМ!$B$34:$B$777,M$331)+'СЕТ СН'!$F$13-'СЕТ СН'!$F$23</f>
        <v>-224.45660850000002</v>
      </c>
      <c r="N349" s="37">
        <f>SUMIFS(СВЦЭМ!$J$34:$J$777,СВЦЭМ!$A$34:$A$777,$A349,СВЦЭМ!$B$34:$B$777,N$331)+'СЕТ СН'!$F$13-'СЕТ СН'!$F$23</f>
        <v>-222.74521291999997</v>
      </c>
      <c r="O349" s="37">
        <f>SUMIFS(СВЦЭМ!$J$34:$J$777,СВЦЭМ!$A$34:$A$777,$A349,СВЦЭМ!$B$34:$B$777,O$331)+'СЕТ СН'!$F$13-'СЕТ СН'!$F$23</f>
        <v>-224.04543088000003</v>
      </c>
      <c r="P349" s="37">
        <f>SUMIFS(СВЦЭМ!$J$34:$J$777,СВЦЭМ!$A$34:$A$777,$A349,СВЦЭМ!$B$34:$B$777,P$331)+'СЕТ СН'!$F$13-'СЕТ СН'!$F$23</f>
        <v>-223.13957081000001</v>
      </c>
      <c r="Q349" s="37">
        <f>SUMIFS(СВЦЭМ!$J$34:$J$777,СВЦЭМ!$A$34:$A$777,$A349,СВЦЭМ!$B$34:$B$777,Q$331)+'СЕТ СН'!$F$13-'СЕТ СН'!$F$23</f>
        <v>-224.21891346000001</v>
      </c>
      <c r="R349" s="37">
        <f>SUMIFS(СВЦЭМ!$J$34:$J$777,СВЦЭМ!$A$34:$A$777,$A349,СВЦЭМ!$B$34:$B$777,R$331)+'СЕТ СН'!$F$13-'СЕТ СН'!$F$23</f>
        <v>-225.12598566000003</v>
      </c>
      <c r="S349" s="37">
        <f>SUMIFS(СВЦЭМ!$J$34:$J$777,СВЦЭМ!$A$34:$A$777,$A349,СВЦЭМ!$B$34:$B$777,S$331)+'СЕТ СН'!$F$13-'СЕТ СН'!$F$23</f>
        <v>-225.52332915</v>
      </c>
      <c r="T349" s="37">
        <f>SUMIFS(СВЦЭМ!$J$34:$J$777,СВЦЭМ!$A$34:$A$777,$A349,СВЦЭМ!$B$34:$B$777,T$331)+'СЕТ СН'!$F$13-'СЕТ СН'!$F$23</f>
        <v>-228.07644076999998</v>
      </c>
      <c r="U349" s="37">
        <f>SUMIFS(СВЦЭМ!$J$34:$J$777,СВЦЭМ!$A$34:$A$777,$A349,СВЦЭМ!$B$34:$B$777,U$331)+'СЕТ СН'!$F$13-'СЕТ СН'!$F$23</f>
        <v>-224.35596168000001</v>
      </c>
      <c r="V349" s="37">
        <f>SUMIFS(СВЦЭМ!$J$34:$J$777,СВЦЭМ!$A$34:$A$777,$A349,СВЦЭМ!$B$34:$B$777,V$331)+'СЕТ СН'!$F$13-'СЕТ СН'!$F$23</f>
        <v>-220.82920776999998</v>
      </c>
      <c r="W349" s="37">
        <f>SUMIFS(СВЦЭМ!$J$34:$J$777,СВЦЭМ!$A$34:$A$777,$A349,СВЦЭМ!$B$34:$B$777,W$331)+'СЕТ СН'!$F$13-'СЕТ СН'!$F$23</f>
        <v>-187.02151382</v>
      </c>
      <c r="X349" s="37">
        <f>SUMIFS(СВЦЭМ!$J$34:$J$777,СВЦЭМ!$A$34:$A$777,$A349,СВЦЭМ!$B$34:$B$777,X$331)+'СЕТ СН'!$F$13-'СЕТ СН'!$F$23</f>
        <v>-151.61541534000003</v>
      </c>
      <c r="Y349" s="37">
        <f>SUMIFS(СВЦЭМ!$J$34:$J$777,СВЦЭМ!$A$34:$A$777,$A349,СВЦЭМ!$B$34:$B$777,Y$331)+'СЕТ СН'!$F$13-'СЕТ СН'!$F$23</f>
        <v>-147.98650581999999</v>
      </c>
    </row>
    <row r="350" spans="1:25" ht="15.75" x14ac:dyDescent="0.2">
      <c r="A350" s="36">
        <f t="shared" si="9"/>
        <v>42997</v>
      </c>
      <c r="B350" s="37">
        <f>SUMIFS(СВЦЭМ!$J$34:$J$777,СВЦЭМ!$A$34:$A$777,$A350,СВЦЭМ!$B$34:$B$777,B$331)+'СЕТ СН'!$F$13-'СЕТ СН'!$F$23</f>
        <v>-98.120867239999995</v>
      </c>
      <c r="C350" s="37">
        <f>SUMIFS(СВЦЭМ!$J$34:$J$777,СВЦЭМ!$A$34:$A$777,$A350,СВЦЭМ!$B$34:$B$777,C$331)+'СЕТ СН'!$F$13-'СЕТ СН'!$F$23</f>
        <v>-60.933786299999952</v>
      </c>
      <c r="D350" s="37">
        <f>SUMIFS(СВЦЭМ!$J$34:$J$777,СВЦЭМ!$A$34:$A$777,$A350,СВЦЭМ!$B$34:$B$777,D$331)+'СЕТ СН'!$F$13-'СЕТ СН'!$F$23</f>
        <v>-53.804210900000044</v>
      </c>
      <c r="E350" s="37">
        <f>SUMIFS(СВЦЭМ!$J$34:$J$777,СВЦЭМ!$A$34:$A$777,$A350,СВЦЭМ!$B$34:$B$777,E$331)+'СЕТ СН'!$F$13-'СЕТ СН'!$F$23</f>
        <v>-55.096549480000022</v>
      </c>
      <c r="F350" s="37">
        <f>SUMIFS(СВЦЭМ!$J$34:$J$777,СВЦЭМ!$A$34:$A$777,$A350,СВЦЭМ!$B$34:$B$777,F$331)+'СЕТ СН'!$F$13-'СЕТ СН'!$F$23</f>
        <v>-55.197696420000057</v>
      </c>
      <c r="G350" s="37">
        <f>SUMIFS(СВЦЭМ!$J$34:$J$777,СВЦЭМ!$A$34:$A$777,$A350,СВЦЭМ!$B$34:$B$777,G$331)+'СЕТ СН'!$F$13-'СЕТ СН'!$F$23</f>
        <v>-55.075569380000047</v>
      </c>
      <c r="H350" s="37">
        <f>SUMIFS(СВЦЭМ!$J$34:$J$777,СВЦЭМ!$A$34:$A$777,$A350,СВЦЭМ!$B$34:$B$777,H$331)+'СЕТ СН'!$F$13-'СЕТ СН'!$F$23</f>
        <v>-76.556059269999992</v>
      </c>
      <c r="I350" s="37">
        <f>SUMIFS(СВЦЭМ!$J$34:$J$777,СВЦЭМ!$A$34:$A$777,$A350,СВЦЭМ!$B$34:$B$777,I$331)+'СЕТ СН'!$F$13-'СЕТ СН'!$F$23</f>
        <v>-129.42423623000002</v>
      </c>
      <c r="J350" s="37">
        <f>SUMIFS(СВЦЭМ!$J$34:$J$777,СВЦЭМ!$A$34:$A$777,$A350,СВЦЭМ!$B$34:$B$777,J$331)+'СЕТ СН'!$F$13-'СЕТ СН'!$F$23</f>
        <v>-149.37100906000001</v>
      </c>
      <c r="K350" s="37">
        <f>SUMIFS(СВЦЭМ!$J$34:$J$777,СВЦЭМ!$A$34:$A$777,$A350,СВЦЭМ!$B$34:$B$777,K$331)+'СЕТ СН'!$F$13-'СЕТ СН'!$F$23</f>
        <v>-176.43450029000002</v>
      </c>
      <c r="L350" s="37">
        <f>SUMIFS(СВЦЭМ!$J$34:$J$777,СВЦЭМ!$A$34:$A$777,$A350,СВЦЭМ!$B$34:$B$777,L$331)+'СЕТ СН'!$F$13-'СЕТ СН'!$F$23</f>
        <v>-221.19761781</v>
      </c>
      <c r="M350" s="37">
        <f>SUMIFS(СВЦЭМ!$J$34:$J$777,СВЦЭМ!$A$34:$A$777,$A350,СВЦЭМ!$B$34:$B$777,M$331)+'СЕТ СН'!$F$13-'СЕТ СН'!$F$23</f>
        <v>-233.57412295</v>
      </c>
      <c r="N350" s="37">
        <f>SUMIFS(СВЦЭМ!$J$34:$J$777,СВЦЭМ!$A$34:$A$777,$A350,СВЦЭМ!$B$34:$B$777,N$331)+'СЕТ СН'!$F$13-'СЕТ СН'!$F$23</f>
        <v>-228.24196619000003</v>
      </c>
      <c r="O350" s="37">
        <f>SUMIFS(СВЦЭМ!$J$34:$J$777,СВЦЭМ!$A$34:$A$777,$A350,СВЦЭМ!$B$34:$B$777,O$331)+'СЕТ СН'!$F$13-'СЕТ СН'!$F$23</f>
        <v>-229.46276448999998</v>
      </c>
      <c r="P350" s="37">
        <f>SUMIFS(СВЦЭМ!$J$34:$J$777,СВЦЭМ!$A$34:$A$777,$A350,СВЦЭМ!$B$34:$B$777,P$331)+'СЕТ СН'!$F$13-'СЕТ СН'!$F$23</f>
        <v>-227.86125050999999</v>
      </c>
      <c r="Q350" s="37">
        <f>SUMIFS(СВЦЭМ!$J$34:$J$777,СВЦЭМ!$A$34:$A$777,$A350,СВЦЭМ!$B$34:$B$777,Q$331)+'СЕТ СН'!$F$13-'СЕТ СН'!$F$23</f>
        <v>-214.85426853000001</v>
      </c>
      <c r="R350" s="37">
        <f>SUMIFS(СВЦЭМ!$J$34:$J$777,СВЦЭМ!$A$34:$A$777,$A350,СВЦЭМ!$B$34:$B$777,R$331)+'СЕТ СН'!$F$13-'СЕТ СН'!$F$23</f>
        <v>-201.17324466999997</v>
      </c>
      <c r="S350" s="37">
        <f>SUMIFS(СВЦЭМ!$J$34:$J$777,СВЦЭМ!$A$34:$A$777,$A350,СВЦЭМ!$B$34:$B$777,S$331)+'СЕТ СН'!$F$13-'СЕТ СН'!$F$23</f>
        <v>-198.85642734999999</v>
      </c>
      <c r="T350" s="37">
        <f>SUMIFS(СВЦЭМ!$J$34:$J$777,СВЦЭМ!$A$34:$A$777,$A350,СВЦЭМ!$B$34:$B$777,T$331)+'СЕТ СН'!$F$13-'СЕТ СН'!$F$23</f>
        <v>-220.47980866</v>
      </c>
      <c r="U350" s="37">
        <f>SUMIFS(СВЦЭМ!$J$34:$J$777,СВЦЭМ!$A$34:$A$777,$A350,СВЦЭМ!$B$34:$B$777,U$331)+'СЕТ СН'!$F$13-'СЕТ СН'!$F$23</f>
        <v>-223.78457644999997</v>
      </c>
      <c r="V350" s="37">
        <f>SUMIFS(СВЦЭМ!$J$34:$J$777,СВЦЭМ!$A$34:$A$777,$A350,СВЦЭМ!$B$34:$B$777,V$331)+'СЕТ СН'!$F$13-'СЕТ СН'!$F$23</f>
        <v>-208.07675820999998</v>
      </c>
      <c r="W350" s="37">
        <f>SUMIFS(СВЦЭМ!$J$34:$J$777,СВЦЭМ!$A$34:$A$777,$A350,СВЦЭМ!$B$34:$B$777,W$331)+'СЕТ СН'!$F$13-'СЕТ СН'!$F$23</f>
        <v>-155.98542629000002</v>
      </c>
      <c r="X350" s="37">
        <f>SUMIFS(СВЦЭМ!$J$34:$J$777,СВЦЭМ!$A$34:$A$777,$A350,СВЦЭМ!$B$34:$B$777,X$331)+'СЕТ СН'!$F$13-'СЕТ СН'!$F$23</f>
        <v>-154.40416678999998</v>
      </c>
      <c r="Y350" s="37">
        <f>SUMIFS(СВЦЭМ!$J$34:$J$777,СВЦЭМ!$A$34:$A$777,$A350,СВЦЭМ!$B$34:$B$777,Y$331)+'СЕТ СН'!$F$13-'СЕТ СН'!$F$23</f>
        <v>-144.15409593999999</v>
      </c>
    </row>
    <row r="351" spans="1:25" ht="15.75" x14ac:dyDescent="0.2">
      <c r="A351" s="36">
        <f t="shared" si="9"/>
        <v>42998</v>
      </c>
      <c r="B351" s="37">
        <f>SUMIFS(СВЦЭМ!$J$34:$J$777,СВЦЭМ!$A$34:$A$777,$A351,СВЦЭМ!$B$34:$B$777,B$331)+'СЕТ СН'!$F$13-'СЕТ СН'!$F$23</f>
        <v>-84.51094224000002</v>
      </c>
      <c r="C351" s="37">
        <f>SUMIFS(СВЦЭМ!$J$34:$J$777,СВЦЭМ!$A$34:$A$777,$A351,СВЦЭМ!$B$34:$B$777,C$331)+'СЕТ СН'!$F$13-'СЕТ СН'!$F$23</f>
        <v>-58.186688079999954</v>
      </c>
      <c r="D351" s="37">
        <f>SUMIFS(СВЦЭМ!$J$34:$J$777,СВЦЭМ!$A$34:$A$777,$A351,СВЦЭМ!$B$34:$B$777,D$331)+'СЕТ СН'!$F$13-'СЕТ СН'!$F$23</f>
        <v>-44.158530530000007</v>
      </c>
      <c r="E351" s="37">
        <f>SUMIFS(СВЦЭМ!$J$34:$J$777,СВЦЭМ!$A$34:$A$777,$A351,СВЦЭМ!$B$34:$B$777,E$331)+'СЕТ СН'!$F$13-'СЕТ СН'!$F$23</f>
        <v>-45.701653869999973</v>
      </c>
      <c r="F351" s="37">
        <f>SUMIFS(СВЦЭМ!$J$34:$J$777,СВЦЭМ!$A$34:$A$777,$A351,СВЦЭМ!$B$34:$B$777,F$331)+'СЕТ СН'!$F$13-'СЕТ СН'!$F$23</f>
        <v>-45.738461420000021</v>
      </c>
      <c r="G351" s="37">
        <f>SUMIFS(СВЦЭМ!$J$34:$J$777,СВЦЭМ!$A$34:$A$777,$A351,СВЦЭМ!$B$34:$B$777,G$331)+'СЕТ СН'!$F$13-'СЕТ СН'!$F$23</f>
        <v>-42.348238639999977</v>
      </c>
      <c r="H351" s="37">
        <f>SUMIFS(СВЦЭМ!$J$34:$J$777,СВЦЭМ!$A$34:$A$777,$A351,СВЦЭМ!$B$34:$B$777,H$331)+'СЕТ СН'!$F$13-'СЕТ СН'!$F$23</f>
        <v>-79.041666229999976</v>
      </c>
      <c r="I351" s="37">
        <f>SUMIFS(СВЦЭМ!$J$34:$J$777,СВЦЭМ!$A$34:$A$777,$A351,СВЦЭМ!$B$34:$B$777,I$331)+'СЕТ СН'!$F$13-'СЕТ СН'!$F$23</f>
        <v>-113.96158429000002</v>
      </c>
      <c r="J351" s="37">
        <f>SUMIFS(СВЦЭМ!$J$34:$J$777,СВЦЭМ!$A$34:$A$777,$A351,СВЦЭМ!$B$34:$B$777,J$331)+'СЕТ СН'!$F$13-'СЕТ СН'!$F$23</f>
        <v>-141.28989795000001</v>
      </c>
      <c r="K351" s="37">
        <f>SUMIFS(СВЦЭМ!$J$34:$J$777,СВЦЭМ!$A$34:$A$777,$A351,СВЦЭМ!$B$34:$B$777,K$331)+'СЕТ СН'!$F$13-'СЕТ СН'!$F$23</f>
        <v>-164.72970064999998</v>
      </c>
      <c r="L351" s="37">
        <f>SUMIFS(СВЦЭМ!$J$34:$J$777,СВЦЭМ!$A$34:$A$777,$A351,СВЦЭМ!$B$34:$B$777,L$331)+'СЕТ СН'!$F$13-'СЕТ СН'!$F$23</f>
        <v>-211.63316768999999</v>
      </c>
      <c r="M351" s="37">
        <f>SUMIFS(СВЦЭМ!$J$34:$J$777,СВЦЭМ!$A$34:$A$777,$A351,СВЦЭМ!$B$34:$B$777,M$331)+'СЕТ СН'!$F$13-'СЕТ СН'!$F$23</f>
        <v>-223.26979372</v>
      </c>
      <c r="N351" s="37">
        <f>SUMIFS(СВЦЭМ!$J$34:$J$777,СВЦЭМ!$A$34:$A$777,$A351,СВЦЭМ!$B$34:$B$777,N$331)+'СЕТ СН'!$F$13-'СЕТ СН'!$F$23</f>
        <v>-219.90729668</v>
      </c>
      <c r="O351" s="37">
        <f>SUMIFS(СВЦЭМ!$J$34:$J$777,СВЦЭМ!$A$34:$A$777,$A351,СВЦЭМ!$B$34:$B$777,O$331)+'СЕТ СН'!$F$13-'СЕТ СН'!$F$23</f>
        <v>-224.93760632999999</v>
      </c>
      <c r="P351" s="37">
        <f>SUMIFS(СВЦЭМ!$J$34:$J$777,СВЦЭМ!$A$34:$A$777,$A351,СВЦЭМ!$B$34:$B$777,P$331)+'СЕТ СН'!$F$13-'СЕТ СН'!$F$23</f>
        <v>-221.58954929999999</v>
      </c>
      <c r="Q351" s="37">
        <f>SUMIFS(СВЦЭМ!$J$34:$J$777,СВЦЭМ!$A$34:$A$777,$A351,СВЦЭМ!$B$34:$B$777,Q$331)+'СЕТ СН'!$F$13-'СЕТ СН'!$F$23</f>
        <v>-219.18553462</v>
      </c>
      <c r="R351" s="37">
        <f>SUMIFS(СВЦЭМ!$J$34:$J$777,СВЦЭМ!$A$34:$A$777,$A351,СВЦЭМ!$B$34:$B$777,R$331)+'СЕТ СН'!$F$13-'СЕТ СН'!$F$23</f>
        <v>-207.74207618999998</v>
      </c>
      <c r="S351" s="37">
        <f>SUMIFS(СВЦЭМ!$J$34:$J$777,СВЦЭМ!$A$34:$A$777,$A351,СВЦЭМ!$B$34:$B$777,S$331)+'СЕТ СН'!$F$13-'СЕТ СН'!$F$23</f>
        <v>-211.61132544999998</v>
      </c>
      <c r="T351" s="37">
        <f>SUMIFS(СВЦЭМ!$J$34:$J$777,СВЦЭМ!$A$34:$A$777,$A351,СВЦЭМ!$B$34:$B$777,T$331)+'СЕТ СН'!$F$13-'СЕТ СН'!$F$23</f>
        <v>-220.94436052999998</v>
      </c>
      <c r="U351" s="37">
        <f>SUMIFS(СВЦЭМ!$J$34:$J$777,СВЦЭМ!$A$34:$A$777,$A351,СВЦЭМ!$B$34:$B$777,U$331)+'СЕТ СН'!$F$13-'СЕТ СН'!$F$23</f>
        <v>-221.31973049999999</v>
      </c>
      <c r="V351" s="37">
        <f>SUMIFS(СВЦЭМ!$J$34:$J$777,СВЦЭМ!$A$34:$A$777,$A351,СВЦЭМ!$B$34:$B$777,V$331)+'СЕТ СН'!$F$13-'СЕТ СН'!$F$23</f>
        <v>-213.95631909000002</v>
      </c>
      <c r="W351" s="37">
        <f>SUMIFS(СВЦЭМ!$J$34:$J$777,СВЦЭМ!$A$34:$A$777,$A351,СВЦЭМ!$B$34:$B$777,W$331)+'СЕТ СН'!$F$13-'СЕТ СН'!$F$23</f>
        <v>-179.93988531999997</v>
      </c>
      <c r="X351" s="37">
        <f>SUMIFS(СВЦЭМ!$J$34:$J$777,СВЦЭМ!$A$34:$A$777,$A351,СВЦЭМ!$B$34:$B$777,X$331)+'СЕТ СН'!$F$13-'СЕТ СН'!$F$23</f>
        <v>-152.34427814999998</v>
      </c>
      <c r="Y351" s="37">
        <f>SUMIFS(СВЦЭМ!$J$34:$J$777,СВЦЭМ!$A$34:$A$777,$A351,СВЦЭМ!$B$34:$B$777,Y$331)+'СЕТ СН'!$F$13-'СЕТ СН'!$F$23</f>
        <v>-121.15418785000003</v>
      </c>
    </row>
    <row r="352" spans="1:25" ht="15.75" x14ac:dyDescent="0.2">
      <c r="A352" s="36">
        <f t="shared" si="9"/>
        <v>42999</v>
      </c>
      <c r="B352" s="37">
        <f>SUMIFS(СВЦЭМ!$J$34:$J$777,СВЦЭМ!$A$34:$A$777,$A352,СВЦЭМ!$B$34:$B$777,B$331)+'СЕТ СН'!$F$13-'СЕТ СН'!$F$23</f>
        <v>-82.765533450000021</v>
      </c>
      <c r="C352" s="37">
        <f>SUMIFS(СВЦЭМ!$J$34:$J$777,СВЦЭМ!$A$34:$A$777,$A352,СВЦЭМ!$B$34:$B$777,C$331)+'СЕТ СН'!$F$13-'СЕТ СН'!$F$23</f>
        <v>-63.548551220000036</v>
      </c>
      <c r="D352" s="37">
        <f>SUMIFS(СВЦЭМ!$J$34:$J$777,СВЦЭМ!$A$34:$A$777,$A352,СВЦЭМ!$B$34:$B$777,D$331)+'СЕТ СН'!$F$13-'СЕТ СН'!$F$23</f>
        <v>-43.290825430000041</v>
      </c>
      <c r="E352" s="37">
        <f>SUMIFS(СВЦЭМ!$J$34:$J$777,СВЦЭМ!$A$34:$A$777,$A352,СВЦЭМ!$B$34:$B$777,E$331)+'СЕТ СН'!$F$13-'СЕТ СН'!$F$23</f>
        <v>-39.566539250000005</v>
      </c>
      <c r="F352" s="37">
        <f>SUMIFS(СВЦЭМ!$J$34:$J$777,СВЦЭМ!$A$34:$A$777,$A352,СВЦЭМ!$B$34:$B$777,F$331)+'СЕТ СН'!$F$13-'СЕТ СН'!$F$23</f>
        <v>-37.628706190000003</v>
      </c>
      <c r="G352" s="37">
        <f>SUMIFS(СВЦЭМ!$J$34:$J$777,СВЦЭМ!$A$34:$A$777,$A352,СВЦЭМ!$B$34:$B$777,G$331)+'СЕТ СН'!$F$13-'СЕТ СН'!$F$23</f>
        <v>-43.251028750000046</v>
      </c>
      <c r="H352" s="37">
        <f>SUMIFS(СВЦЭМ!$J$34:$J$777,СВЦЭМ!$A$34:$A$777,$A352,СВЦЭМ!$B$34:$B$777,H$331)+'СЕТ СН'!$F$13-'СЕТ СН'!$F$23</f>
        <v>-79.650853550000022</v>
      </c>
      <c r="I352" s="37">
        <f>SUMIFS(СВЦЭМ!$J$34:$J$777,СВЦЭМ!$A$34:$A$777,$A352,СВЦЭМ!$B$34:$B$777,I$331)+'СЕТ СН'!$F$13-'СЕТ СН'!$F$23</f>
        <v>-115.31670774999998</v>
      </c>
      <c r="J352" s="37">
        <f>SUMIFS(СВЦЭМ!$J$34:$J$777,СВЦЭМ!$A$34:$A$777,$A352,СВЦЭМ!$B$34:$B$777,J$331)+'СЕТ СН'!$F$13-'СЕТ СН'!$F$23</f>
        <v>-137.20911415</v>
      </c>
      <c r="K352" s="37">
        <f>SUMIFS(СВЦЭМ!$J$34:$J$777,СВЦЭМ!$A$34:$A$777,$A352,СВЦЭМ!$B$34:$B$777,K$331)+'СЕТ СН'!$F$13-'СЕТ СН'!$F$23</f>
        <v>-159.32382208000001</v>
      </c>
      <c r="L352" s="37">
        <f>SUMIFS(СВЦЭМ!$J$34:$J$777,СВЦЭМ!$A$34:$A$777,$A352,СВЦЭМ!$B$34:$B$777,L$331)+'СЕТ СН'!$F$13-'СЕТ СН'!$F$23</f>
        <v>-203.85150035999999</v>
      </c>
      <c r="M352" s="37">
        <f>SUMIFS(СВЦЭМ!$J$34:$J$777,СВЦЭМ!$A$34:$A$777,$A352,СВЦЭМ!$B$34:$B$777,M$331)+'СЕТ СН'!$F$13-'СЕТ СН'!$F$23</f>
        <v>-220.02148711000001</v>
      </c>
      <c r="N352" s="37">
        <f>SUMIFS(СВЦЭМ!$J$34:$J$777,СВЦЭМ!$A$34:$A$777,$A352,СВЦЭМ!$B$34:$B$777,N$331)+'СЕТ СН'!$F$13-'СЕТ СН'!$F$23</f>
        <v>-214.60388996</v>
      </c>
      <c r="O352" s="37">
        <f>SUMIFS(СВЦЭМ!$J$34:$J$777,СВЦЭМ!$A$34:$A$777,$A352,СВЦЭМ!$B$34:$B$777,O$331)+'СЕТ СН'!$F$13-'СЕТ СН'!$F$23</f>
        <v>-221.92902694999998</v>
      </c>
      <c r="P352" s="37">
        <f>SUMIFS(СВЦЭМ!$J$34:$J$777,СВЦЭМ!$A$34:$A$777,$A352,СВЦЭМ!$B$34:$B$777,P$331)+'СЕТ СН'!$F$13-'СЕТ СН'!$F$23</f>
        <v>-220.48710498000003</v>
      </c>
      <c r="Q352" s="37">
        <f>SUMIFS(СВЦЭМ!$J$34:$J$777,СВЦЭМ!$A$34:$A$777,$A352,СВЦЭМ!$B$34:$B$777,Q$331)+'СЕТ СН'!$F$13-'СЕТ СН'!$F$23</f>
        <v>-219.49444929999999</v>
      </c>
      <c r="R352" s="37">
        <f>SUMIFS(СВЦЭМ!$J$34:$J$777,СВЦЭМ!$A$34:$A$777,$A352,СВЦЭМ!$B$34:$B$777,R$331)+'СЕТ СН'!$F$13-'СЕТ СН'!$F$23</f>
        <v>-208.00708237999999</v>
      </c>
      <c r="S352" s="37">
        <f>SUMIFS(СВЦЭМ!$J$34:$J$777,СВЦЭМ!$A$34:$A$777,$A352,СВЦЭМ!$B$34:$B$777,S$331)+'СЕТ СН'!$F$13-'СЕТ СН'!$F$23</f>
        <v>-209.46019014000001</v>
      </c>
      <c r="T352" s="37">
        <f>SUMIFS(СВЦЭМ!$J$34:$J$777,СВЦЭМ!$A$34:$A$777,$A352,СВЦЭМ!$B$34:$B$777,T$331)+'СЕТ СН'!$F$13-'СЕТ СН'!$F$23</f>
        <v>-220.05574902000001</v>
      </c>
      <c r="U352" s="37">
        <f>SUMIFS(СВЦЭМ!$J$34:$J$777,СВЦЭМ!$A$34:$A$777,$A352,СВЦЭМ!$B$34:$B$777,U$331)+'СЕТ СН'!$F$13-'СЕТ СН'!$F$23</f>
        <v>-226.48098969</v>
      </c>
      <c r="V352" s="37">
        <f>SUMIFS(СВЦЭМ!$J$34:$J$777,СВЦЭМ!$A$34:$A$777,$A352,СВЦЭМ!$B$34:$B$777,V$331)+'СЕТ СН'!$F$13-'СЕТ СН'!$F$23</f>
        <v>-216.42809498000003</v>
      </c>
      <c r="W352" s="37">
        <f>SUMIFS(СВЦЭМ!$J$34:$J$777,СВЦЭМ!$A$34:$A$777,$A352,СВЦЭМ!$B$34:$B$777,W$331)+'СЕТ СН'!$F$13-'СЕТ СН'!$F$23</f>
        <v>-179.85310207999999</v>
      </c>
      <c r="X352" s="37">
        <f>SUMIFS(СВЦЭМ!$J$34:$J$777,СВЦЭМ!$A$34:$A$777,$A352,СВЦЭМ!$B$34:$B$777,X$331)+'СЕТ СН'!$F$13-'СЕТ СН'!$F$23</f>
        <v>-145.96939980000002</v>
      </c>
      <c r="Y352" s="37">
        <f>SUMIFS(СВЦЭМ!$J$34:$J$777,СВЦЭМ!$A$34:$A$777,$A352,СВЦЭМ!$B$34:$B$777,Y$331)+'СЕТ СН'!$F$13-'СЕТ СН'!$F$23</f>
        <v>-117.64158943000001</v>
      </c>
    </row>
    <row r="353" spans="1:27" ht="15.75" x14ac:dyDescent="0.2">
      <c r="A353" s="36">
        <f t="shared" si="9"/>
        <v>43000</v>
      </c>
      <c r="B353" s="37">
        <f>SUMIFS(СВЦЭМ!$J$34:$J$777,СВЦЭМ!$A$34:$A$777,$A353,СВЦЭМ!$B$34:$B$777,B$331)+'СЕТ СН'!$F$13-'СЕТ СН'!$F$23</f>
        <v>-89.18815687</v>
      </c>
      <c r="C353" s="37">
        <f>SUMIFS(СВЦЭМ!$J$34:$J$777,СВЦЭМ!$A$34:$A$777,$A353,СВЦЭМ!$B$34:$B$777,C$331)+'СЕТ СН'!$F$13-'СЕТ СН'!$F$23</f>
        <v>-62.938367409999955</v>
      </c>
      <c r="D353" s="37">
        <f>SUMIFS(СВЦЭМ!$J$34:$J$777,СВЦЭМ!$A$34:$A$777,$A353,СВЦЭМ!$B$34:$B$777,D$331)+'СЕТ СН'!$F$13-'СЕТ СН'!$F$23</f>
        <v>-48.369775259999983</v>
      </c>
      <c r="E353" s="37">
        <f>SUMIFS(СВЦЭМ!$J$34:$J$777,СВЦЭМ!$A$34:$A$777,$A353,СВЦЭМ!$B$34:$B$777,E$331)+'СЕТ СН'!$F$13-'СЕТ СН'!$F$23</f>
        <v>-47.12950823999995</v>
      </c>
      <c r="F353" s="37">
        <f>SUMIFS(СВЦЭМ!$J$34:$J$777,СВЦЭМ!$A$34:$A$777,$A353,СВЦЭМ!$B$34:$B$777,F$331)+'СЕТ СН'!$F$13-'СЕТ СН'!$F$23</f>
        <v>-48.037514370000054</v>
      </c>
      <c r="G353" s="37">
        <f>SUMIFS(СВЦЭМ!$J$34:$J$777,СВЦЭМ!$A$34:$A$777,$A353,СВЦЭМ!$B$34:$B$777,G$331)+'СЕТ СН'!$F$13-'СЕТ СН'!$F$23</f>
        <v>-49.371298059999958</v>
      </c>
      <c r="H353" s="37">
        <f>SUMIFS(СВЦЭМ!$J$34:$J$777,СВЦЭМ!$A$34:$A$777,$A353,СВЦЭМ!$B$34:$B$777,H$331)+'СЕТ СН'!$F$13-'СЕТ СН'!$F$23</f>
        <v>-82.601804920000006</v>
      </c>
      <c r="I353" s="37">
        <f>SUMIFS(СВЦЭМ!$J$34:$J$777,СВЦЭМ!$A$34:$A$777,$A353,СВЦЭМ!$B$34:$B$777,I$331)+'СЕТ СН'!$F$13-'СЕТ СН'!$F$23</f>
        <v>-118.90971861000003</v>
      </c>
      <c r="J353" s="37">
        <f>SUMIFS(СВЦЭМ!$J$34:$J$777,СВЦЭМ!$A$34:$A$777,$A353,СВЦЭМ!$B$34:$B$777,J$331)+'СЕТ СН'!$F$13-'СЕТ СН'!$F$23</f>
        <v>-141.55265758000002</v>
      </c>
      <c r="K353" s="37">
        <f>SUMIFS(СВЦЭМ!$J$34:$J$777,СВЦЭМ!$A$34:$A$777,$A353,СВЦЭМ!$B$34:$B$777,K$331)+'СЕТ СН'!$F$13-'СЕТ СН'!$F$23</f>
        <v>-161.21467059999998</v>
      </c>
      <c r="L353" s="37">
        <f>SUMIFS(СВЦЭМ!$J$34:$J$777,СВЦЭМ!$A$34:$A$777,$A353,СВЦЭМ!$B$34:$B$777,L$331)+'СЕТ СН'!$F$13-'СЕТ СН'!$F$23</f>
        <v>-205.45089318999999</v>
      </c>
      <c r="M353" s="37">
        <f>SUMIFS(СВЦЭМ!$J$34:$J$777,СВЦЭМ!$A$34:$A$777,$A353,СВЦЭМ!$B$34:$B$777,M$331)+'СЕТ СН'!$F$13-'СЕТ СН'!$F$23</f>
        <v>-221.67686077000002</v>
      </c>
      <c r="N353" s="37">
        <f>SUMIFS(СВЦЭМ!$J$34:$J$777,СВЦЭМ!$A$34:$A$777,$A353,СВЦЭМ!$B$34:$B$777,N$331)+'СЕТ СН'!$F$13-'СЕТ СН'!$F$23</f>
        <v>-216.83576914999998</v>
      </c>
      <c r="O353" s="37">
        <f>SUMIFS(СВЦЭМ!$J$34:$J$777,СВЦЭМ!$A$34:$A$777,$A353,СВЦЭМ!$B$34:$B$777,O$331)+'СЕТ СН'!$F$13-'СЕТ СН'!$F$23</f>
        <v>-224.07952251</v>
      </c>
      <c r="P353" s="37">
        <f>SUMIFS(СВЦЭМ!$J$34:$J$777,СВЦЭМ!$A$34:$A$777,$A353,СВЦЭМ!$B$34:$B$777,P$331)+'СЕТ СН'!$F$13-'СЕТ СН'!$F$23</f>
        <v>-221.65526020999999</v>
      </c>
      <c r="Q353" s="37">
        <f>SUMIFS(СВЦЭМ!$J$34:$J$777,СВЦЭМ!$A$34:$A$777,$A353,СВЦЭМ!$B$34:$B$777,Q$331)+'СЕТ СН'!$F$13-'СЕТ СН'!$F$23</f>
        <v>-217.22958060000002</v>
      </c>
      <c r="R353" s="37">
        <f>SUMIFS(СВЦЭМ!$J$34:$J$777,СВЦЭМ!$A$34:$A$777,$A353,СВЦЭМ!$B$34:$B$777,R$331)+'СЕТ СН'!$F$13-'СЕТ СН'!$F$23</f>
        <v>-211.52133817999999</v>
      </c>
      <c r="S353" s="37">
        <f>SUMIFS(СВЦЭМ!$J$34:$J$777,СВЦЭМ!$A$34:$A$777,$A353,СВЦЭМ!$B$34:$B$777,S$331)+'СЕТ СН'!$F$13-'СЕТ СН'!$F$23</f>
        <v>-212.46497739</v>
      </c>
      <c r="T353" s="37">
        <f>SUMIFS(СВЦЭМ!$J$34:$J$777,СВЦЭМ!$A$34:$A$777,$A353,СВЦЭМ!$B$34:$B$777,T$331)+'СЕТ СН'!$F$13-'СЕТ СН'!$F$23</f>
        <v>-217.85854168999998</v>
      </c>
      <c r="U353" s="37">
        <f>SUMIFS(СВЦЭМ!$J$34:$J$777,СВЦЭМ!$A$34:$A$777,$A353,СВЦЭМ!$B$34:$B$777,U$331)+'СЕТ СН'!$F$13-'СЕТ СН'!$F$23</f>
        <v>-228.36420551999998</v>
      </c>
      <c r="V353" s="37">
        <f>SUMIFS(СВЦЭМ!$J$34:$J$777,СВЦЭМ!$A$34:$A$777,$A353,СВЦЭМ!$B$34:$B$777,V$331)+'СЕТ СН'!$F$13-'СЕТ СН'!$F$23</f>
        <v>-221.65671638999999</v>
      </c>
      <c r="W353" s="37">
        <f>SUMIFS(СВЦЭМ!$J$34:$J$777,СВЦЭМ!$A$34:$A$777,$A353,СВЦЭМ!$B$34:$B$777,W$331)+'СЕТ СН'!$F$13-'СЕТ СН'!$F$23</f>
        <v>-175.40302625999999</v>
      </c>
      <c r="X353" s="37">
        <f>SUMIFS(СВЦЭМ!$J$34:$J$777,СВЦЭМ!$A$34:$A$777,$A353,СВЦЭМ!$B$34:$B$777,X$331)+'СЕТ СН'!$F$13-'СЕТ СН'!$F$23</f>
        <v>-144.16798985000003</v>
      </c>
      <c r="Y353" s="37">
        <f>SUMIFS(СВЦЭМ!$J$34:$J$777,СВЦЭМ!$A$34:$A$777,$A353,СВЦЭМ!$B$34:$B$777,Y$331)+'СЕТ СН'!$F$13-'СЕТ СН'!$F$23</f>
        <v>-118.91243248000001</v>
      </c>
    </row>
    <row r="354" spans="1:27" ht="15.75" x14ac:dyDescent="0.2">
      <c r="A354" s="36">
        <f t="shared" si="9"/>
        <v>43001</v>
      </c>
      <c r="B354" s="37">
        <f>SUMIFS(СВЦЭМ!$J$34:$J$777,СВЦЭМ!$A$34:$A$777,$A354,СВЦЭМ!$B$34:$B$777,B$331)+'СЕТ СН'!$F$13-'СЕТ СН'!$F$23</f>
        <v>-117.06266118999997</v>
      </c>
      <c r="C354" s="37">
        <f>SUMIFS(СВЦЭМ!$J$34:$J$777,СВЦЭМ!$A$34:$A$777,$A354,СВЦЭМ!$B$34:$B$777,C$331)+'СЕТ СН'!$F$13-'СЕТ СН'!$F$23</f>
        <v>-118.04791359000001</v>
      </c>
      <c r="D354" s="37">
        <f>SUMIFS(СВЦЭМ!$J$34:$J$777,СВЦЭМ!$A$34:$A$777,$A354,СВЦЭМ!$B$34:$B$777,D$331)+'СЕТ СН'!$F$13-'СЕТ СН'!$F$23</f>
        <v>-112.37604754</v>
      </c>
      <c r="E354" s="37">
        <f>SUMIFS(СВЦЭМ!$J$34:$J$777,СВЦЭМ!$A$34:$A$777,$A354,СВЦЭМ!$B$34:$B$777,E$331)+'СЕТ СН'!$F$13-'СЕТ СН'!$F$23</f>
        <v>-100.92955361000003</v>
      </c>
      <c r="F354" s="37">
        <f>SUMIFS(СВЦЭМ!$J$34:$J$777,СВЦЭМ!$A$34:$A$777,$A354,СВЦЭМ!$B$34:$B$777,F$331)+'СЕТ СН'!$F$13-'СЕТ СН'!$F$23</f>
        <v>-99.143403980000016</v>
      </c>
      <c r="G354" s="37">
        <f>SUMIFS(СВЦЭМ!$J$34:$J$777,СВЦЭМ!$A$34:$A$777,$A354,СВЦЭМ!$B$34:$B$777,G$331)+'СЕТ СН'!$F$13-'СЕТ СН'!$F$23</f>
        <v>-103.35785959999998</v>
      </c>
      <c r="H354" s="37">
        <f>SUMIFS(СВЦЭМ!$J$34:$J$777,СВЦЭМ!$A$34:$A$777,$A354,СВЦЭМ!$B$34:$B$777,H$331)+'СЕТ СН'!$F$13-'СЕТ СН'!$F$23</f>
        <v>-108.72974146000001</v>
      </c>
      <c r="I354" s="37">
        <f>SUMIFS(СВЦЭМ!$J$34:$J$777,СВЦЭМ!$A$34:$A$777,$A354,СВЦЭМ!$B$34:$B$777,I$331)+'СЕТ СН'!$F$13-'СЕТ СН'!$F$23</f>
        <v>-109.41133249000001</v>
      </c>
      <c r="J354" s="37">
        <f>SUMIFS(СВЦЭМ!$J$34:$J$777,СВЦЭМ!$A$34:$A$777,$A354,СВЦЭМ!$B$34:$B$777,J$331)+'СЕТ СН'!$F$13-'СЕТ СН'!$F$23</f>
        <v>-130.17135388999998</v>
      </c>
      <c r="K354" s="37">
        <f>SUMIFS(СВЦЭМ!$J$34:$J$777,СВЦЭМ!$A$34:$A$777,$A354,СВЦЭМ!$B$34:$B$777,K$331)+'СЕТ СН'!$F$13-'СЕТ СН'!$F$23</f>
        <v>-165.53227020999998</v>
      </c>
      <c r="L354" s="37">
        <f>SUMIFS(СВЦЭМ!$J$34:$J$777,СВЦЭМ!$A$34:$A$777,$A354,СВЦЭМ!$B$34:$B$777,L$331)+'СЕТ СН'!$F$13-'СЕТ СН'!$F$23</f>
        <v>-215.81220390999999</v>
      </c>
      <c r="M354" s="37">
        <f>SUMIFS(СВЦЭМ!$J$34:$J$777,СВЦЭМ!$A$34:$A$777,$A354,СВЦЭМ!$B$34:$B$777,M$331)+'СЕТ СН'!$F$13-'СЕТ СН'!$F$23</f>
        <v>-231.543768</v>
      </c>
      <c r="N354" s="37">
        <f>SUMIFS(СВЦЭМ!$J$34:$J$777,СВЦЭМ!$A$34:$A$777,$A354,СВЦЭМ!$B$34:$B$777,N$331)+'СЕТ СН'!$F$13-'СЕТ СН'!$F$23</f>
        <v>-226.42221289000003</v>
      </c>
      <c r="O354" s="37">
        <f>SUMIFS(СВЦЭМ!$J$34:$J$777,СВЦЭМ!$A$34:$A$777,$A354,СВЦЭМ!$B$34:$B$777,O$331)+'СЕТ СН'!$F$13-'СЕТ СН'!$F$23</f>
        <v>-233.81642762000001</v>
      </c>
      <c r="P354" s="37">
        <f>SUMIFS(СВЦЭМ!$J$34:$J$777,СВЦЭМ!$A$34:$A$777,$A354,СВЦЭМ!$B$34:$B$777,P$331)+'СЕТ СН'!$F$13-'СЕТ СН'!$F$23</f>
        <v>-229.43473107</v>
      </c>
      <c r="Q354" s="37">
        <f>SUMIFS(СВЦЭМ!$J$34:$J$777,СВЦЭМ!$A$34:$A$777,$A354,СВЦЭМ!$B$34:$B$777,Q$331)+'СЕТ СН'!$F$13-'СЕТ СН'!$F$23</f>
        <v>-226.15949071</v>
      </c>
      <c r="R354" s="37">
        <f>SUMIFS(СВЦЭМ!$J$34:$J$777,СВЦЭМ!$A$34:$A$777,$A354,СВЦЭМ!$B$34:$B$777,R$331)+'СЕТ СН'!$F$13-'СЕТ СН'!$F$23</f>
        <v>-217.89179775000002</v>
      </c>
      <c r="S354" s="37">
        <f>SUMIFS(СВЦЭМ!$J$34:$J$777,СВЦЭМ!$A$34:$A$777,$A354,СВЦЭМ!$B$34:$B$777,S$331)+'СЕТ СН'!$F$13-'СЕТ СН'!$F$23</f>
        <v>-222.17251195</v>
      </c>
      <c r="T354" s="37">
        <f>SUMIFS(СВЦЭМ!$J$34:$J$777,СВЦЭМ!$A$34:$A$777,$A354,СВЦЭМ!$B$34:$B$777,T$331)+'СЕТ СН'!$F$13-'СЕТ СН'!$F$23</f>
        <v>-231.68234188999998</v>
      </c>
      <c r="U354" s="37">
        <f>SUMIFS(СВЦЭМ!$J$34:$J$777,СВЦЭМ!$A$34:$A$777,$A354,СВЦЭМ!$B$34:$B$777,U$331)+'СЕТ СН'!$F$13-'СЕТ СН'!$F$23</f>
        <v>-239.70719845000002</v>
      </c>
      <c r="V354" s="37">
        <f>SUMIFS(СВЦЭМ!$J$34:$J$777,СВЦЭМ!$A$34:$A$777,$A354,СВЦЭМ!$B$34:$B$777,V$331)+'СЕТ СН'!$F$13-'СЕТ СН'!$F$23</f>
        <v>-235.22063152999999</v>
      </c>
      <c r="W354" s="37">
        <f>SUMIFS(СВЦЭМ!$J$34:$J$777,СВЦЭМ!$A$34:$A$777,$A354,СВЦЭМ!$B$34:$B$777,W$331)+'СЕТ СН'!$F$13-'СЕТ СН'!$F$23</f>
        <v>-191.05825851999998</v>
      </c>
      <c r="X354" s="37">
        <f>SUMIFS(СВЦЭМ!$J$34:$J$777,СВЦЭМ!$A$34:$A$777,$A354,СВЦЭМ!$B$34:$B$777,X$331)+'СЕТ СН'!$F$13-'СЕТ СН'!$F$23</f>
        <v>-157.99619424999997</v>
      </c>
      <c r="Y354" s="37">
        <f>SUMIFS(СВЦЭМ!$J$34:$J$777,СВЦЭМ!$A$34:$A$777,$A354,СВЦЭМ!$B$34:$B$777,Y$331)+'СЕТ СН'!$F$13-'СЕТ СН'!$F$23</f>
        <v>-143.72986665000002</v>
      </c>
    </row>
    <row r="355" spans="1:27" ht="15.75" x14ac:dyDescent="0.2">
      <c r="A355" s="36">
        <f t="shared" si="9"/>
        <v>43002</v>
      </c>
      <c r="B355" s="37">
        <f>SUMIFS(СВЦЭМ!$J$34:$J$777,СВЦЭМ!$A$34:$A$777,$A355,СВЦЭМ!$B$34:$B$777,B$331)+'СЕТ СН'!$F$13-'СЕТ СН'!$F$23</f>
        <v>-133.49486037000003</v>
      </c>
      <c r="C355" s="37">
        <f>SUMIFS(СВЦЭМ!$J$34:$J$777,СВЦЭМ!$A$34:$A$777,$A355,СВЦЭМ!$B$34:$B$777,C$331)+'СЕТ СН'!$F$13-'СЕТ СН'!$F$23</f>
        <v>-121.81212884000001</v>
      </c>
      <c r="D355" s="37">
        <f>SUMIFS(СВЦЭМ!$J$34:$J$777,СВЦЭМ!$A$34:$A$777,$A355,СВЦЭМ!$B$34:$B$777,D$331)+'СЕТ СН'!$F$13-'СЕТ СН'!$F$23</f>
        <v>-118.50277337</v>
      </c>
      <c r="E355" s="37">
        <f>SUMIFS(СВЦЭМ!$J$34:$J$777,СВЦЭМ!$A$34:$A$777,$A355,СВЦЭМ!$B$34:$B$777,E$331)+'СЕТ СН'!$F$13-'СЕТ СН'!$F$23</f>
        <v>-112.36949136999999</v>
      </c>
      <c r="F355" s="37">
        <f>SUMIFS(СВЦЭМ!$J$34:$J$777,СВЦЭМ!$A$34:$A$777,$A355,СВЦЭМ!$B$34:$B$777,F$331)+'СЕТ СН'!$F$13-'СЕТ СН'!$F$23</f>
        <v>-111.19353704999997</v>
      </c>
      <c r="G355" s="37">
        <f>SUMIFS(СВЦЭМ!$J$34:$J$777,СВЦЭМ!$A$34:$A$777,$A355,СВЦЭМ!$B$34:$B$777,G$331)+'СЕТ СН'!$F$13-'СЕТ СН'!$F$23</f>
        <v>-115.54522465999997</v>
      </c>
      <c r="H355" s="37">
        <f>SUMIFS(СВЦЭМ!$J$34:$J$777,СВЦЭМ!$A$34:$A$777,$A355,СВЦЭМ!$B$34:$B$777,H$331)+'СЕТ СН'!$F$13-'СЕТ СН'!$F$23</f>
        <v>-156.25268733000001</v>
      </c>
      <c r="I355" s="37">
        <f>SUMIFS(СВЦЭМ!$J$34:$J$777,СВЦЭМ!$A$34:$A$777,$A355,СВЦЭМ!$B$34:$B$777,I$331)+'СЕТ СН'!$F$13-'СЕТ СН'!$F$23</f>
        <v>-154.22155901000002</v>
      </c>
      <c r="J355" s="37">
        <f>SUMIFS(СВЦЭМ!$J$34:$J$777,СВЦЭМ!$A$34:$A$777,$A355,СВЦЭМ!$B$34:$B$777,J$331)+'СЕТ СН'!$F$13-'СЕТ СН'!$F$23</f>
        <v>-137.91009041000001</v>
      </c>
      <c r="K355" s="37">
        <f>SUMIFS(СВЦЭМ!$J$34:$J$777,СВЦЭМ!$A$34:$A$777,$A355,СВЦЭМ!$B$34:$B$777,K$331)+'СЕТ СН'!$F$13-'СЕТ СН'!$F$23</f>
        <v>-168.81986260000002</v>
      </c>
      <c r="L355" s="37">
        <f>SUMIFS(СВЦЭМ!$J$34:$J$777,СВЦЭМ!$A$34:$A$777,$A355,СВЦЭМ!$B$34:$B$777,L$331)+'СЕТ СН'!$F$13-'СЕТ СН'!$F$23</f>
        <v>-212.97534578</v>
      </c>
      <c r="M355" s="37">
        <f>SUMIFS(СВЦЭМ!$J$34:$J$777,СВЦЭМ!$A$34:$A$777,$A355,СВЦЭМ!$B$34:$B$777,M$331)+'СЕТ СН'!$F$13-'СЕТ СН'!$F$23</f>
        <v>-221.4258183</v>
      </c>
      <c r="N355" s="37">
        <f>SUMIFS(СВЦЭМ!$J$34:$J$777,СВЦЭМ!$A$34:$A$777,$A355,СВЦЭМ!$B$34:$B$777,N$331)+'СЕТ СН'!$F$13-'СЕТ СН'!$F$23</f>
        <v>-204.82120757000001</v>
      </c>
      <c r="O355" s="37">
        <f>SUMIFS(СВЦЭМ!$J$34:$J$777,СВЦЭМ!$A$34:$A$777,$A355,СВЦЭМ!$B$34:$B$777,O$331)+'СЕТ СН'!$F$13-'СЕТ СН'!$F$23</f>
        <v>-202.49972172000003</v>
      </c>
      <c r="P355" s="37">
        <f>SUMIFS(СВЦЭМ!$J$34:$J$777,СВЦЭМ!$A$34:$A$777,$A355,СВЦЭМ!$B$34:$B$777,P$331)+'СЕТ СН'!$F$13-'СЕТ СН'!$F$23</f>
        <v>-203.48210943999999</v>
      </c>
      <c r="Q355" s="37">
        <f>SUMIFS(СВЦЭМ!$J$34:$J$777,СВЦЭМ!$A$34:$A$777,$A355,СВЦЭМ!$B$34:$B$777,Q$331)+'СЕТ СН'!$F$13-'СЕТ СН'!$F$23</f>
        <v>-210.52759021000003</v>
      </c>
      <c r="R355" s="37">
        <f>SUMIFS(СВЦЭМ!$J$34:$J$777,СВЦЭМ!$A$34:$A$777,$A355,СВЦЭМ!$B$34:$B$777,R$331)+'СЕТ СН'!$F$13-'СЕТ СН'!$F$23</f>
        <v>-208.84805905000002</v>
      </c>
      <c r="S355" s="37">
        <f>SUMIFS(СВЦЭМ!$J$34:$J$777,СВЦЭМ!$A$34:$A$777,$A355,СВЦЭМ!$B$34:$B$777,S$331)+'СЕТ СН'!$F$13-'СЕТ СН'!$F$23</f>
        <v>-214.69325128000003</v>
      </c>
      <c r="T355" s="37">
        <f>SUMIFS(СВЦЭМ!$J$34:$J$777,СВЦЭМ!$A$34:$A$777,$A355,СВЦЭМ!$B$34:$B$777,T$331)+'СЕТ СН'!$F$13-'СЕТ СН'!$F$23</f>
        <v>-226.73550762000002</v>
      </c>
      <c r="U355" s="37">
        <f>SUMIFS(СВЦЭМ!$J$34:$J$777,СВЦЭМ!$A$34:$A$777,$A355,СВЦЭМ!$B$34:$B$777,U$331)+'СЕТ СН'!$F$13-'СЕТ СН'!$F$23</f>
        <v>-232.33016136999998</v>
      </c>
      <c r="V355" s="37">
        <f>SUMIFS(СВЦЭМ!$J$34:$J$777,СВЦЭМ!$A$34:$A$777,$A355,СВЦЭМ!$B$34:$B$777,V$331)+'СЕТ СН'!$F$13-'СЕТ СН'!$F$23</f>
        <v>-226.11908177999999</v>
      </c>
      <c r="W355" s="37">
        <f>SUMIFS(СВЦЭМ!$J$34:$J$777,СВЦЭМ!$A$34:$A$777,$A355,СВЦЭМ!$B$34:$B$777,W$331)+'СЕТ СН'!$F$13-'СЕТ СН'!$F$23</f>
        <v>-184.37875697999999</v>
      </c>
      <c r="X355" s="37">
        <f>SUMIFS(СВЦЭМ!$J$34:$J$777,СВЦЭМ!$A$34:$A$777,$A355,СВЦЭМ!$B$34:$B$777,X$331)+'СЕТ СН'!$F$13-'СЕТ СН'!$F$23</f>
        <v>-149.87080510999999</v>
      </c>
      <c r="Y355" s="37">
        <f>SUMIFS(СВЦЭМ!$J$34:$J$777,СВЦЭМ!$A$34:$A$777,$A355,СВЦЭМ!$B$34:$B$777,Y$331)+'СЕТ СН'!$F$13-'СЕТ СН'!$F$23</f>
        <v>-126.25665780999998</v>
      </c>
    </row>
    <row r="356" spans="1:27" ht="15.75" x14ac:dyDescent="0.2">
      <c r="A356" s="36">
        <f t="shared" si="9"/>
        <v>43003</v>
      </c>
      <c r="B356" s="37">
        <f>SUMIFS(СВЦЭМ!$J$34:$J$777,СВЦЭМ!$A$34:$A$777,$A356,СВЦЭМ!$B$34:$B$777,B$331)+'СЕТ СН'!$F$13-'СЕТ СН'!$F$23</f>
        <v>-75.939999460000024</v>
      </c>
      <c r="C356" s="37">
        <f>SUMIFS(СВЦЭМ!$J$34:$J$777,СВЦЭМ!$A$34:$A$777,$A356,СВЦЭМ!$B$34:$B$777,C$331)+'СЕТ СН'!$F$13-'СЕТ СН'!$F$23</f>
        <v>-75.815257959999997</v>
      </c>
      <c r="D356" s="37">
        <f>SUMIFS(СВЦЭМ!$J$34:$J$777,СВЦЭМ!$A$34:$A$777,$A356,СВЦЭМ!$B$34:$B$777,D$331)+'СЕТ СН'!$F$13-'СЕТ СН'!$F$23</f>
        <v>-63.603117229999953</v>
      </c>
      <c r="E356" s="37">
        <f>SUMIFS(СВЦЭМ!$J$34:$J$777,СВЦЭМ!$A$34:$A$777,$A356,СВЦЭМ!$B$34:$B$777,E$331)+'СЕТ СН'!$F$13-'СЕТ СН'!$F$23</f>
        <v>-56.107832170000052</v>
      </c>
      <c r="F356" s="37">
        <f>SUMIFS(СВЦЭМ!$J$34:$J$777,СВЦЭМ!$A$34:$A$777,$A356,СВЦЭМ!$B$34:$B$777,F$331)+'СЕТ СН'!$F$13-'СЕТ СН'!$F$23</f>
        <v>-56.315722049999977</v>
      </c>
      <c r="G356" s="37">
        <f>SUMIFS(СВЦЭМ!$J$34:$J$777,СВЦЭМ!$A$34:$A$777,$A356,СВЦЭМ!$B$34:$B$777,G$331)+'СЕТ СН'!$F$13-'СЕТ СН'!$F$23</f>
        <v>-75.882235369999989</v>
      </c>
      <c r="H356" s="37">
        <f>SUMIFS(СВЦЭМ!$J$34:$J$777,СВЦЭМ!$A$34:$A$777,$A356,СВЦЭМ!$B$34:$B$777,H$331)+'СЕТ СН'!$F$13-'СЕТ СН'!$F$23</f>
        <v>-98.164362680000011</v>
      </c>
      <c r="I356" s="37">
        <f>SUMIFS(СВЦЭМ!$J$34:$J$777,СВЦЭМ!$A$34:$A$777,$A356,СВЦЭМ!$B$34:$B$777,I$331)+'СЕТ СН'!$F$13-'СЕТ СН'!$F$23</f>
        <v>-131.34364498000002</v>
      </c>
      <c r="J356" s="37">
        <f>SUMIFS(СВЦЭМ!$J$34:$J$777,СВЦЭМ!$A$34:$A$777,$A356,СВЦЭМ!$B$34:$B$777,J$331)+'СЕТ СН'!$F$13-'СЕТ СН'!$F$23</f>
        <v>-147.93857722000001</v>
      </c>
      <c r="K356" s="37">
        <f>SUMIFS(СВЦЭМ!$J$34:$J$777,СВЦЭМ!$A$34:$A$777,$A356,СВЦЭМ!$B$34:$B$777,K$331)+'СЕТ СН'!$F$13-'СЕТ СН'!$F$23</f>
        <v>-172.10728628999999</v>
      </c>
      <c r="L356" s="37">
        <f>SUMIFS(СВЦЭМ!$J$34:$J$777,СВЦЭМ!$A$34:$A$777,$A356,СВЦЭМ!$B$34:$B$777,L$331)+'СЕТ СН'!$F$13-'СЕТ СН'!$F$23</f>
        <v>-215.63735542000001</v>
      </c>
      <c r="M356" s="37">
        <f>SUMIFS(СВЦЭМ!$J$34:$J$777,СВЦЭМ!$A$34:$A$777,$A356,СВЦЭМ!$B$34:$B$777,M$331)+'СЕТ СН'!$F$13-'СЕТ СН'!$F$23</f>
        <v>-227.17004849</v>
      </c>
      <c r="N356" s="37">
        <f>SUMIFS(СВЦЭМ!$J$34:$J$777,СВЦЭМ!$A$34:$A$777,$A356,СВЦЭМ!$B$34:$B$777,N$331)+'СЕТ СН'!$F$13-'СЕТ СН'!$F$23</f>
        <v>-224.32344617000001</v>
      </c>
      <c r="O356" s="37">
        <f>SUMIFS(СВЦЭМ!$J$34:$J$777,СВЦЭМ!$A$34:$A$777,$A356,СВЦЭМ!$B$34:$B$777,O$331)+'СЕТ СН'!$F$13-'СЕТ СН'!$F$23</f>
        <v>-224.977867</v>
      </c>
      <c r="P356" s="37">
        <f>SUMIFS(СВЦЭМ!$J$34:$J$777,СВЦЭМ!$A$34:$A$777,$A356,СВЦЭМ!$B$34:$B$777,P$331)+'СЕТ СН'!$F$13-'СЕТ СН'!$F$23</f>
        <v>-221.96701553999998</v>
      </c>
      <c r="Q356" s="37">
        <f>SUMIFS(СВЦЭМ!$J$34:$J$777,СВЦЭМ!$A$34:$A$777,$A356,СВЦЭМ!$B$34:$B$777,Q$331)+'СЕТ СН'!$F$13-'СЕТ СН'!$F$23</f>
        <v>-218.64814322000001</v>
      </c>
      <c r="R356" s="37">
        <f>SUMIFS(СВЦЭМ!$J$34:$J$777,СВЦЭМ!$A$34:$A$777,$A356,СВЦЭМ!$B$34:$B$777,R$331)+'СЕТ СН'!$F$13-'СЕТ СН'!$F$23</f>
        <v>-215.10770998999999</v>
      </c>
      <c r="S356" s="37">
        <f>SUMIFS(СВЦЭМ!$J$34:$J$777,СВЦЭМ!$A$34:$A$777,$A356,СВЦЭМ!$B$34:$B$777,S$331)+'СЕТ СН'!$F$13-'СЕТ СН'!$F$23</f>
        <v>-220.33511662000001</v>
      </c>
      <c r="T356" s="37">
        <f>SUMIFS(СВЦЭМ!$J$34:$J$777,СВЦЭМ!$A$34:$A$777,$A356,СВЦЭМ!$B$34:$B$777,T$331)+'СЕТ СН'!$F$13-'СЕТ СН'!$F$23</f>
        <v>-225.21236173</v>
      </c>
      <c r="U356" s="37">
        <f>SUMIFS(СВЦЭМ!$J$34:$J$777,СВЦЭМ!$A$34:$A$777,$A356,СВЦЭМ!$B$34:$B$777,U$331)+'СЕТ СН'!$F$13-'СЕТ СН'!$F$23</f>
        <v>-226.85212362999999</v>
      </c>
      <c r="V356" s="37">
        <f>SUMIFS(СВЦЭМ!$J$34:$J$777,СВЦЭМ!$A$34:$A$777,$A356,СВЦЭМ!$B$34:$B$777,V$331)+'СЕТ СН'!$F$13-'СЕТ СН'!$F$23</f>
        <v>-226.41638395000001</v>
      </c>
      <c r="W356" s="37">
        <f>SUMIFS(СВЦЭМ!$J$34:$J$777,СВЦЭМ!$A$34:$A$777,$A356,СВЦЭМ!$B$34:$B$777,W$331)+'СЕТ СН'!$F$13-'СЕТ СН'!$F$23</f>
        <v>-190.18848692</v>
      </c>
      <c r="X356" s="37">
        <f>SUMIFS(СВЦЭМ!$J$34:$J$777,СВЦЭМ!$A$34:$A$777,$A356,СВЦЭМ!$B$34:$B$777,X$331)+'СЕТ СН'!$F$13-'СЕТ СН'!$F$23</f>
        <v>-154.66121959999998</v>
      </c>
      <c r="Y356" s="37">
        <f>SUMIFS(СВЦЭМ!$J$34:$J$777,СВЦЭМ!$A$34:$A$777,$A356,СВЦЭМ!$B$34:$B$777,Y$331)+'СЕТ СН'!$F$13-'СЕТ СН'!$F$23</f>
        <v>-126.83016662</v>
      </c>
    </row>
    <row r="357" spans="1:27" ht="15.75" x14ac:dyDescent="0.2">
      <c r="A357" s="36">
        <f t="shared" si="9"/>
        <v>43004</v>
      </c>
      <c r="B357" s="37">
        <f>SUMIFS(СВЦЭМ!$J$34:$J$777,СВЦЭМ!$A$34:$A$777,$A357,СВЦЭМ!$B$34:$B$777,B$331)+'СЕТ СН'!$F$13-'СЕТ СН'!$F$23</f>
        <v>-90.751333680000016</v>
      </c>
      <c r="C357" s="37">
        <f>SUMIFS(СВЦЭМ!$J$34:$J$777,СВЦЭМ!$A$34:$A$777,$A357,СВЦЭМ!$B$34:$B$777,C$331)+'СЕТ СН'!$F$13-'СЕТ СН'!$F$23</f>
        <v>-78.064906889999975</v>
      </c>
      <c r="D357" s="37">
        <f>SUMIFS(СВЦЭМ!$J$34:$J$777,СВЦЭМ!$A$34:$A$777,$A357,СВЦЭМ!$B$34:$B$777,D$331)+'СЕТ СН'!$F$13-'СЕТ СН'!$F$23</f>
        <v>-71.939121290000003</v>
      </c>
      <c r="E357" s="37">
        <f>SUMIFS(СВЦЭМ!$J$34:$J$777,СВЦЭМ!$A$34:$A$777,$A357,СВЦЭМ!$B$34:$B$777,E$331)+'СЕТ СН'!$F$13-'СЕТ СН'!$F$23</f>
        <v>-64.604481859999964</v>
      </c>
      <c r="F357" s="37">
        <f>SUMIFS(СВЦЭМ!$J$34:$J$777,СВЦЭМ!$A$34:$A$777,$A357,СВЦЭМ!$B$34:$B$777,F$331)+'СЕТ СН'!$F$13-'СЕТ СН'!$F$23</f>
        <v>-62.461812740000028</v>
      </c>
      <c r="G357" s="37">
        <f>SUMIFS(СВЦЭМ!$J$34:$J$777,СВЦЭМ!$A$34:$A$777,$A357,СВЦЭМ!$B$34:$B$777,G$331)+'СЕТ СН'!$F$13-'СЕТ СН'!$F$23</f>
        <v>-72.231480970000007</v>
      </c>
      <c r="H357" s="37">
        <f>SUMIFS(СВЦЭМ!$J$34:$J$777,СВЦЭМ!$A$34:$A$777,$A357,СВЦЭМ!$B$34:$B$777,H$331)+'СЕТ СН'!$F$13-'СЕТ СН'!$F$23</f>
        <v>-91.751798539999982</v>
      </c>
      <c r="I357" s="37">
        <f>SUMIFS(СВЦЭМ!$J$34:$J$777,СВЦЭМ!$A$34:$A$777,$A357,СВЦЭМ!$B$34:$B$777,I$331)+'СЕТ СН'!$F$13-'СЕТ СН'!$F$23</f>
        <v>-126.51314051000003</v>
      </c>
      <c r="J357" s="37">
        <f>SUMIFS(СВЦЭМ!$J$34:$J$777,СВЦЭМ!$A$34:$A$777,$A357,СВЦЭМ!$B$34:$B$777,J$331)+'СЕТ СН'!$F$13-'СЕТ СН'!$F$23</f>
        <v>-145.88296551000002</v>
      </c>
      <c r="K357" s="37">
        <f>SUMIFS(СВЦЭМ!$J$34:$J$777,СВЦЭМ!$A$34:$A$777,$A357,СВЦЭМ!$B$34:$B$777,K$331)+'СЕТ СН'!$F$13-'СЕТ СН'!$F$23</f>
        <v>-169.79283593000002</v>
      </c>
      <c r="L357" s="37">
        <f>SUMIFS(СВЦЭМ!$J$34:$J$777,СВЦЭМ!$A$34:$A$777,$A357,СВЦЭМ!$B$34:$B$777,L$331)+'СЕТ СН'!$F$13-'СЕТ СН'!$F$23</f>
        <v>-211.47650635000002</v>
      </c>
      <c r="M357" s="37">
        <f>SUMIFS(СВЦЭМ!$J$34:$J$777,СВЦЭМ!$A$34:$A$777,$A357,СВЦЭМ!$B$34:$B$777,M$331)+'СЕТ СН'!$F$13-'СЕТ СН'!$F$23</f>
        <v>-225.29776846999999</v>
      </c>
      <c r="N357" s="37">
        <f>SUMIFS(СВЦЭМ!$J$34:$J$777,СВЦЭМ!$A$34:$A$777,$A357,СВЦЭМ!$B$34:$B$777,N$331)+'СЕТ СН'!$F$13-'СЕТ СН'!$F$23</f>
        <v>-220.1663059</v>
      </c>
      <c r="O357" s="37">
        <f>SUMIFS(СВЦЭМ!$J$34:$J$777,СВЦЭМ!$A$34:$A$777,$A357,СВЦЭМ!$B$34:$B$777,O$331)+'СЕТ СН'!$F$13-'СЕТ СН'!$F$23</f>
        <v>-220.40924352000002</v>
      </c>
      <c r="P357" s="37">
        <f>SUMIFS(СВЦЭМ!$J$34:$J$777,СВЦЭМ!$A$34:$A$777,$A357,СВЦЭМ!$B$34:$B$777,P$331)+'СЕТ СН'!$F$13-'СЕТ СН'!$F$23</f>
        <v>-216.99193445999998</v>
      </c>
      <c r="Q357" s="37">
        <f>SUMIFS(СВЦЭМ!$J$34:$J$777,СВЦЭМ!$A$34:$A$777,$A357,СВЦЭМ!$B$34:$B$777,Q$331)+'СЕТ СН'!$F$13-'СЕТ СН'!$F$23</f>
        <v>-215.11107953999999</v>
      </c>
      <c r="R357" s="37">
        <f>SUMIFS(СВЦЭМ!$J$34:$J$777,СВЦЭМ!$A$34:$A$777,$A357,СВЦЭМ!$B$34:$B$777,R$331)+'СЕТ СН'!$F$13-'СЕТ СН'!$F$23</f>
        <v>-214.44784135999998</v>
      </c>
      <c r="S357" s="37">
        <f>SUMIFS(СВЦЭМ!$J$34:$J$777,СВЦЭМ!$A$34:$A$777,$A357,СВЦЭМ!$B$34:$B$777,S$331)+'СЕТ СН'!$F$13-'СЕТ СН'!$F$23</f>
        <v>-218.28907663000001</v>
      </c>
      <c r="T357" s="37">
        <f>SUMIFS(СВЦЭМ!$J$34:$J$777,СВЦЭМ!$A$34:$A$777,$A357,СВЦЭМ!$B$34:$B$777,T$331)+'СЕТ СН'!$F$13-'СЕТ СН'!$F$23</f>
        <v>-219.81665235000003</v>
      </c>
      <c r="U357" s="37">
        <f>SUMIFS(СВЦЭМ!$J$34:$J$777,СВЦЭМ!$A$34:$A$777,$A357,СВЦЭМ!$B$34:$B$777,U$331)+'СЕТ СН'!$F$13-'СЕТ СН'!$F$23</f>
        <v>-229.63852958000001</v>
      </c>
      <c r="V357" s="37">
        <f>SUMIFS(СВЦЭМ!$J$34:$J$777,СВЦЭМ!$A$34:$A$777,$A357,СВЦЭМ!$B$34:$B$777,V$331)+'СЕТ СН'!$F$13-'СЕТ СН'!$F$23</f>
        <v>-221.37643013000002</v>
      </c>
      <c r="W357" s="37">
        <f>SUMIFS(СВЦЭМ!$J$34:$J$777,СВЦЭМ!$A$34:$A$777,$A357,СВЦЭМ!$B$34:$B$777,W$331)+'СЕТ СН'!$F$13-'СЕТ СН'!$F$23</f>
        <v>-177.54154904000001</v>
      </c>
      <c r="X357" s="37">
        <f>SUMIFS(СВЦЭМ!$J$34:$J$777,СВЦЭМ!$A$34:$A$777,$A357,СВЦЭМ!$B$34:$B$777,X$331)+'СЕТ СН'!$F$13-'СЕТ СН'!$F$23</f>
        <v>-145.17009590999999</v>
      </c>
      <c r="Y357" s="37">
        <f>SUMIFS(СВЦЭМ!$J$34:$J$777,СВЦЭМ!$A$34:$A$777,$A357,СВЦЭМ!$B$34:$B$777,Y$331)+'СЕТ СН'!$F$13-'СЕТ СН'!$F$23</f>
        <v>-114.52750806</v>
      </c>
    </row>
    <row r="358" spans="1:27" ht="15.75" x14ac:dyDescent="0.2">
      <c r="A358" s="36">
        <f t="shared" si="9"/>
        <v>43005</v>
      </c>
      <c r="B358" s="37">
        <f>SUMIFS(СВЦЭМ!$J$34:$J$777,СВЦЭМ!$A$34:$A$777,$A358,СВЦЭМ!$B$34:$B$777,B$331)+'СЕТ СН'!$F$13-'СЕТ СН'!$F$23</f>
        <v>-92.894986879999976</v>
      </c>
      <c r="C358" s="37">
        <f>SUMIFS(СВЦЭМ!$J$34:$J$777,СВЦЭМ!$A$34:$A$777,$A358,СВЦЭМ!$B$34:$B$777,C$331)+'СЕТ СН'!$F$13-'СЕТ СН'!$F$23</f>
        <v>-71.215064610000013</v>
      </c>
      <c r="D358" s="37">
        <f>SUMIFS(СВЦЭМ!$J$34:$J$777,СВЦЭМ!$A$34:$A$777,$A358,СВЦЭМ!$B$34:$B$777,D$331)+'СЕТ СН'!$F$13-'СЕТ СН'!$F$23</f>
        <v>-74.193377880000014</v>
      </c>
      <c r="E358" s="37">
        <f>SUMIFS(СВЦЭМ!$J$34:$J$777,СВЦЭМ!$A$34:$A$777,$A358,СВЦЭМ!$B$34:$B$777,E$331)+'СЕТ СН'!$F$13-'СЕТ СН'!$F$23</f>
        <v>-79.943889679999984</v>
      </c>
      <c r="F358" s="37">
        <f>SUMIFS(СВЦЭМ!$J$34:$J$777,СВЦЭМ!$A$34:$A$777,$A358,СВЦЭМ!$B$34:$B$777,F$331)+'СЕТ СН'!$F$13-'СЕТ СН'!$F$23</f>
        <v>-80.950354199999992</v>
      </c>
      <c r="G358" s="37">
        <f>SUMIFS(СВЦЭМ!$J$34:$J$777,СВЦЭМ!$A$34:$A$777,$A358,СВЦЭМ!$B$34:$B$777,G$331)+'СЕТ СН'!$F$13-'СЕТ СН'!$F$23</f>
        <v>-75.506983040000023</v>
      </c>
      <c r="H358" s="37">
        <f>SUMIFS(СВЦЭМ!$J$34:$J$777,СВЦЭМ!$A$34:$A$777,$A358,СВЦЭМ!$B$34:$B$777,H$331)+'СЕТ СН'!$F$13-'СЕТ СН'!$F$23</f>
        <v>-89.380235560000017</v>
      </c>
      <c r="I358" s="37">
        <f>SUMIFS(СВЦЭМ!$J$34:$J$777,СВЦЭМ!$A$34:$A$777,$A358,СВЦЭМ!$B$34:$B$777,I$331)+'СЕТ СН'!$F$13-'СЕТ СН'!$F$23</f>
        <v>-124.12266324000001</v>
      </c>
      <c r="J358" s="37">
        <f>SUMIFS(СВЦЭМ!$J$34:$J$777,СВЦЭМ!$A$34:$A$777,$A358,СВЦЭМ!$B$34:$B$777,J$331)+'СЕТ СН'!$F$13-'СЕТ СН'!$F$23</f>
        <v>-141.68649398999997</v>
      </c>
      <c r="K358" s="37">
        <f>SUMIFS(СВЦЭМ!$J$34:$J$777,СВЦЭМ!$A$34:$A$777,$A358,СВЦЭМ!$B$34:$B$777,K$331)+'СЕТ СН'!$F$13-'СЕТ СН'!$F$23</f>
        <v>-165.86560759999998</v>
      </c>
      <c r="L358" s="37">
        <f>SUMIFS(СВЦЭМ!$J$34:$J$777,СВЦЭМ!$A$34:$A$777,$A358,СВЦЭМ!$B$34:$B$777,L$331)+'СЕТ СН'!$F$13-'СЕТ СН'!$F$23</f>
        <v>-208.98206951999998</v>
      </c>
      <c r="M358" s="37">
        <f>SUMIFS(СВЦЭМ!$J$34:$J$777,СВЦЭМ!$A$34:$A$777,$A358,СВЦЭМ!$B$34:$B$777,M$331)+'СЕТ СН'!$F$13-'СЕТ СН'!$F$23</f>
        <v>-222.73387367999999</v>
      </c>
      <c r="N358" s="37">
        <f>SUMIFS(СВЦЭМ!$J$34:$J$777,СВЦЭМ!$A$34:$A$777,$A358,СВЦЭМ!$B$34:$B$777,N$331)+'СЕТ СН'!$F$13-'СЕТ СН'!$F$23</f>
        <v>-216.30695312</v>
      </c>
      <c r="O358" s="37">
        <f>SUMIFS(СВЦЭМ!$J$34:$J$777,СВЦЭМ!$A$34:$A$777,$A358,СВЦЭМ!$B$34:$B$777,O$331)+'СЕТ СН'!$F$13-'СЕТ СН'!$F$23</f>
        <v>-213.13158741000001</v>
      </c>
      <c r="P358" s="37">
        <f>SUMIFS(СВЦЭМ!$J$34:$J$777,СВЦЭМ!$A$34:$A$777,$A358,СВЦЭМ!$B$34:$B$777,P$331)+'СЕТ СН'!$F$13-'СЕТ СН'!$F$23</f>
        <v>-210.97585469000001</v>
      </c>
      <c r="Q358" s="37">
        <f>SUMIFS(СВЦЭМ!$J$34:$J$777,СВЦЭМ!$A$34:$A$777,$A358,СВЦЭМ!$B$34:$B$777,Q$331)+'СЕТ СН'!$F$13-'СЕТ СН'!$F$23</f>
        <v>-207.67426936999999</v>
      </c>
      <c r="R358" s="37">
        <f>SUMIFS(СВЦЭМ!$J$34:$J$777,СВЦЭМ!$A$34:$A$777,$A358,СВЦЭМ!$B$34:$B$777,R$331)+'СЕТ СН'!$F$13-'СЕТ СН'!$F$23</f>
        <v>-207.24546070000002</v>
      </c>
      <c r="S358" s="37">
        <f>SUMIFS(СВЦЭМ!$J$34:$J$777,СВЦЭМ!$A$34:$A$777,$A358,СВЦЭМ!$B$34:$B$777,S$331)+'СЕТ СН'!$F$13-'СЕТ СН'!$F$23</f>
        <v>-210.28978016000002</v>
      </c>
      <c r="T358" s="37">
        <f>SUMIFS(СВЦЭМ!$J$34:$J$777,СВЦЭМ!$A$34:$A$777,$A358,СВЦЭМ!$B$34:$B$777,T$331)+'СЕТ СН'!$F$13-'СЕТ СН'!$F$23</f>
        <v>-213.95029734000002</v>
      </c>
      <c r="U358" s="37">
        <f>SUMIFS(СВЦЭМ!$J$34:$J$777,СВЦЭМ!$A$34:$A$777,$A358,СВЦЭМ!$B$34:$B$777,U$331)+'СЕТ СН'!$F$13-'СЕТ СН'!$F$23</f>
        <v>-221.55413815000003</v>
      </c>
      <c r="V358" s="37">
        <f>SUMIFS(СВЦЭМ!$J$34:$J$777,СВЦЭМ!$A$34:$A$777,$A358,СВЦЭМ!$B$34:$B$777,V$331)+'СЕТ СН'!$F$13-'СЕТ СН'!$F$23</f>
        <v>-215.73269553</v>
      </c>
      <c r="W358" s="37">
        <f>SUMIFS(СВЦЭМ!$J$34:$J$777,СВЦЭМ!$A$34:$A$777,$A358,СВЦЭМ!$B$34:$B$777,W$331)+'СЕТ СН'!$F$13-'СЕТ СН'!$F$23</f>
        <v>-177.39265323000001</v>
      </c>
      <c r="X358" s="37">
        <f>SUMIFS(СВЦЭМ!$J$34:$J$777,СВЦЭМ!$A$34:$A$777,$A358,СВЦЭМ!$B$34:$B$777,X$331)+'СЕТ СН'!$F$13-'СЕТ СН'!$F$23</f>
        <v>-145.36897872999998</v>
      </c>
      <c r="Y358" s="37">
        <f>SUMIFS(СВЦЭМ!$J$34:$J$777,СВЦЭМ!$A$34:$A$777,$A358,СВЦЭМ!$B$34:$B$777,Y$331)+'СЕТ СН'!$F$13-'СЕТ СН'!$F$23</f>
        <v>-119.40756340000002</v>
      </c>
    </row>
    <row r="359" spans="1:27" ht="15.75" x14ac:dyDescent="0.2">
      <c r="A359" s="36">
        <f t="shared" si="9"/>
        <v>43006</v>
      </c>
      <c r="B359" s="37">
        <f>SUMIFS(СВЦЭМ!$J$34:$J$777,СВЦЭМ!$A$34:$A$777,$A359,СВЦЭМ!$B$34:$B$777,B$331)+'СЕТ СН'!$F$13-'СЕТ СН'!$F$23</f>
        <v>-149.56279955999997</v>
      </c>
      <c r="C359" s="37">
        <f>SUMIFS(СВЦЭМ!$J$34:$J$777,СВЦЭМ!$A$34:$A$777,$A359,СВЦЭМ!$B$34:$B$777,C$331)+'СЕТ СН'!$F$13-'СЕТ СН'!$F$23</f>
        <v>-115.21921494999998</v>
      </c>
      <c r="D359" s="37">
        <f>SUMIFS(СВЦЭМ!$J$34:$J$777,СВЦЭМ!$A$34:$A$777,$A359,СВЦЭМ!$B$34:$B$777,D$331)+'СЕТ СН'!$F$13-'СЕТ СН'!$F$23</f>
        <v>-94.013822559999994</v>
      </c>
      <c r="E359" s="37">
        <f>SUMIFS(СВЦЭМ!$J$34:$J$777,СВЦЭМ!$A$34:$A$777,$A359,СВЦЭМ!$B$34:$B$777,E$331)+'СЕТ СН'!$F$13-'СЕТ СН'!$F$23</f>
        <v>-80.267578070000013</v>
      </c>
      <c r="F359" s="37">
        <f>SUMIFS(СВЦЭМ!$J$34:$J$777,СВЦЭМ!$A$34:$A$777,$A359,СВЦЭМ!$B$34:$B$777,F$331)+'СЕТ СН'!$F$13-'СЕТ СН'!$F$23</f>
        <v>-79.151319279999996</v>
      </c>
      <c r="G359" s="37">
        <f>SUMIFS(СВЦЭМ!$J$34:$J$777,СВЦЭМ!$A$34:$A$777,$A359,СВЦЭМ!$B$34:$B$777,G$331)+'СЕТ СН'!$F$13-'СЕТ СН'!$F$23</f>
        <v>-78.367835259999993</v>
      </c>
      <c r="H359" s="37">
        <f>SUMIFS(СВЦЭМ!$J$34:$J$777,СВЦЭМ!$A$34:$A$777,$A359,СВЦЭМ!$B$34:$B$777,H$331)+'СЕТ СН'!$F$13-'СЕТ СН'!$F$23</f>
        <v>-99.965356240000006</v>
      </c>
      <c r="I359" s="37">
        <f>SUMIFS(СВЦЭМ!$J$34:$J$777,СВЦЭМ!$A$34:$A$777,$A359,СВЦЭМ!$B$34:$B$777,I$331)+'СЕТ СН'!$F$13-'СЕТ СН'!$F$23</f>
        <v>-136.47397223000002</v>
      </c>
      <c r="J359" s="37">
        <f>SUMIFS(СВЦЭМ!$J$34:$J$777,СВЦЭМ!$A$34:$A$777,$A359,СВЦЭМ!$B$34:$B$777,J$331)+'СЕТ СН'!$F$13-'СЕТ СН'!$F$23</f>
        <v>-160.79804702000001</v>
      </c>
      <c r="K359" s="37">
        <f>SUMIFS(СВЦЭМ!$J$34:$J$777,СВЦЭМ!$A$34:$A$777,$A359,СВЦЭМ!$B$34:$B$777,K$331)+'СЕТ СН'!$F$13-'СЕТ СН'!$F$23</f>
        <v>-180.19208837000002</v>
      </c>
      <c r="L359" s="37">
        <f>SUMIFS(СВЦЭМ!$J$34:$J$777,СВЦЭМ!$A$34:$A$777,$A359,СВЦЭМ!$B$34:$B$777,L$331)+'СЕТ СН'!$F$13-'СЕТ СН'!$F$23</f>
        <v>-224.40150152000001</v>
      </c>
      <c r="M359" s="37">
        <f>SUMIFS(СВЦЭМ!$J$34:$J$777,СВЦЭМ!$A$34:$A$777,$A359,СВЦЭМ!$B$34:$B$777,M$331)+'СЕТ СН'!$F$13-'СЕТ СН'!$F$23</f>
        <v>-240.20724978999999</v>
      </c>
      <c r="N359" s="37">
        <f>SUMIFS(СВЦЭМ!$J$34:$J$777,СВЦЭМ!$A$34:$A$777,$A359,СВЦЭМ!$B$34:$B$777,N$331)+'СЕТ СН'!$F$13-'СЕТ СН'!$F$23</f>
        <v>-237.43333577999999</v>
      </c>
      <c r="O359" s="37">
        <f>SUMIFS(СВЦЭМ!$J$34:$J$777,СВЦЭМ!$A$34:$A$777,$A359,СВЦЭМ!$B$34:$B$777,O$331)+'СЕТ СН'!$F$13-'СЕТ СН'!$F$23</f>
        <v>-237.45111981000002</v>
      </c>
      <c r="P359" s="37">
        <f>SUMIFS(СВЦЭМ!$J$34:$J$777,СВЦЭМ!$A$34:$A$777,$A359,СВЦЭМ!$B$34:$B$777,P$331)+'СЕТ СН'!$F$13-'СЕТ СН'!$F$23</f>
        <v>-236.40425875</v>
      </c>
      <c r="Q359" s="37">
        <f>SUMIFS(СВЦЭМ!$J$34:$J$777,СВЦЭМ!$A$34:$A$777,$A359,СВЦЭМ!$B$34:$B$777,Q$331)+'СЕТ СН'!$F$13-'СЕТ СН'!$F$23</f>
        <v>-233.13221505000001</v>
      </c>
      <c r="R359" s="37">
        <f>SUMIFS(СВЦЭМ!$J$34:$J$777,СВЦЭМ!$A$34:$A$777,$A359,СВЦЭМ!$B$34:$B$777,R$331)+'СЕТ СН'!$F$13-'СЕТ СН'!$F$23</f>
        <v>-229.93389034</v>
      </c>
      <c r="S359" s="37">
        <f>SUMIFS(СВЦЭМ!$J$34:$J$777,СВЦЭМ!$A$34:$A$777,$A359,СВЦЭМ!$B$34:$B$777,S$331)+'СЕТ СН'!$F$13-'СЕТ СН'!$F$23</f>
        <v>-231.37463688000003</v>
      </c>
      <c r="T359" s="37">
        <f>SUMIFS(СВЦЭМ!$J$34:$J$777,СВЦЭМ!$A$34:$A$777,$A359,СВЦЭМ!$B$34:$B$777,T$331)+'СЕТ СН'!$F$13-'СЕТ СН'!$F$23</f>
        <v>-235.64118511999999</v>
      </c>
      <c r="U359" s="37">
        <f>SUMIFS(СВЦЭМ!$J$34:$J$777,СВЦЭМ!$A$34:$A$777,$A359,СВЦЭМ!$B$34:$B$777,U$331)+'СЕТ СН'!$F$13-'СЕТ СН'!$F$23</f>
        <v>-244.10956270000003</v>
      </c>
      <c r="V359" s="37">
        <f>SUMIFS(СВЦЭМ!$J$34:$J$777,СВЦЭМ!$A$34:$A$777,$A359,СВЦЭМ!$B$34:$B$777,V$331)+'СЕТ СН'!$F$13-'СЕТ СН'!$F$23</f>
        <v>-237.09655780000003</v>
      </c>
      <c r="W359" s="37">
        <f>SUMIFS(СВЦЭМ!$J$34:$J$777,СВЦЭМ!$A$34:$A$777,$A359,СВЦЭМ!$B$34:$B$777,W$331)+'СЕТ СН'!$F$13-'СЕТ СН'!$F$23</f>
        <v>-193.52202318000002</v>
      </c>
      <c r="X359" s="37">
        <f>SUMIFS(СВЦЭМ!$J$34:$J$777,СВЦЭМ!$A$34:$A$777,$A359,СВЦЭМ!$B$34:$B$777,X$331)+'СЕТ СН'!$F$13-'СЕТ СН'!$F$23</f>
        <v>-158.54679212000002</v>
      </c>
      <c r="Y359" s="37">
        <f>SUMIFS(СВЦЭМ!$J$34:$J$777,СВЦЭМ!$A$34:$A$777,$A359,СВЦЭМ!$B$34:$B$777,Y$331)+'СЕТ СН'!$F$13-'СЕТ СН'!$F$23</f>
        <v>-130.93973405999998</v>
      </c>
    </row>
    <row r="360" spans="1:27" ht="15.75" x14ac:dyDescent="0.2">
      <c r="A360" s="36">
        <f t="shared" si="9"/>
        <v>43007</v>
      </c>
      <c r="B360" s="37">
        <f>SUMIFS(СВЦЭМ!$J$34:$J$777,СВЦЭМ!$A$34:$A$777,$A360,СВЦЭМ!$B$34:$B$777,B$331)+'СЕТ СН'!$F$13-'СЕТ СН'!$F$23</f>
        <v>-137.42759522</v>
      </c>
      <c r="C360" s="37">
        <f>SUMIFS(СВЦЭМ!$J$34:$J$777,СВЦЭМ!$A$34:$A$777,$A360,СВЦЭМ!$B$34:$B$777,C$331)+'СЕТ СН'!$F$13-'СЕТ СН'!$F$23</f>
        <v>-80.980926710000006</v>
      </c>
      <c r="D360" s="37">
        <f>SUMIFS(СВЦЭМ!$J$34:$J$777,СВЦЭМ!$A$34:$A$777,$A360,СВЦЭМ!$B$34:$B$777,D$331)+'СЕТ СН'!$F$13-'СЕТ СН'!$F$23</f>
        <v>-80.604680780000024</v>
      </c>
      <c r="E360" s="37">
        <f>SUMIFS(СВЦЭМ!$J$34:$J$777,СВЦЭМ!$A$34:$A$777,$A360,СВЦЭМ!$B$34:$B$777,E$331)+'СЕТ СН'!$F$13-'СЕТ СН'!$F$23</f>
        <v>-79.975144769999986</v>
      </c>
      <c r="F360" s="37">
        <f>SUMIFS(СВЦЭМ!$J$34:$J$777,СВЦЭМ!$A$34:$A$777,$A360,СВЦЭМ!$B$34:$B$777,F$331)+'СЕТ СН'!$F$13-'СЕТ СН'!$F$23</f>
        <v>-79.714771139999982</v>
      </c>
      <c r="G360" s="37">
        <f>SUMIFS(СВЦЭМ!$J$34:$J$777,СВЦЭМ!$A$34:$A$777,$A360,СВЦЭМ!$B$34:$B$777,G$331)+'СЕТ СН'!$F$13-'СЕТ СН'!$F$23</f>
        <v>-84.08457666999999</v>
      </c>
      <c r="H360" s="37">
        <f>SUMIFS(СВЦЭМ!$J$34:$J$777,СВЦЭМ!$A$34:$A$777,$A360,СВЦЭМ!$B$34:$B$777,H$331)+'СЕТ СН'!$F$13-'СЕТ СН'!$F$23</f>
        <v>-127.57897162</v>
      </c>
      <c r="I360" s="37">
        <f>SUMIFS(СВЦЭМ!$J$34:$J$777,СВЦЭМ!$A$34:$A$777,$A360,СВЦЭМ!$B$34:$B$777,I$331)+'СЕТ СН'!$F$13-'СЕТ СН'!$F$23</f>
        <v>-151.51674943</v>
      </c>
      <c r="J360" s="37">
        <f>SUMIFS(СВЦЭМ!$J$34:$J$777,СВЦЭМ!$A$34:$A$777,$A360,СВЦЭМ!$B$34:$B$777,J$331)+'СЕТ СН'!$F$13-'СЕТ СН'!$F$23</f>
        <v>-177.80670979000001</v>
      </c>
      <c r="K360" s="37">
        <f>SUMIFS(СВЦЭМ!$J$34:$J$777,СВЦЭМ!$A$34:$A$777,$A360,СВЦЭМ!$B$34:$B$777,K$331)+'СЕТ СН'!$F$13-'СЕТ СН'!$F$23</f>
        <v>-180.44476845999998</v>
      </c>
      <c r="L360" s="37">
        <f>SUMIFS(СВЦЭМ!$J$34:$J$777,СВЦЭМ!$A$34:$A$777,$A360,СВЦЭМ!$B$34:$B$777,L$331)+'СЕТ СН'!$F$13-'СЕТ СН'!$F$23</f>
        <v>-205.46189423999999</v>
      </c>
      <c r="M360" s="37">
        <f>SUMIFS(СВЦЭМ!$J$34:$J$777,СВЦЭМ!$A$34:$A$777,$A360,СВЦЭМ!$B$34:$B$777,M$331)+'СЕТ СН'!$F$13-'СЕТ СН'!$F$23</f>
        <v>-215.54198523000002</v>
      </c>
      <c r="N360" s="37">
        <f>SUMIFS(СВЦЭМ!$J$34:$J$777,СВЦЭМ!$A$34:$A$777,$A360,СВЦЭМ!$B$34:$B$777,N$331)+'СЕТ СН'!$F$13-'СЕТ СН'!$F$23</f>
        <v>-210.77145467999998</v>
      </c>
      <c r="O360" s="37">
        <f>SUMIFS(СВЦЭМ!$J$34:$J$777,СВЦЭМ!$A$34:$A$777,$A360,СВЦЭМ!$B$34:$B$777,O$331)+'СЕТ СН'!$F$13-'СЕТ СН'!$F$23</f>
        <v>-205.37424956000001</v>
      </c>
      <c r="P360" s="37">
        <f>SUMIFS(СВЦЭМ!$J$34:$J$777,СВЦЭМ!$A$34:$A$777,$A360,СВЦЭМ!$B$34:$B$777,P$331)+'СЕТ СН'!$F$13-'СЕТ СН'!$F$23</f>
        <v>-207.51778388999998</v>
      </c>
      <c r="Q360" s="37">
        <f>SUMIFS(СВЦЭМ!$J$34:$J$777,СВЦЭМ!$A$34:$A$777,$A360,СВЦЭМ!$B$34:$B$777,Q$331)+'СЕТ СН'!$F$13-'СЕТ СН'!$F$23</f>
        <v>-211.34246123000003</v>
      </c>
      <c r="R360" s="37">
        <f>SUMIFS(СВЦЭМ!$J$34:$J$777,СВЦЭМ!$A$34:$A$777,$A360,СВЦЭМ!$B$34:$B$777,R$331)+'СЕТ СН'!$F$13-'СЕТ СН'!$F$23</f>
        <v>-207.63384408000002</v>
      </c>
      <c r="S360" s="37">
        <f>SUMIFS(СВЦЭМ!$J$34:$J$777,СВЦЭМ!$A$34:$A$777,$A360,СВЦЭМ!$B$34:$B$777,S$331)+'СЕТ СН'!$F$13-'СЕТ СН'!$F$23</f>
        <v>-211.78926838000001</v>
      </c>
      <c r="T360" s="37">
        <f>SUMIFS(СВЦЭМ!$J$34:$J$777,СВЦЭМ!$A$34:$A$777,$A360,СВЦЭМ!$B$34:$B$777,T$331)+'СЕТ СН'!$F$13-'СЕТ СН'!$F$23</f>
        <v>-223.40152381000001</v>
      </c>
      <c r="U360" s="37">
        <f>SUMIFS(СВЦЭМ!$J$34:$J$777,СВЦЭМ!$A$34:$A$777,$A360,СВЦЭМ!$B$34:$B$777,U$331)+'СЕТ СН'!$F$13-'СЕТ СН'!$F$23</f>
        <v>-243.71747488</v>
      </c>
      <c r="V360" s="37">
        <f>SUMIFS(СВЦЭМ!$J$34:$J$777,СВЦЭМ!$A$34:$A$777,$A360,СВЦЭМ!$B$34:$B$777,V$331)+'СЕТ СН'!$F$13-'СЕТ СН'!$F$23</f>
        <v>-231.97644141000001</v>
      </c>
      <c r="W360" s="37">
        <f>SUMIFS(СВЦЭМ!$J$34:$J$777,СВЦЭМ!$A$34:$A$777,$A360,СВЦЭМ!$B$34:$B$777,W$331)+'СЕТ СН'!$F$13-'СЕТ СН'!$F$23</f>
        <v>-204.89114737</v>
      </c>
      <c r="X360" s="37">
        <f>SUMIFS(СВЦЭМ!$J$34:$J$777,СВЦЭМ!$A$34:$A$777,$A360,СВЦЭМ!$B$34:$B$777,X$331)+'СЕТ СН'!$F$13-'СЕТ СН'!$F$23</f>
        <v>-169.33638135000001</v>
      </c>
      <c r="Y360" s="37">
        <f>SUMIFS(СВЦЭМ!$J$34:$J$777,СВЦЭМ!$A$34:$A$777,$A360,СВЦЭМ!$B$34:$B$777,Y$331)+'СЕТ СН'!$F$13-'СЕТ СН'!$F$23</f>
        <v>-153.08810692999998</v>
      </c>
    </row>
    <row r="361" spans="1:27" ht="15.75" x14ac:dyDescent="0.2">
      <c r="A361" s="36">
        <f t="shared" si="9"/>
        <v>43008</v>
      </c>
      <c r="B361" s="37">
        <f>SUMIFS(СВЦЭМ!$J$34:$J$777,СВЦЭМ!$A$34:$A$777,$A361,СВЦЭМ!$B$34:$B$777,B$331)+'СЕТ СН'!$F$13-'СЕТ СН'!$F$23</f>
        <v>-137.84626746999999</v>
      </c>
      <c r="C361" s="37">
        <f>SUMIFS(СВЦЭМ!$J$34:$J$777,СВЦЭМ!$A$34:$A$777,$A361,СВЦЭМ!$B$34:$B$777,C$331)+'СЕТ СН'!$F$13-'СЕТ СН'!$F$23</f>
        <v>-149.53315068000001</v>
      </c>
      <c r="D361" s="37">
        <f>SUMIFS(СВЦЭМ!$J$34:$J$777,СВЦЭМ!$A$34:$A$777,$A361,СВЦЭМ!$B$34:$B$777,D$331)+'СЕТ СН'!$F$13-'СЕТ СН'!$F$23</f>
        <v>-98.339194720000023</v>
      </c>
      <c r="E361" s="37">
        <f>SUMIFS(СВЦЭМ!$J$34:$J$777,СВЦЭМ!$A$34:$A$777,$A361,СВЦЭМ!$B$34:$B$777,E$331)+'СЕТ СН'!$F$13-'СЕТ СН'!$F$23</f>
        <v>-93.148225529999991</v>
      </c>
      <c r="F361" s="37">
        <f>SUMIFS(СВЦЭМ!$J$34:$J$777,СВЦЭМ!$A$34:$A$777,$A361,СВЦЭМ!$B$34:$B$777,F$331)+'СЕТ СН'!$F$13-'СЕТ СН'!$F$23</f>
        <v>-93.49072357</v>
      </c>
      <c r="G361" s="37">
        <f>SUMIFS(СВЦЭМ!$J$34:$J$777,СВЦЭМ!$A$34:$A$777,$A361,СВЦЭМ!$B$34:$B$777,G$331)+'СЕТ СН'!$F$13-'СЕТ СН'!$F$23</f>
        <v>-92.708863020000024</v>
      </c>
      <c r="H361" s="37">
        <f>SUMIFS(СВЦЭМ!$J$34:$J$777,СВЦЭМ!$A$34:$A$777,$A361,СВЦЭМ!$B$34:$B$777,H$331)+'СЕТ СН'!$F$13-'СЕТ СН'!$F$23</f>
        <v>-99.885101780000014</v>
      </c>
      <c r="I361" s="37">
        <f>SUMIFS(СВЦЭМ!$J$34:$J$777,СВЦЭМ!$A$34:$A$777,$A361,СВЦЭМ!$B$34:$B$777,I$331)+'СЕТ СН'!$F$13-'СЕТ СН'!$F$23</f>
        <v>-121.89609944</v>
      </c>
      <c r="J361" s="37">
        <f>SUMIFS(СВЦЭМ!$J$34:$J$777,СВЦЭМ!$A$34:$A$777,$A361,СВЦЭМ!$B$34:$B$777,J$331)+'СЕТ СН'!$F$13-'СЕТ СН'!$F$23</f>
        <v>-146.41633875999997</v>
      </c>
      <c r="K361" s="37">
        <f>SUMIFS(СВЦЭМ!$J$34:$J$777,СВЦЭМ!$A$34:$A$777,$A361,СВЦЭМ!$B$34:$B$777,K$331)+'СЕТ СН'!$F$13-'СЕТ СН'!$F$23</f>
        <v>-185.35240862000001</v>
      </c>
      <c r="L361" s="37">
        <f>SUMIFS(СВЦЭМ!$J$34:$J$777,СВЦЭМ!$A$34:$A$777,$A361,СВЦЭМ!$B$34:$B$777,L$331)+'СЕТ СН'!$F$13-'СЕТ СН'!$F$23</f>
        <v>-220.28876853999998</v>
      </c>
      <c r="M361" s="37">
        <f>SUMIFS(СВЦЭМ!$J$34:$J$777,СВЦЭМ!$A$34:$A$777,$A361,СВЦЭМ!$B$34:$B$777,M$331)+'СЕТ СН'!$F$13-'СЕТ СН'!$F$23</f>
        <v>-233.50366033</v>
      </c>
      <c r="N361" s="37">
        <f>SUMIFS(СВЦЭМ!$J$34:$J$777,СВЦЭМ!$A$34:$A$777,$A361,СВЦЭМ!$B$34:$B$777,N$331)+'СЕТ СН'!$F$13-'СЕТ СН'!$F$23</f>
        <v>-225.04332097000002</v>
      </c>
      <c r="O361" s="37">
        <f>SUMIFS(СВЦЭМ!$J$34:$J$777,СВЦЭМ!$A$34:$A$777,$A361,СВЦЭМ!$B$34:$B$777,O$331)+'СЕТ СН'!$F$13-'СЕТ СН'!$F$23</f>
        <v>-220.07059325</v>
      </c>
      <c r="P361" s="37">
        <f>SUMIFS(СВЦЭМ!$J$34:$J$777,СВЦЭМ!$A$34:$A$777,$A361,СВЦЭМ!$B$34:$B$777,P$331)+'СЕТ СН'!$F$13-'СЕТ СН'!$F$23</f>
        <v>-217.43519762</v>
      </c>
      <c r="Q361" s="37">
        <f>SUMIFS(СВЦЭМ!$J$34:$J$777,СВЦЭМ!$A$34:$A$777,$A361,СВЦЭМ!$B$34:$B$777,Q$331)+'СЕТ СН'!$F$13-'СЕТ СН'!$F$23</f>
        <v>-214.2886661</v>
      </c>
      <c r="R361" s="37">
        <f>SUMIFS(СВЦЭМ!$J$34:$J$777,СВЦЭМ!$A$34:$A$777,$A361,СВЦЭМ!$B$34:$B$777,R$331)+'СЕТ СН'!$F$13-'СЕТ СН'!$F$23</f>
        <v>-217.39872084000001</v>
      </c>
      <c r="S361" s="37">
        <f>SUMIFS(СВЦЭМ!$J$34:$J$777,СВЦЭМ!$A$34:$A$777,$A361,СВЦЭМ!$B$34:$B$777,S$331)+'СЕТ СН'!$F$13-'СЕТ СН'!$F$23</f>
        <v>-219.62162583000003</v>
      </c>
      <c r="T361" s="37">
        <f>SUMIFS(СВЦЭМ!$J$34:$J$777,СВЦЭМ!$A$34:$A$777,$A361,СВЦЭМ!$B$34:$B$777,T$331)+'СЕТ СН'!$F$13-'СЕТ СН'!$F$23</f>
        <v>-227.49000396000002</v>
      </c>
      <c r="U361" s="37">
        <f>SUMIFS(СВЦЭМ!$J$34:$J$777,СВЦЭМ!$A$34:$A$777,$A361,СВЦЭМ!$B$34:$B$777,U$331)+'СЕТ СН'!$F$13-'СЕТ СН'!$F$23</f>
        <v>-238.63516208999999</v>
      </c>
      <c r="V361" s="37">
        <f>SUMIFS(СВЦЭМ!$J$34:$J$777,СВЦЭМ!$A$34:$A$777,$A361,СВЦЭМ!$B$34:$B$777,V$331)+'СЕТ СН'!$F$13-'СЕТ СН'!$F$23</f>
        <v>-238.02411590999998</v>
      </c>
      <c r="W361" s="37">
        <f>SUMIFS(СВЦЭМ!$J$34:$J$777,СВЦЭМ!$A$34:$A$777,$A361,СВЦЭМ!$B$34:$B$777,W$331)+'СЕТ СН'!$F$13-'СЕТ СН'!$F$23</f>
        <v>-196.39441390000002</v>
      </c>
      <c r="X361" s="37">
        <f>SUMIFS(СВЦЭМ!$J$34:$J$777,СВЦЭМ!$A$34:$A$777,$A361,СВЦЭМ!$B$34:$B$777,X$331)+'СЕТ СН'!$F$13-'СЕТ СН'!$F$23</f>
        <v>-155.59618703000001</v>
      </c>
      <c r="Y361" s="37">
        <f>SUMIFS(СВЦЭМ!$J$34:$J$777,СВЦЭМ!$A$34:$A$777,$A361,СВЦЭМ!$B$34:$B$777,Y$331)+'СЕТ СН'!$F$13-'СЕТ СН'!$F$23</f>
        <v>-132.19805349000001</v>
      </c>
    </row>
    <row r="362" spans="1:27" ht="15.75" hidden="1" x14ac:dyDescent="0.2">
      <c r="A362" s="36">
        <f t="shared" si="9"/>
        <v>43009</v>
      </c>
      <c r="B362" s="37">
        <f>SUMIFS(СВЦЭМ!$J$34:$J$777,СВЦЭМ!$A$34:$A$777,$A362,СВЦЭМ!$B$34:$B$777,B$331)+'СЕТ СН'!$F$13-'СЕТ СН'!$F$23</f>
        <v>-578.75</v>
      </c>
      <c r="C362" s="37">
        <f>SUMIFS(СВЦЭМ!$J$34:$J$777,СВЦЭМ!$A$34:$A$777,$A362,СВЦЭМ!$B$34:$B$777,C$331)+'СЕТ СН'!$F$13-'СЕТ СН'!$F$23</f>
        <v>-578.75</v>
      </c>
      <c r="D362" s="37">
        <f>SUMIFS(СВЦЭМ!$J$34:$J$777,СВЦЭМ!$A$34:$A$777,$A362,СВЦЭМ!$B$34:$B$777,D$331)+'СЕТ СН'!$F$13-'СЕТ СН'!$F$23</f>
        <v>-578.75</v>
      </c>
      <c r="E362" s="37">
        <f>SUMIFS(СВЦЭМ!$J$34:$J$777,СВЦЭМ!$A$34:$A$777,$A362,СВЦЭМ!$B$34:$B$777,E$331)+'СЕТ СН'!$F$13-'СЕТ СН'!$F$23</f>
        <v>-578.75</v>
      </c>
      <c r="F362" s="37">
        <f>SUMIFS(СВЦЭМ!$J$34:$J$777,СВЦЭМ!$A$34:$A$777,$A362,СВЦЭМ!$B$34:$B$777,F$331)+'СЕТ СН'!$F$13-'СЕТ СН'!$F$23</f>
        <v>-578.75</v>
      </c>
      <c r="G362" s="37">
        <f>SUMIFS(СВЦЭМ!$J$34:$J$777,СВЦЭМ!$A$34:$A$777,$A362,СВЦЭМ!$B$34:$B$777,G$331)+'СЕТ СН'!$F$13-'СЕТ СН'!$F$23</f>
        <v>-578.75</v>
      </c>
      <c r="H362" s="37">
        <f>SUMIFS(СВЦЭМ!$J$34:$J$777,СВЦЭМ!$A$34:$A$777,$A362,СВЦЭМ!$B$34:$B$777,H$331)+'СЕТ СН'!$F$13-'СЕТ СН'!$F$23</f>
        <v>-578.75</v>
      </c>
      <c r="I362" s="37">
        <f>SUMIFS(СВЦЭМ!$J$34:$J$777,СВЦЭМ!$A$34:$A$777,$A362,СВЦЭМ!$B$34:$B$777,I$331)+'СЕТ СН'!$F$13-'СЕТ СН'!$F$23</f>
        <v>-578.75</v>
      </c>
      <c r="J362" s="37">
        <f>SUMIFS(СВЦЭМ!$J$34:$J$777,СВЦЭМ!$A$34:$A$777,$A362,СВЦЭМ!$B$34:$B$777,J$331)+'СЕТ СН'!$F$13-'СЕТ СН'!$F$23</f>
        <v>-578.75</v>
      </c>
      <c r="K362" s="37">
        <f>SUMIFS(СВЦЭМ!$J$34:$J$777,СВЦЭМ!$A$34:$A$777,$A362,СВЦЭМ!$B$34:$B$777,K$331)+'СЕТ СН'!$F$13-'СЕТ СН'!$F$23</f>
        <v>-578.75</v>
      </c>
      <c r="L362" s="37">
        <f>SUMIFS(СВЦЭМ!$J$34:$J$777,СВЦЭМ!$A$34:$A$777,$A362,СВЦЭМ!$B$34:$B$777,L$331)+'СЕТ СН'!$F$13-'СЕТ СН'!$F$23</f>
        <v>-578.75</v>
      </c>
      <c r="M362" s="37">
        <f>SUMIFS(СВЦЭМ!$J$34:$J$777,СВЦЭМ!$A$34:$A$777,$A362,СВЦЭМ!$B$34:$B$777,M$331)+'СЕТ СН'!$F$13-'СЕТ СН'!$F$23</f>
        <v>-578.75</v>
      </c>
      <c r="N362" s="37">
        <f>SUMIFS(СВЦЭМ!$J$34:$J$777,СВЦЭМ!$A$34:$A$777,$A362,СВЦЭМ!$B$34:$B$777,N$331)+'СЕТ СН'!$F$13-'СЕТ СН'!$F$23</f>
        <v>-578.75</v>
      </c>
      <c r="O362" s="37">
        <f>SUMIFS(СВЦЭМ!$J$34:$J$777,СВЦЭМ!$A$34:$A$777,$A362,СВЦЭМ!$B$34:$B$777,O$331)+'СЕТ СН'!$F$13-'СЕТ СН'!$F$23</f>
        <v>-578.75</v>
      </c>
      <c r="P362" s="37">
        <f>SUMIFS(СВЦЭМ!$J$34:$J$777,СВЦЭМ!$A$34:$A$777,$A362,СВЦЭМ!$B$34:$B$777,P$331)+'СЕТ СН'!$F$13-'СЕТ СН'!$F$23</f>
        <v>-578.75</v>
      </c>
      <c r="Q362" s="37">
        <f>SUMIFS(СВЦЭМ!$J$34:$J$777,СВЦЭМ!$A$34:$A$777,$A362,СВЦЭМ!$B$34:$B$777,Q$331)+'СЕТ СН'!$F$13-'СЕТ СН'!$F$23</f>
        <v>-578.75</v>
      </c>
      <c r="R362" s="37">
        <f>SUMIFS(СВЦЭМ!$J$34:$J$777,СВЦЭМ!$A$34:$A$777,$A362,СВЦЭМ!$B$34:$B$777,R$331)+'СЕТ СН'!$F$13-'СЕТ СН'!$F$23</f>
        <v>-578.75</v>
      </c>
      <c r="S362" s="37">
        <f>SUMIFS(СВЦЭМ!$J$34:$J$777,СВЦЭМ!$A$34:$A$777,$A362,СВЦЭМ!$B$34:$B$777,S$331)+'СЕТ СН'!$F$13-'СЕТ СН'!$F$23</f>
        <v>-578.75</v>
      </c>
      <c r="T362" s="37">
        <f>SUMIFS(СВЦЭМ!$J$34:$J$777,СВЦЭМ!$A$34:$A$777,$A362,СВЦЭМ!$B$34:$B$777,T$331)+'СЕТ СН'!$F$13-'СЕТ СН'!$F$23</f>
        <v>-578.75</v>
      </c>
      <c r="U362" s="37">
        <f>SUMIFS(СВЦЭМ!$J$34:$J$777,СВЦЭМ!$A$34:$A$777,$A362,СВЦЭМ!$B$34:$B$777,U$331)+'СЕТ СН'!$F$13-'СЕТ СН'!$F$23</f>
        <v>-578.75</v>
      </c>
      <c r="V362" s="37">
        <f>SUMIFS(СВЦЭМ!$J$34:$J$777,СВЦЭМ!$A$34:$A$777,$A362,СВЦЭМ!$B$34:$B$777,V$331)+'СЕТ СН'!$F$13-'СЕТ СН'!$F$23</f>
        <v>-578.75</v>
      </c>
      <c r="W362" s="37">
        <f>SUMIFS(СВЦЭМ!$J$34:$J$777,СВЦЭМ!$A$34:$A$777,$A362,СВЦЭМ!$B$34:$B$777,W$331)+'СЕТ СН'!$F$13-'СЕТ СН'!$F$23</f>
        <v>-578.75</v>
      </c>
      <c r="X362" s="37">
        <f>SUMIFS(СВЦЭМ!$J$34:$J$777,СВЦЭМ!$A$34:$A$777,$A362,СВЦЭМ!$B$34:$B$777,X$331)+'СЕТ СН'!$F$13-'СЕТ СН'!$F$23</f>
        <v>-578.75</v>
      </c>
      <c r="Y362" s="37">
        <f>SUMIFS(СВЦЭМ!$J$34:$J$777,СВЦЭМ!$A$34:$A$777,$A362,СВЦЭМ!$B$34:$B$777,Y$331)+'СЕТ СН'!$F$13-'СЕТ СН'!$F$23</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01.09.2017</v>
      </c>
      <c r="B367" s="37">
        <f>SUMIFS(СВЦЭМ!$K$34:$K$777,СВЦЭМ!$A$34:$A$777,$A367,СВЦЭМ!$B$34:$B$777,B$366)+'СЕТ СН'!$F$13-'СЕТ СН'!$F$23</f>
        <v>-49.287203960000056</v>
      </c>
      <c r="C367" s="37">
        <f>SUMIFS(СВЦЭМ!$K$34:$K$777,СВЦЭМ!$A$34:$A$777,$A367,СВЦЭМ!$B$34:$B$777,C$366)+'СЕТ СН'!$F$13-'СЕТ СН'!$F$23</f>
        <v>-22.145187409999949</v>
      </c>
      <c r="D367" s="37">
        <f>SUMIFS(СВЦЭМ!$K$34:$K$777,СВЦЭМ!$A$34:$A$777,$A367,СВЦЭМ!$B$34:$B$777,D$366)+'СЕТ СН'!$F$13-'СЕТ СН'!$F$23</f>
        <v>-6.0455143899999939</v>
      </c>
      <c r="E367" s="37">
        <f>SUMIFS(СВЦЭМ!$K$34:$K$777,СВЦЭМ!$A$34:$A$777,$A367,СВЦЭМ!$B$34:$B$777,E$366)+'СЕТ СН'!$F$13-'СЕТ СН'!$F$23</f>
        <v>-2.7681240199999593</v>
      </c>
      <c r="F367" s="37">
        <f>SUMIFS(СВЦЭМ!$K$34:$K$777,СВЦЭМ!$A$34:$A$777,$A367,СВЦЭМ!$B$34:$B$777,F$366)+'СЕТ СН'!$F$13-'СЕТ СН'!$F$23</f>
        <v>-4.9376337400000239</v>
      </c>
      <c r="G367" s="37">
        <f>SUMIFS(СВЦЭМ!$K$34:$K$777,СВЦЭМ!$A$34:$A$777,$A367,СВЦЭМ!$B$34:$B$777,G$366)+'СЕТ СН'!$F$13-'СЕТ СН'!$F$23</f>
        <v>-16.437857600000029</v>
      </c>
      <c r="H367" s="37">
        <f>SUMIFS(СВЦЭМ!$K$34:$K$777,СВЦЭМ!$A$34:$A$777,$A367,СВЦЭМ!$B$34:$B$777,H$366)+'СЕТ СН'!$F$13-'СЕТ СН'!$F$23</f>
        <v>-25.233607669999969</v>
      </c>
      <c r="I367" s="37">
        <f>SUMIFS(СВЦЭМ!$K$34:$K$777,СВЦЭМ!$A$34:$A$777,$A367,СВЦЭМ!$B$34:$B$777,I$366)+'СЕТ СН'!$F$13-'СЕТ СН'!$F$23</f>
        <v>-58.292287429999988</v>
      </c>
      <c r="J367" s="37">
        <f>SUMIFS(СВЦЭМ!$K$34:$K$777,СВЦЭМ!$A$34:$A$777,$A367,СВЦЭМ!$B$34:$B$777,J$366)+'СЕТ СН'!$F$13-'СЕТ СН'!$F$23</f>
        <v>-93.436635720000027</v>
      </c>
      <c r="K367" s="37">
        <f>SUMIFS(СВЦЭМ!$K$34:$K$777,СВЦЭМ!$A$34:$A$777,$A367,СВЦЭМ!$B$34:$B$777,K$366)+'СЕТ СН'!$F$13-'СЕТ СН'!$F$23</f>
        <v>-127.76223241999998</v>
      </c>
      <c r="L367" s="37">
        <f>SUMIFS(СВЦЭМ!$K$34:$K$777,СВЦЭМ!$A$34:$A$777,$A367,СВЦЭМ!$B$34:$B$777,L$366)+'СЕТ СН'!$F$13-'СЕТ СН'!$F$23</f>
        <v>-170.64584429000001</v>
      </c>
      <c r="M367" s="37">
        <f>SUMIFS(СВЦЭМ!$K$34:$K$777,СВЦЭМ!$A$34:$A$777,$A367,СВЦЭМ!$B$34:$B$777,M$366)+'СЕТ СН'!$F$13-'СЕТ СН'!$F$23</f>
        <v>-172.49894710000001</v>
      </c>
      <c r="N367" s="37">
        <f>SUMIFS(СВЦЭМ!$K$34:$K$777,СВЦЭМ!$A$34:$A$777,$A367,СВЦЭМ!$B$34:$B$777,N$366)+'СЕТ СН'!$F$13-'СЕТ СН'!$F$23</f>
        <v>-171.84792378999998</v>
      </c>
      <c r="O367" s="37">
        <f>SUMIFS(СВЦЭМ!$K$34:$K$777,СВЦЭМ!$A$34:$A$777,$A367,СВЦЭМ!$B$34:$B$777,O$366)+'СЕТ СН'!$F$13-'СЕТ СН'!$F$23</f>
        <v>-166.58903093999999</v>
      </c>
      <c r="P367" s="37">
        <f>SUMIFS(СВЦЭМ!$K$34:$K$777,СВЦЭМ!$A$34:$A$777,$A367,СВЦЭМ!$B$34:$B$777,P$366)+'СЕТ СН'!$F$13-'СЕТ СН'!$F$23</f>
        <v>-161.92466905999999</v>
      </c>
      <c r="Q367" s="37">
        <f>SUMIFS(СВЦЭМ!$K$34:$K$777,СВЦЭМ!$A$34:$A$777,$A367,СВЦЭМ!$B$34:$B$777,Q$366)+'СЕТ СН'!$F$13-'СЕТ СН'!$F$23</f>
        <v>-144.68123659000003</v>
      </c>
      <c r="R367" s="37">
        <f>SUMIFS(СВЦЭМ!$K$34:$K$777,СВЦЭМ!$A$34:$A$777,$A367,СВЦЭМ!$B$34:$B$777,R$366)+'СЕТ СН'!$F$13-'СЕТ СН'!$F$23</f>
        <v>-136.13115692000002</v>
      </c>
      <c r="S367" s="37">
        <f>SUMIFS(СВЦЭМ!$K$34:$K$777,СВЦЭМ!$A$34:$A$777,$A367,СВЦЭМ!$B$34:$B$777,S$366)+'СЕТ СН'!$F$13-'СЕТ СН'!$F$23</f>
        <v>-147.24083581999997</v>
      </c>
      <c r="T367" s="37">
        <f>SUMIFS(СВЦЭМ!$K$34:$K$777,СВЦЭМ!$A$34:$A$777,$A367,СВЦЭМ!$B$34:$B$777,T$366)+'СЕТ СН'!$F$13-'СЕТ СН'!$F$23</f>
        <v>-160.90361296999998</v>
      </c>
      <c r="U367" s="37">
        <f>SUMIFS(СВЦЭМ!$K$34:$K$777,СВЦЭМ!$A$34:$A$777,$A367,СВЦЭМ!$B$34:$B$777,U$366)+'СЕТ СН'!$F$13-'СЕТ СН'!$F$23</f>
        <v>-163.72268556</v>
      </c>
      <c r="V367" s="37">
        <f>SUMIFS(СВЦЭМ!$K$34:$K$777,СВЦЭМ!$A$34:$A$777,$A367,СВЦЭМ!$B$34:$B$777,V$366)+'СЕТ СН'!$F$13-'СЕТ СН'!$F$23</f>
        <v>-153.49763395000002</v>
      </c>
      <c r="W367" s="37">
        <f>SUMIFS(СВЦЭМ!$K$34:$K$777,СВЦЭМ!$A$34:$A$777,$A367,СВЦЭМ!$B$34:$B$777,W$366)+'СЕТ СН'!$F$13-'СЕТ СН'!$F$23</f>
        <v>-104.71957207000003</v>
      </c>
      <c r="X367" s="37">
        <f>SUMIFS(СВЦЭМ!$K$34:$K$777,СВЦЭМ!$A$34:$A$777,$A367,СВЦЭМ!$B$34:$B$777,X$366)+'СЕТ СН'!$F$13-'СЕТ СН'!$F$23</f>
        <v>-60.137812449999956</v>
      </c>
      <c r="Y367" s="37">
        <f>SUMIFS(СВЦЭМ!$K$34:$K$777,СВЦЭМ!$A$34:$A$777,$A367,СВЦЭМ!$B$34:$B$777,Y$366)+'СЕТ СН'!$F$13-'СЕТ СН'!$F$23</f>
        <v>-29.783002300000021</v>
      </c>
      <c r="AA367" s="46"/>
    </row>
    <row r="368" spans="1:27" ht="15.75" x14ac:dyDescent="0.2">
      <c r="A368" s="36">
        <f>A367+1</f>
        <v>42980</v>
      </c>
      <c r="B368" s="37">
        <f>SUMIFS(СВЦЭМ!$K$34:$K$777,СВЦЭМ!$A$34:$A$777,$A368,СВЦЭМ!$B$34:$B$777,B$366)+'СЕТ СН'!$F$13-'СЕТ СН'!$F$23</f>
        <v>-30.387010789999977</v>
      </c>
      <c r="C368" s="37">
        <f>SUMIFS(СВЦЭМ!$K$34:$K$777,СВЦЭМ!$A$34:$A$777,$A368,СВЦЭМ!$B$34:$B$777,C$366)+'СЕТ СН'!$F$13-'СЕТ СН'!$F$23</f>
        <v>-12.951931639999998</v>
      </c>
      <c r="D368" s="37">
        <f>SUMIFS(СВЦЭМ!$K$34:$K$777,СВЦЭМ!$A$34:$A$777,$A368,СВЦЭМ!$B$34:$B$777,D$366)+'СЕТ СН'!$F$13-'СЕТ СН'!$F$23</f>
        <v>9.2506865899999866</v>
      </c>
      <c r="E368" s="37">
        <f>SUMIFS(СВЦЭМ!$K$34:$K$777,СВЦЭМ!$A$34:$A$777,$A368,СВЦЭМ!$B$34:$B$777,E$366)+'СЕТ СН'!$F$13-'СЕТ СН'!$F$23</f>
        <v>17.625073609999959</v>
      </c>
      <c r="F368" s="37">
        <f>SUMIFS(СВЦЭМ!$K$34:$K$777,СВЦЭМ!$A$34:$A$777,$A368,СВЦЭМ!$B$34:$B$777,F$366)+'СЕТ СН'!$F$13-'СЕТ СН'!$F$23</f>
        <v>24.840209719999962</v>
      </c>
      <c r="G368" s="37">
        <f>SUMIFS(СВЦЭМ!$K$34:$K$777,СВЦЭМ!$A$34:$A$777,$A368,СВЦЭМ!$B$34:$B$777,G$366)+'СЕТ СН'!$F$13-'СЕТ СН'!$F$23</f>
        <v>16.607745860000023</v>
      </c>
      <c r="H368" s="37">
        <f>SUMIFS(СВЦЭМ!$K$34:$K$777,СВЦЭМ!$A$34:$A$777,$A368,СВЦЭМ!$B$34:$B$777,H$366)+'СЕТ СН'!$F$13-'СЕТ СН'!$F$23</f>
        <v>2.789535160000014</v>
      </c>
      <c r="I368" s="37">
        <f>SUMIFS(СВЦЭМ!$K$34:$K$777,СВЦЭМ!$A$34:$A$777,$A368,СВЦЭМ!$B$34:$B$777,I$366)+'СЕТ СН'!$F$13-'СЕТ СН'!$F$23</f>
        <v>-29.480831240000043</v>
      </c>
      <c r="J368" s="37">
        <f>SUMIFS(СВЦЭМ!$K$34:$K$777,СВЦЭМ!$A$34:$A$777,$A368,СВЦЭМ!$B$34:$B$777,J$366)+'СЕТ СН'!$F$13-'СЕТ СН'!$F$23</f>
        <v>-82.527952200000016</v>
      </c>
      <c r="K368" s="37">
        <f>SUMIFS(СВЦЭМ!$K$34:$K$777,СВЦЭМ!$A$34:$A$777,$A368,СВЦЭМ!$B$34:$B$777,K$366)+'СЕТ СН'!$F$13-'СЕТ СН'!$F$23</f>
        <v>-127.91123181</v>
      </c>
      <c r="L368" s="37">
        <f>SUMIFS(СВЦЭМ!$K$34:$K$777,СВЦЭМ!$A$34:$A$777,$A368,СВЦЭМ!$B$34:$B$777,L$366)+'СЕТ СН'!$F$13-'СЕТ СН'!$F$23</f>
        <v>-189.00304892999998</v>
      </c>
      <c r="M368" s="37">
        <f>SUMIFS(СВЦЭМ!$K$34:$K$777,СВЦЭМ!$A$34:$A$777,$A368,СВЦЭМ!$B$34:$B$777,M$366)+'СЕТ СН'!$F$13-'СЕТ СН'!$F$23</f>
        <v>-197.15006495</v>
      </c>
      <c r="N368" s="37">
        <f>SUMIFS(СВЦЭМ!$K$34:$K$777,СВЦЭМ!$A$34:$A$777,$A368,СВЦЭМ!$B$34:$B$777,N$366)+'СЕТ СН'!$F$13-'СЕТ СН'!$F$23</f>
        <v>-200.63573165000003</v>
      </c>
      <c r="O368" s="37">
        <f>SUMIFS(СВЦЭМ!$K$34:$K$777,СВЦЭМ!$A$34:$A$777,$A368,СВЦЭМ!$B$34:$B$777,O$366)+'СЕТ СН'!$F$13-'СЕТ СН'!$F$23</f>
        <v>-200.94266025000002</v>
      </c>
      <c r="P368" s="37">
        <f>SUMIFS(СВЦЭМ!$K$34:$K$777,СВЦЭМ!$A$34:$A$777,$A368,СВЦЭМ!$B$34:$B$777,P$366)+'СЕТ СН'!$F$13-'СЕТ СН'!$F$23</f>
        <v>-202.57869703</v>
      </c>
      <c r="Q368" s="37">
        <f>SUMIFS(СВЦЭМ!$K$34:$K$777,СВЦЭМ!$A$34:$A$777,$A368,СВЦЭМ!$B$34:$B$777,Q$366)+'СЕТ СН'!$F$13-'СЕТ СН'!$F$23</f>
        <v>-197.79138833000002</v>
      </c>
      <c r="R368" s="37">
        <f>SUMIFS(СВЦЭМ!$K$34:$K$777,СВЦЭМ!$A$34:$A$777,$A368,СВЦЭМ!$B$34:$B$777,R$366)+'СЕТ СН'!$F$13-'СЕТ СН'!$F$23</f>
        <v>-192.53464835</v>
      </c>
      <c r="S368" s="37">
        <f>SUMIFS(СВЦЭМ!$K$34:$K$777,СВЦЭМ!$A$34:$A$777,$A368,СВЦЭМ!$B$34:$B$777,S$366)+'СЕТ СН'!$F$13-'СЕТ СН'!$F$23</f>
        <v>-200.45864368000002</v>
      </c>
      <c r="T368" s="37">
        <f>SUMIFS(СВЦЭМ!$K$34:$K$777,СВЦЭМ!$A$34:$A$777,$A368,СВЦЭМ!$B$34:$B$777,T$366)+'СЕТ СН'!$F$13-'СЕТ СН'!$F$23</f>
        <v>-200.67073553</v>
      </c>
      <c r="U368" s="37">
        <f>SUMIFS(СВЦЭМ!$K$34:$K$777,СВЦЭМ!$A$34:$A$777,$A368,СВЦЭМ!$B$34:$B$777,U$366)+'СЕТ СН'!$F$13-'СЕТ СН'!$F$23</f>
        <v>-200.20337952</v>
      </c>
      <c r="V368" s="37">
        <f>SUMIFS(СВЦЭМ!$K$34:$K$777,СВЦЭМ!$A$34:$A$777,$A368,СВЦЭМ!$B$34:$B$777,V$366)+'СЕТ СН'!$F$13-'СЕТ СН'!$F$23</f>
        <v>-193.86875699000001</v>
      </c>
      <c r="W368" s="37">
        <f>SUMIFS(СВЦЭМ!$K$34:$K$777,СВЦЭМ!$A$34:$A$777,$A368,СВЦЭМ!$B$34:$B$777,W$366)+'СЕТ СН'!$F$13-'СЕТ СН'!$F$23</f>
        <v>-164.54611299999999</v>
      </c>
      <c r="X368" s="37">
        <f>SUMIFS(СВЦЭМ!$K$34:$K$777,СВЦЭМ!$A$34:$A$777,$A368,СВЦЭМ!$B$34:$B$777,X$366)+'СЕТ СН'!$F$13-'СЕТ СН'!$F$23</f>
        <v>-117.65149709999997</v>
      </c>
      <c r="Y368" s="37">
        <f>SUMIFS(СВЦЭМ!$K$34:$K$777,СВЦЭМ!$A$34:$A$777,$A368,СВЦЭМ!$B$34:$B$777,Y$366)+'СЕТ СН'!$F$13-'СЕТ СН'!$F$23</f>
        <v>-83.893444810000005</v>
      </c>
    </row>
    <row r="369" spans="1:25" ht="15.75" x14ac:dyDescent="0.2">
      <c r="A369" s="36">
        <f t="shared" ref="A369:A397" si="10">A368+1</f>
        <v>42981</v>
      </c>
      <c r="B369" s="37">
        <f>SUMIFS(СВЦЭМ!$K$34:$K$777,СВЦЭМ!$A$34:$A$777,$A369,СВЦЭМ!$B$34:$B$777,B$366)+'СЕТ СН'!$F$13-'СЕТ СН'!$F$23</f>
        <v>-45.009888690000025</v>
      </c>
      <c r="C369" s="37">
        <f>SUMIFS(СВЦЭМ!$K$34:$K$777,СВЦЭМ!$A$34:$A$777,$A369,СВЦЭМ!$B$34:$B$777,C$366)+'СЕТ СН'!$F$13-'СЕТ СН'!$F$23</f>
        <v>13.435845080000036</v>
      </c>
      <c r="D369" s="37">
        <f>SUMIFS(СВЦЭМ!$K$34:$K$777,СВЦЭМ!$A$34:$A$777,$A369,СВЦЭМ!$B$34:$B$777,D$366)+'СЕТ СН'!$F$13-'СЕТ СН'!$F$23</f>
        <v>31.774433039999963</v>
      </c>
      <c r="E369" s="37">
        <f>SUMIFS(СВЦЭМ!$K$34:$K$777,СВЦЭМ!$A$34:$A$777,$A369,СВЦЭМ!$B$34:$B$777,E$366)+'СЕТ СН'!$F$13-'СЕТ СН'!$F$23</f>
        <v>44.586064309999983</v>
      </c>
      <c r="F369" s="37">
        <f>SUMIFS(СВЦЭМ!$K$34:$K$777,СВЦЭМ!$A$34:$A$777,$A369,СВЦЭМ!$B$34:$B$777,F$366)+'СЕТ СН'!$F$13-'СЕТ СН'!$F$23</f>
        <v>51.967774490000011</v>
      </c>
      <c r="G369" s="37">
        <f>SUMIFS(СВЦЭМ!$K$34:$K$777,СВЦЭМ!$A$34:$A$777,$A369,СВЦЭМ!$B$34:$B$777,G$366)+'СЕТ СН'!$F$13-'СЕТ СН'!$F$23</f>
        <v>50.242099230000008</v>
      </c>
      <c r="H369" s="37">
        <f>SUMIFS(СВЦЭМ!$K$34:$K$777,СВЦЭМ!$A$34:$A$777,$A369,СВЦЭМ!$B$34:$B$777,H$366)+'СЕТ СН'!$F$13-'СЕТ СН'!$F$23</f>
        <v>34.036185260000025</v>
      </c>
      <c r="I369" s="37">
        <f>SUMIFS(СВЦЭМ!$K$34:$K$777,СВЦЭМ!$A$34:$A$777,$A369,СВЦЭМ!$B$34:$B$777,I$366)+'СЕТ СН'!$F$13-'СЕТ СН'!$F$23</f>
        <v>7.7358442900000455</v>
      </c>
      <c r="J369" s="37">
        <f>SUMIFS(СВЦЭМ!$K$34:$K$777,СВЦЭМ!$A$34:$A$777,$A369,СВЦЭМ!$B$34:$B$777,J$366)+'СЕТ СН'!$F$13-'СЕТ СН'!$F$23</f>
        <v>-73.782964079999999</v>
      </c>
      <c r="K369" s="37">
        <f>SUMIFS(СВЦЭМ!$K$34:$K$777,СВЦЭМ!$A$34:$A$777,$A369,СВЦЭМ!$B$34:$B$777,K$366)+'СЕТ СН'!$F$13-'СЕТ СН'!$F$23</f>
        <v>-84.287990359999981</v>
      </c>
      <c r="L369" s="37">
        <f>SUMIFS(СВЦЭМ!$K$34:$K$777,СВЦЭМ!$A$34:$A$777,$A369,СВЦЭМ!$B$34:$B$777,L$366)+'СЕТ СН'!$F$13-'СЕТ СН'!$F$23</f>
        <v>-153.72934157999998</v>
      </c>
      <c r="M369" s="37">
        <f>SUMIFS(СВЦЭМ!$K$34:$K$777,СВЦЭМ!$A$34:$A$777,$A369,СВЦЭМ!$B$34:$B$777,M$366)+'СЕТ СН'!$F$13-'СЕТ СН'!$F$23</f>
        <v>-173.85439959000001</v>
      </c>
      <c r="N369" s="37">
        <f>SUMIFS(СВЦЭМ!$K$34:$K$777,СВЦЭМ!$A$34:$A$777,$A369,СВЦЭМ!$B$34:$B$777,N$366)+'СЕТ СН'!$F$13-'СЕТ СН'!$F$23</f>
        <v>-170.81474902999997</v>
      </c>
      <c r="O369" s="37">
        <f>SUMIFS(СВЦЭМ!$K$34:$K$777,СВЦЭМ!$A$34:$A$777,$A369,СВЦЭМ!$B$34:$B$777,O$366)+'СЕТ СН'!$F$13-'СЕТ СН'!$F$23</f>
        <v>-171.49205088999997</v>
      </c>
      <c r="P369" s="37">
        <f>SUMIFS(СВЦЭМ!$K$34:$K$777,СВЦЭМ!$A$34:$A$777,$A369,СВЦЭМ!$B$34:$B$777,P$366)+'СЕТ СН'!$F$13-'СЕТ СН'!$F$23</f>
        <v>-168.57661913999999</v>
      </c>
      <c r="Q369" s="37">
        <f>SUMIFS(СВЦЭМ!$K$34:$K$777,СВЦЭМ!$A$34:$A$777,$A369,СВЦЭМ!$B$34:$B$777,Q$366)+'СЕТ СН'!$F$13-'СЕТ СН'!$F$23</f>
        <v>-164.99848407000002</v>
      </c>
      <c r="R369" s="37">
        <f>SUMIFS(СВЦЭМ!$K$34:$K$777,СВЦЭМ!$A$34:$A$777,$A369,СВЦЭМ!$B$34:$B$777,R$366)+'СЕТ СН'!$F$13-'СЕТ СН'!$F$23</f>
        <v>-164.66042868</v>
      </c>
      <c r="S369" s="37">
        <f>SUMIFS(СВЦЭМ!$K$34:$K$777,СВЦЭМ!$A$34:$A$777,$A369,СВЦЭМ!$B$34:$B$777,S$366)+'СЕТ СН'!$F$13-'СЕТ СН'!$F$23</f>
        <v>-166.64587767</v>
      </c>
      <c r="T369" s="37">
        <f>SUMIFS(СВЦЭМ!$K$34:$K$777,СВЦЭМ!$A$34:$A$777,$A369,СВЦЭМ!$B$34:$B$777,T$366)+'СЕТ СН'!$F$13-'СЕТ СН'!$F$23</f>
        <v>-172.62526028000002</v>
      </c>
      <c r="U369" s="37">
        <f>SUMIFS(СВЦЭМ!$K$34:$K$777,СВЦЭМ!$A$34:$A$777,$A369,СВЦЭМ!$B$34:$B$777,U$366)+'СЕТ СН'!$F$13-'СЕТ СН'!$F$23</f>
        <v>-174.74772424000003</v>
      </c>
      <c r="V369" s="37">
        <f>SUMIFS(СВЦЭМ!$K$34:$K$777,СВЦЭМ!$A$34:$A$777,$A369,СВЦЭМ!$B$34:$B$777,V$366)+'СЕТ СН'!$F$13-'СЕТ СН'!$F$23</f>
        <v>-171.30633115000001</v>
      </c>
      <c r="W369" s="37">
        <f>SUMIFS(СВЦЭМ!$K$34:$K$777,СВЦЭМ!$A$34:$A$777,$A369,СВЦЭМ!$B$34:$B$777,W$366)+'СЕТ СН'!$F$13-'СЕТ СН'!$F$23</f>
        <v>-125.89028089999999</v>
      </c>
      <c r="X369" s="37">
        <f>SUMIFS(СВЦЭМ!$K$34:$K$777,СВЦЭМ!$A$34:$A$777,$A369,СВЦЭМ!$B$34:$B$777,X$366)+'СЕТ СН'!$F$13-'СЕТ СН'!$F$23</f>
        <v>-84.858371840000018</v>
      </c>
      <c r="Y369" s="37">
        <f>SUMIFS(СВЦЭМ!$K$34:$K$777,СВЦЭМ!$A$34:$A$777,$A369,СВЦЭМ!$B$34:$B$777,Y$366)+'СЕТ СН'!$F$13-'СЕТ СН'!$F$23</f>
        <v>-65.06914512000003</v>
      </c>
    </row>
    <row r="370" spans="1:25" ht="15.75" x14ac:dyDescent="0.2">
      <c r="A370" s="36">
        <f t="shared" si="10"/>
        <v>42982</v>
      </c>
      <c r="B370" s="37">
        <f>SUMIFS(СВЦЭМ!$K$34:$K$777,СВЦЭМ!$A$34:$A$777,$A370,СВЦЭМ!$B$34:$B$777,B$366)+'СЕТ СН'!$F$13-'СЕТ СН'!$F$23</f>
        <v>-3.5742986799999699</v>
      </c>
      <c r="C370" s="37">
        <f>SUMIFS(СВЦЭМ!$K$34:$K$777,СВЦЭМ!$A$34:$A$777,$A370,СВЦЭМ!$B$34:$B$777,C$366)+'СЕТ СН'!$F$13-'СЕТ СН'!$F$23</f>
        <v>19.806063210000048</v>
      </c>
      <c r="D370" s="37">
        <f>SUMIFS(СВЦЭМ!$K$34:$K$777,СВЦЭМ!$A$34:$A$777,$A370,СВЦЭМ!$B$34:$B$777,D$366)+'СЕТ СН'!$F$13-'СЕТ СН'!$F$23</f>
        <v>40.682536199999959</v>
      </c>
      <c r="E370" s="37">
        <f>SUMIFS(СВЦЭМ!$K$34:$K$777,СВЦЭМ!$A$34:$A$777,$A370,СВЦЭМ!$B$34:$B$777,E$366)+'СЕТ СН'!$F$13-'СЕТ СН'!$F$23</f>
        <v>50.845774200000051</v>
      </c>
      <c r="F370" s="37">
        <f>SUMIFS(СВЦЭМ!$K$34:$K$777,СВЦЭМ!$A$34:$A$777,$A370,СВЦЭМ!$B$34:$B$777,F$366)+'СЕТ СН'!$F$13-'СЕТ СН'!$F$23</f>
        <v>56.883954679999988</v>
      </c>
      <c r="G370" s="37">
        <f>SUMIFS(СВЦЭМ!$K$34:$K$777,СВЦЭМ!$A$34:$A$777,$A370,СВЦЭМ!$B$34:$B$777,G$366)+'СЕТ СН'!$F$13-'СЕТ СН'!$F$23</f>
        <v>50.78514610000002</v>
      </c>
      <c r="H370" s="37">
        <f>SUMIFS(СВЦЭМ!$K$34:$K$777,СВЦЭМ!$A$34:$A$777,$A370,СВЦЭМ!$B$34:$B$777,H$366)+'СЕТ СН'!$F$13-'СЕТ СН'!$F$23</f>
        <v>22.043845759999954</v>
      </c>
      <c r="I370" s="37">
        <f>SUMIFS(СВЦЭМ!$K$34:$K$777,СВЦЭМ!$A$34:$A$777,$A370,СВЦЭМ!$B$34:$B$777,I$366)+'СЕТ СН'!$F$13-'СЕТ СН'!$F$23</f>
        <v>-17.645877779999978</v>
      </c>
      <c r="J370" s="37">
        <f>SUMIFS(СВЦЭМ!$K$34:$K$777,СВЦЭМ!$A$34:$A$777,$A370,СВЦЭМ!$B$34:$B$777,J$366)+'СЕТ СН'!$F$13-'СЕТ СН'!$F$23</f>
        <v>-49.56123690000004</v>
      </c>
      <c r="K370" s="37">
        <f>SUMIFS(СВЦЭМ!$K$34:$K$777,СВЦЭМ!$A$34:$A$777,$A370,СВЦЭМ!$B$34:$B$777,K$366)+'СЕТ СН'!$F$13-'СЕТ СН'!$F$23</f>
        <v>-87.694707139999991</v>
      </c>
      <c r="L370" s="37">
        <f>SUMIFS(СВЦЭМ!$K$34:$K$777,СВЦЭМ!$A$34:$A$777,$A370,СВЦЭМ!$B$34:$B$777,L$366)+'СЕТ СН'!$F$13-'СЕТ СН'!$F$23</f>
        <v>-146.65131300000002</v>
      </c>
      <c r="M370" s="37">
        <f>SUMIFS(СВЦЭМ!$K$34:$K$777,СВЦЭМ!$A$34:$A$777,$A370,СВЦЭМ!$B$34:$B$777,M$366)+'СЕТ СН'!$F$13-'СЕТ СН'!$F$23</f>
        <v>-165.77485481000002</v>
      </c>
      <c r="N370" s="37">
        <f>SUMIFS(СВЦЭМ!$K$34:$K$777,СВЦЭМ!$A$34:$A$777,$A370,СВЦЭМ!$B$34:$B$777,N$366)+'СЕТ СН'!$F$13-'СЕТ СН'!$F$23</f>
        <v>-160.29672471999999</v>
      </c>
      <c r="O370" s="37">
        <f>SUMIFS(СВЦЭМ!$K$34:$K$777,СВЦЭМ!$A$34:$A$777,$A370,СВЦЭМ!$B$34:$B$777,O$366)+'СЕТ СН'!$F$13-'СЕТ СН'!$F$23</f>
        <v>-161.10352805999997</v>
      </c>
      <c r="P370" s="37">
        <f>SUMIFS(СВЦЭМ!$K$34:$K$777,СВЦЭМ!$A$34:$A$777,$A370,СВЦЭМ!$B$34:$B$777,P$366)+'СЕТ СН'!$F$13-'СЕТ СН'!$F$23</f>
        <v>-158.12744156999997</v>
      </c>
      <c r="Q370" s="37">
        <f>SUMIFS(СВЦЭМ!$K$34:$K$777,СВЦЭМ!$A$34:$A$777,$A370,СВЦЭМ!$B$34:$B$777,Q$366)+'СЕТ СН'!$F$13-'СЕТ СН'!$F$23</f>
        <v>-153.63092589000001</v>
      </c>
      <c r="R370" s="37">
        <f>SUMIFS(СВЦЭМ!$K$34:$K$777,СВЦЭМ!$A$34:$A$777,$A370,СВЦЭМ!$B$34:$B$777,R$366)+'СЕТ СН'!$F$13-'СЕТ СН'!$F$23</f>
        <v>-151.84686119999998</v>
      </c>
      <c r="S370" s="37">
        <f>SUMIFS(СВЦЭМ!$K$34:$K$777,СВЦЭМ!$A$34:$A$777,$A370,СВЦЭМ!$B$34:$B$777,S$366)+'СЕТ СН'!$F$13-'СЕТ СН'!$F$23</f>
        <v>-155.16159295</v>
      </c>
      <c r="T370" s="37">
        <f>SUMIFS(СВЦЭМ!$K$34:$K$777,СВЦЭМ!$A$34:$A$777,$A370,СВЦЭМ!$B$34:$B$777,T$366)+'СЕТ СН'!$F$13-'СЕТ СН'!$F$23</f>
        <v>-163.11715170000002</v>
      </c>
      <c r="U370" s="37">
        <f>SUMIFS(СВЦЭМ!$K$34:$K$777,СВЦЭМ!$A$34:$A$777,$A370,СВЦЭМ!$B$34:$B$777,U$366)+'СЕТ СН'!$F$13-'СЕТ СН'!$F$23</f>
        <v>-156.19064808000002</v>
      </c>
      <c r="V370" s="37">
        <f>SUMIFS(СВЦЭМ!$K$34:$K$777,СВЦЭМ!$A$34:$A$777,$A370,СВЦЭМ!$B$34:$B$777,V$366)+'СЕТ СН'!$F$13-'СЕТ СН'!$F$23</f>
        <v>-149.35411747000001</v>
      </c>
      <c r="W370" s="37">
        <f>SUMIFS(СВЦЭМ!$K$34:$K$777,СВЦЭМ!$A$34:$A$777,$A370,СВЦЭМ!$B$34:$B$777,W$366)+'СЕТ СН'!$F$13-'СЕТ СН'!$F$23</f>
        <v>-95.642755369999975</v>
      </c>
      <c r="X370" s="37">
        <f>SUMIFS(СВЦЭМ!$K$34:$K$777,СВЦЭМ!$A$34:$A$777,$A370,СВЦЭМ!$B$34:$B$777,X$366)+'СЕТ СН'!$F$13-'СЕТ СН'!$F$23</f>
        <v>-51.188753919999954</v>
      </c>
      <c r="Y370" s="37">
        <f>SUMIFS(СВЦЭМ!$K$34:$K$777,СВЦЭМ!$A$34:$A$777,$A370,СВЦЭМ!$B$34:$B$777,Y$366)+'СЕТ СН'!$F$13-'СЕТ СН'!$F$23</f>
        <v>-23.013168889999974</v>
      </c>
    </row>
    <row r="371" spans="1:25" ht="15.75" x14ac:dyDescent="0.2">
      <c r="A371" s="36">
        <f t="shared" si="10"/>
        <v>42983</v>
      </c>
      <c r="B371" s="37">
        <f>SUMIFS(СВЦЭМ!$K$34:$K$777,СВЦЭМ!$A$34:$A$777,$A371,СВЦЭМ!$B$34:$B$777,B$366)+'СЕТ СН'!$F$13-'СЕТ СН'!$F$23</f>
        <v>-39.934708099999966</v>
      </c>
      <c r="C371" s="37">
        <f>SUMIFS(СВЦЭМ!$K$34:$K$777,СВЦЭМ!$A$34:$A$777,$A371,СВЦЭМ!$B$34:$B$777,C$366)+'СЕТ СН'!$F$13-'СЕТ СН'!$F$23</f>
        <v>-21.845468610000012</v>
      </c>
      <c r="D371" s="37">
        <f>SUMIFS(СВЦЭМ!$K$34:$K$777,СВЦЭМ!$A$34:$A$777,$A371,СВЦЭМ!$B$34:$B$777,D$366)+'СЕТ СН'!$F$13-'СЕТ СН'!$F$23</f>
        <v>-10.793588500000055</v>
      </c>
      <c r="E371" s="37">
        <f>SUMIFS(СВЦЭМ!$K$34:$K$777,СВЦЭМ!$A$34:$A$777,$A371,СВЦЭМ!$B$34:$B$777,E$366)+'СЕТ СН'!$F$13-'СЕТ СН'!$F$23</f>
        <v>13.345033049999984</v>
      </c>
      <c r="F371" s="37">
        <f>SUMIFS(СВЦЭМ!$K$34:$K$777,СВЦЭМ!$A$34:$A$777,$A371,СВЦЭМ!$B$34:$B$777,F$366)+'СЕТ СН'!$F$13-'СЕТ СН'!$F$23</f>
        <v>12.19258362000005</v>
      </c>
      <c r="G371" s="37">
        <f>SUMIFS(СВЦЭМ!$K$34:$K$777,СВЦЭМ!$A$34:$A$777,$A371,СВЦЭМ!$B$34:$B$777,G$366)+'СЕТ СН'!$F$13-'СЕТ СН'!$F$23</f>
        <v>-11.221510279999961</v>
      </c>
      <c r="H371" s="37">
        <f>SUMIFS(СВЦЭМ!$K$34:$K$777,СВЦЭМ!$A$34:$A$777,$A371,СВЦЭМ!$B$34:$B$777,H$366)+'СЕТ СН'!$F$13-'СЕТ СН'!$F$23</f>
        <v>-32.766354070000034</v>
      </c>
      <c r="I371" s="37">
        <f>SUMIFS(СВЦЭМ!$K$34:$K$777,СВЦЭМ!$A$34:$A$777,$A371,СВЦЭМ!$B$34:$B$777,I$366)+'СЕТ СН'!$F$13-'СЕТ СН'!$F$23</f>
        <v>-74.511223649999977</v>
      </c>
      <c r="J371" s="37">
        <f>SUMIFS(СВЦЭМ!$K$34:$K$777,СВЦЭМ!$A$34:$A$777,$A371,СВЦЭМ!$B$34:$B$777,J$366)+'СЕТ СН'!$F$13-'СЕТ СН'!$F$23</f>
        <v>-99.572471839999992</v>
      </c>
      <c r="K371" s="37">
        <f>SUMIFS(СВЦЭМ!$K$34:$K$777,СВЦЭМ!$A$34:$A$777,$A371,СВЦЭМ!$B$34:$B$777,K$366)+'СЕТ СН'!$F$13-'СЕТ СН'!$F$23</f>
        <v>-127.3643821</v>
      </c>
      <c r="L371" s="37">
        <f>SUMIFS(СВЦЭМ!$K$34:$K$777,СВЦЭМ!$A$34:$A$777,$A371,СВЦЭМ!$B$34:$B$777,L$366)+'СЕТ СН'!$F$13-'СЕТ СН'!$F$23</f>
        <v>-177.89368483999999</v>
      </c>
      <c r="M371" s="37">
        <f>SUMIFS(СВЦЭМ!$K$34:$K$777,СВЦЭМ!$A$34:$A$777,$A371,СВЦЭМ!$B$34:$B$777,M$366)+'СЕТ СН'!$F$13-'СЕТ СН'!$F$23</f>
        <v>-197.29361581000001</v>
      </c>
      <c r="N371" s="37">
        <f>SUMIFS(СВЦЭМ!$K$34:$K$777,СВЦЭМ!$A$34:$A$777,$A371,СВЦЭМ!$B$34:$B$777,N$366)+'СЕТ СН'!$F$13-'СЕТ СН'!$F$23</f>
        <v>-189.25020751</v>
      </c>
      <c r="O371" s="37">
        <f>SUMIFS(СВЦЭМ!$K$34:$K$777,СВЦЭМ!$A$34:$A$777,$A371,СВЦЭМ!$B$34:$B$777,O$366)+'СЕТ СН'!$F$13-'СЕТ СН'!$F$23</f>
        <v>-185.44145956</v>
      </c>
      <c r="P371" s="37">
        <f>SUMIFS(СВЦЭМ!$K$34:$K$777,СВЦЭМ!$A$34:$A$777,$A371,СВЦЭМ!$B$34:$B$777,P$366)+'СЕТ СН'!$F$13-'СЕТ СН'!$F$23</f>
        <v>-180.45334832999998</v>
      </c>
      <c r="Q371" s="37">
        <f>SUMIFS(СВЦЭМ!$K$34:$K$777,СВЦЭМ!$A$34:$A$777,$A371,СВЦЭМ!$B$34:$B$777,Q$366)+'СЕТ СН'!$F$13-'СЕТ СН'!$F$23</f>
        <v>-186.17428095000002</v>
      </c>
      <c r="R371" s="37">
        <f>SUMIFS(СВЦЭМ!$K$34:$K$777,СВЦЭМ!$A$34:$A$777,$A371,СВЦЭМ!$B$34:$B$777,R$366)+'СЕТ СН'!$F$13-'СЕТ СН'!$F$23</f>
        <v>-185.60419927999999</v>
      </c>
      <c r="S371" s="37">
        <f>SUMIFS(СВЦЭМ!$K$34:$K$777,СВЦЭМ!$A$34:$A$777,$A371,СВЦЭМ!$B$34:$B$777,S$366)+'СЕТ СН'!$F$13-'СЕТ СН'!$F$23</f>
        <v>-185.55848493000002</v>
      </c>
      <c r="T371" s="37">
        <f>SUMIFS(СВЦЭМ!$K$34:$K$777,СВЦЭМ!$A$34:$A$777,$A371,СВЦЭМ!$B$34:$B$777,T$366)+'СЕТ СН'!$F$13-'СЕТ СН'!$F$23</f>
        <v>-187.31334452999999</v>
      </c>
      <c r="U371" s="37">
        <f>SUMIFS(СВЦЭМ!$K$34:$K$777,СВЦЭМ!$A$34:$A$777,$A371,СВЦЭМ!$B$34:$B$777,U$366)+'СЕТ СН'!$F$13-'СЕТ СН'!$F$23</f>
        <v>-193.29241897999998</v>
      </c>
      <c r="V371" s="37">
        <f>SUMIFS(СВЦЭМ!$K$34:$K$777,СВЦЭМ!$A$34:$A$777,$A371,СВЦЭМ!$B$34:$B$777,V$366)+'СЕТ СН'!$F$13-'СЕТ СН'!$F$23</f>
        <v>-188.03123118000002</v>
      </c>
      <c r="W371" s="37">
        <f>SUMIFS(СВЦЭМ!$K$34:$K$777,СВЦЭМ!$A$34:$A$777,$A371,СВЦЭМ!$B$34:$B$777,W$366)+'СЕТ СН'!$F$13-'СЕТ СН'!$F$23</f>
        <v>-149.22359517000001</v>
      </c>
      <c r="X371" s="37">
        <f>SUMIFS(СВЦЭМ!$K$34:$K$777,СВЦЭМ!$A$34:$A$777,$A371,СВЦЭМ!$B$34:$B$777,X$366)+'СЕТ СН'!$F$13-'СЕТ СН'!$F$23</f>
        <v>-112.55726723999999</v>
      </c>
      <c r="Y371" s="37">
        <f>SUMIFS(СВЦЭМ!$K$34:$K$777,СВЦЭМ!$A$34:$A$777,$A371,СВЦЭМ!$B$34:$B$777,Y$366)+'СЕТ СН'!$F$13-'СЕТ СН'!$F$23</f>
        <v>-79.000569419999977</v>
      </c>
    </row>
    <row r="372" spans="1:25" ht="15.75" x14ac:dyDescent="0.2">
      <c r="A372" s="36">
        <f t="shared" si="10"/>
        <v>42984</v>
      </c>
      <c r="B372" s="37">
        <f>SUMIFS(СВЦЭМ!$K$34:$K$777,СВЦЭМ!$A$34:$A$777,$A372,СВЦЭМ!$B$34:$B$777,B$366)+'СЕТ СН'!$F$13-'СЕТ СН'!$F$23</f>
        <v>12.98323068000002</v>
      </c>
      <c r="C372" s="37">
        <f>SUMIFS(СВЦЭМ!$K$34:$K$777,СВЦЭМ!$A$34:$A$777,$A372,СВЦЭМ!$B$34:$B$777,C$366)+'СЕТ СН'!$F$13-'СЕТ СН'!$F$23</f>
        <v>38.627476069999943</v>
      </c>
      <c r="D372" s="37">
        <f>SUMIFS(СВЦЭМ!$K$34:$K$777,СВЦЭМ!$A$34:$A$777,$A372,СВЦЭМ!$B$34:$B$777,D$366)+'СЕТ СН'!$F$13-'СЕТ СН'!$F$23</f>
        <v>57.312129509999977</v>
      </c>
      <c r="E372" s="37">
        <f>SUMIFS(СВЦЭМ!$K$34:$K$777,СВЦЭМ!$A$34:$A$777,$A372,СВЦЭМ!$B$34:$B$777,E$366)+'СЕТ СН'!$F$13-'СЕТ СН'!$F$23</f>
        <v>63.634438150000051</v>
      </c>
      <c r="F372" s="37">
        <f>SUMIFS(СВЦЭМ!$K$34:$K$777,СВЦЭМ!$A$34:$A$777,$A372,СВЦЭМ!$B$34:$B$777,F$366)+'СЕТ СН'!$F$13-'СЕТ СН'!$F$23</f>
        <v>67.079463189999956</v>
      </c>
      <c r="G372" s="37">
        <f>SUMIFS(СВЦЭМ!$K$34:$K$777,СВЦЭМ!$A$34:$A$777,$A372,СВЦЭМ!$B$34:$B$777,G$366)+'СЕТ СН'!$F$13-'СЕТ СН'!$F$23</f>
        <v>54.362849510000046</v>
      </c>
      <c r="H372" s="37">
        <f>SUMIFS(СВЦЭМ!$K$34:$K$777,СВЦЭМ!$A$34:$A$777,$A372,СВЦЭМ!$B$34:$B$777,H$366)+'СЕТ СН'!$F$13-'СЕТ СН'!$F$23</f>
        <v>20.967341089999991</v>
      </c>
      <c r="I372" s="37">
        <f>SUMIFS(СВЦЭМ!$K$34:$K$777,СВЦЭМ!$A$34:$A$777,$A372,СВЦЭМ!$B$34:$B$777,I$366)+'СЕТ СН'!$F$13-'СЕТ СН'!$F$23</f>
        <v>-19.912831239999946</v>
      </c>
      <c r="J372" s="37">
        <f>SUMIFS(СВЦЭМ!$K$34:$K$777,СВЦЭМ!$A$34:$A$777,$A372,СВЦЭМ!$B$34:$B$777,J$366)+'СЕТ СН'!$F$13-'СЕТ СН'!$F$23</f>
        <v>-53.512147580000033</v>
      </c>
      <c r="K372" s="37">
        <f>SUMIFS(СВЦЭМ!$K$34:$K$777,СВЦЭМ!$A$34:$A$777,$A372,СВЦЭМ!$B$34:$B$777,K$366)+'СЕТ СН'!$F$13-'СЕТ СН'!$F$23</f>
        <v>-100.14673434999997</v>
      </c>
      <c r="L372" s="37">
        <f>SUMIFS(СВЦЭМ!$K$34:$K$777,СВЦЭМ!$A$34:$A$777,$A372,СВЦЭМ!$B$34:$B$777,L$366)+'СЕТ СН'!$F$13-'СЕТ СН'!$F$23</f>
        <v>-160.65264299</v>
      </c>
      <c r="M372" s="37">
        <f>SUMIFS(СВЦЭМ!$K$34:$K$777,СВЦЭМ!$A$34:$A$777,$A372,СВЦЭМ!$B$34:$B$777,M$366)+'СЕТ СН'!$F$13-'СЕТ СН'!$F$23</f>
        <v>-169.03094238</v>
      </c>
      <c r="N372" s="37">
        <f>SUMIFS(СВЦЭМ!$K$34:$K$777,СВЦЭМ!$A$34:$A$777,$A372,СВЦЭМ!$B$34:$B$777,N$366)+'СЕТ СН'!$F$13-'СЕТ СН'!$F$23</f>
        <v>-169.62899755000001</v>
      </c>
      <c r="O372" s="37">
        <f>SUMIFS(СВЦЭМ!$K$34:$K$777,СВЦЭМ!$A$34:$A$777,$A372,СВЦЭМ!$B$34:$B$777,O$366)+'СЕТ СН'!$F$13-'СЕТ СН'!$F$23</f>
        <v>-163.72708323000001</v>
      </c>
      <c r="P372" s="37">
        <f>SUMIFS(СВЦЭМ!$K$34:$K$777,СВЦЭМ!$A$34:$A$777,$A372,СВЦЭМ!$B$34:$B$777,P$366)+'СЕТ СН'!$F$13-'СЕТ СН'!$F$23</f>
        <v>-161.91483426999997</v>
      </c>
      <c r="Q372" s="37">
        <f>SUMIFS(СВЦЭМ!$K$34:$K$777,СВЦЭМ!$A$34:$A$777,$A372,СВЦЭМ!$B$34:$B$777,Q$366)+'СЕТ СН'!$F$13-'СЕТ СН'!$F$23</f>
        <v>-157.59471004</v>
      </c>
      <c r="R372" s="37">
        <f>SUMIFS(СВЦЭМ!$K$34:$K$777,СВЦЭМ!$A$34:$A$777,$A372,СВЦЭМ!$B$34:$B$777,R$366)+'СЕТ СН'!$F$13-'СЕТ СН'!$F$23</f>
        <v>-154.62554069999999</v>
      </c>
      <c r="S372" s="37">
        <f>SUMIFS(СВЦЭМ!$K$34:$K$777,СВЦЭМ!$A$34:$A$777,$A372,СВЦЭМ!$B$34:$B$777,S$366)+'СЕТ СН'!$F$13-'СЕТ СН'!$F$23</f>
        <v>-154.91737274000002</v>
      </c>
      <c r="T372" s="37">
        <f>SUMIFS(СВЦЭМ!$K$34:$K$777,СВЦЭМ!$A$34:$A$777,$A372,СВЦЭМ!$B$34:$B$777,T$366)+'СЕТ СН'!$F$13-'СЕТ СН'!$F$23</f>
        <v>-158.58802259999999</v>
      </c>
      <c r="U372" s="37">
        <f>SUMIFS(СВЦЭМ!$K$34:$K$777,СВЦЭМ!$A$34:$A$777,$A372,СВЦЭМ!$B$34:$B$777,U$366)+'СЕТ СН'!$F$13-'СЕТ СН'!$F$23</f>
        <v>-166.20445453000002</v>
      </c>
      <c r="V372" s="37">
        <f>SUMIFS(СВЦЭМ!$K$34:$K$777,СВЦЭМ!$A$34:$A$777,$A372,СВЦЭМ!$B$34:$B$777,V$366)+'СЕТ СН'!$F$13-'СЕТ СН'!$F$23</f>
        <v>-162.93592663999999</v>
      </c>
      <c r="W372" s="37">
        <f>SUMIFS(СВЦЭМ!$K$34:$K$777,СВЦЭМ!$A$34:$A$777,$A372,СВЦЭМ!$B$34:$B$777,W$366)+'СЕТ СН'!$F$13-'СЕТ СН'!$F$23</f>
        <v>-113.54150411000001</v>
      </c>
      <c r="X372" s="37">
        <f>SUMIFS(СВЦЭМ!$K$34:$K$777,СВЦЭМ!$A$34:$A$777,$A372,СВЦЭМ!$B$34:$B$777,X$366)+'СЕТ СН'!$F$13-'СЕТ СН'!$F$23</f>
        <v>-68.247833979999996</v>
      </c>
      <c r="Y372" s="37">
        <f>SUMIFS(СВЦЭМ!$K$34:$K$777,СВЦЭМ!$A$34:$A$777,$A372,СВЦЭМ!$B$34:$B$777,Y$366)+'СЕТ СН'!$F$13-'СЕТ СН'!$F$23</f>
        <v>-32.403619970000022</v>
      </c>
    </row>
    <row r="373" spans="1:25" ht="15.75" x14ac:dyDescent="0.2">
      <c r="A373" s="36">
        <f t="shared" si="10"/>
        <v>42985</v>
      </c>
      <c r="B373" s="37">
        <f>SUMIFS(СВЦЭМ!$K$34:$K$777,СВЦЭМ!$A$34:$A$777,$A373,СВЦЭМ!$B$34:$B$777,B$366)+'СЕТ СН'!$F$13-'СЕТ СН'!$F$23</f>
        <v>-18.147728179999945</v>
      </c>
      <c r="C373" s="37">
        <f>SUMIFS(СВЦЭМ!$K$34:$K$777,СВЦЭМ!$A$34:$A$777,$A373,СВЦЭМ!$B$34:$B$777,C$366)+'СЕТ СН'!$F$13-'СЕТ СН'!$F$23</f>
        <v>16.62752181999997</v>
      </c>
      <c r="D373" s="37">
        <f>SUMIFS(СВЦЭМ!$K$34:$K$777,СВЦЭМ!$A$34:$A$777,$A373,СВЦЭМ!$B$34:$B$777,D$366)+'СЕТ СН'!$F$13-'СЕТ СН'!$F$23</f>
        <v>19.137986479999995</v>
      </c>
      <c r="E373" s="37">
        <f>SUMIFS(СВЦЭМ!$K$34:$K$777,СВЦЭМ!$A$34:$A$777,$A373,СВЦЭМ!$B$34:$B$777,E$366)+'СЕТ СН'!$F$13-'СЕТ СН'!$F$23</f>
        <v>23.646593080000002</v>
      </c>
      <c r="F373" s="37">
        <f>SUMIFS(СВЦЭМ!$K$34:$K$777,СВЦЭМ!$A$34:$A$777,$A373,СВЦЭМ!$B$34:$B$777,F$366)+'СЕТ СН'!$F$13-'СЕТ СН'!$F$23</f>
        <v>22.247580940000034</v>
      </c>
      <c r="G373" s="37">
        <f>SUMIFS(СВЦЭМ!$K$34:$K$777,СВЦЭМ!$A$34:$A$777,$A373,СВЦЭМ!$B$34:$B$777,G$366)+'СЕТ СН'!$F$13-'СЕТ СН'!$F$23</f>
        <v>19.212504670000044</v>
      </c>
      <c r="H373" s="37">
        <f>SUMIFS(СВЦЭМ!$K$34:$K$777,СВЦЭМ!$A$34:$A$777,$A373,СВЦЭМ!$B$34:$B$777,H$366)+'СЕТ СН'!$F$13-'СЕТ СН'!$F$23</f>
        <v>-0.12137883000002603</v>
      </c>
      <c r="I373" s="37">
        <f>SUMIFS(СВЦЭМ!$K$34:$K$777,СВЦЭМ!$A$34:$A$777,$A373,СВЦЭМ!$B$34:$B$777,I$366)+'СЕТ СН'!$F$13-'СЕТ СН'!$F$23</f>
        <v>-77.976175179999984</v>
      </c>
      <c r="J373" s="37">
        <f>SUMIFS(СВЦЭМ!$K$34:$K$777,СВЦЭМ!$A$34:$A$777,$A373,СВЦЭМ!$B$34:$B$777,J$366)+'СЕТ СН'!$F$13-'СЕТ СН'!$F$23</f>
        <v>-73.92322790999998</v>
      </c>
      <c r="K373" s="37">
        <f>SUMIFS(СВЦЭМ!$K$34:$K$777,СВЦЭМ!$A$34:$A$777,$A373,СВЦЭМ!$B$34:$B$777,K$366)+'СЕТ СН'!$F$13-'СЕТ СН'!$F$23</f>
        <v>-106.45551239999998</v>
      </c>
      <c r="L373" s="37">
        <f>SUMIFS(СВЦЭМ!$K$34:$K$777,СВЦЭМ!$A$34:$A$777,$A373,СВЦЭМ!$B$34:$B$777,L$366)+'СЕТ СН'!$F$13-'СЕТ СН'!$F$23</f>
        <v>-163.69195665000001</v>
      </c>
      <c r="M373" s="37">
        <f>SUMIFS(СВЦЭМ!$K$34:$K$777,СВЦЭМ!$A$34:$A$777,$A373,СВЦЭМ!$B$34:$B$777,M$366)+'СЕТ СН'!$F$13-'СЕТ СН'!$F$23</f>
        <v>-181.50748081</v>
      </c>
      <c r="N373" s="37">
        <f>SUMIFS(СВЦЭМ!$K$34:$K$777,СВЦЭМ!$A$34:$A$777,$A373,СВЦЭМ!$B$34:$B$777,N$366)+'СЕТ СН'!$F$13-'СЕТ СН'!$F$23</f>
        <v>-173.80943882999998</v>
      </c>
      <c r="O373" s="37">
        <f>SUMIFS(СВЦЭМ!$K$34:$K$777,СВЦЭМ!$A$34:$A$777,$A373,СВЦЭМ!$B$34:$B$777,O$366)+'СЕТ СН'!$F$13-'СЕТ СН'!$F$23</f>
        <v>-174.12991653</v>
      </c>
      <c r="P373" s="37">
        <f>SUMIFS(СВЦЭМ!$K$34:$K$777,СВЦЭМ!$A$34:$A$777,$A373,СВЦЭМ!$B$34:$B$777,P$366)+'СЕТ СН'!$F$13-'СЕТ СН'!$F$23</f>
        <v>-171.68642352000001</v>
      </c>
      <c r="Q373" s="37">
        <f>SUMIFS(СВЦЭМ!$K$34:$K$777,СВЦЭМ!$A$34:$A$777,$A373,СВЦЭМ!$B$34:$B$777,Q$366)+'СЕТ СН'!$F$13-'СЕТ СН'!$F$23</f>
        <v>-171.06961385</v>
      </c>
      <c r="R373" s="37">
        <f>SUMIFS(СВЦЭМ!$K$34:$K$777,СВЦЭМ!$A$34:$A$777,$A373,СВЦЭМ!$B$34:$B$777,R$366)+'СЕТ СН'!$F$13-'СЕТ СН'!$F$23</f>
        <v>-165.87521498000001</v>
      </c>
      <c r="S373" s="37">
        <f>SUMIFS(СВЦЭМ!$K$34:$K$777,СВЦЭМ!$A$34:$A$777,$A373,СВЦЭМ!$B$34:$B$777,S$366)+'СЕТ СН'!$F$13-'СЕТ СН'!$F$23</f>
        <v>-168.07668985999999</v>
      </c>
      <c r="T373" s="37">
        <f>SUMIFS(СВЦЭМ!$K$34:$K$777,СВЦЭМ!$A$34:$A$777,$A373,СВЦЭМ!$B$34:$B$777,T$366)+'СЕТ СН'!$F$13-'СЕТ СН'!$F$23</f>
        <v>-173.77128942000002</v>
      </c>
      <c r="U373" s="37">
        <f>SUMIFS(СВЦЭМ!$K$34:$K$777,СВЦЭМ!$A$34:$A$777,$A373,СВЦЭМ!$B$34:$B$777,U$366)+'СЕТ СН'!$F$13-'СЕТ СН'!$F$23</f>
        <v>-182.53381055</v>
      </c>
      <c r="V373" s="37">
        <f>SUMIFS(СВЦЭМ!$K$34:$K$777,СВЦЭМ!$A$34:$A$777,$A373,СВЦЭМ!$B$34:$B$777,V$366)+'СЕТ СН'!$F$13-'СЕТ СН'!$F$23</f>
        <v>-176.16182623999998</v>
      </c>
      <c r="W373" s="37">
        <f>SUMIFS(СВЦЭМ!$K$34:$K$777,СВЦЭМ!$A$34:$A$777,$A373,СВЦЭМ!$B$34:$B$777,W$366)+'СЕТ СН'!$F$13-'СЕТ СН'!$F$23</f>
        <v>-129.85492167000001</v>
      </c>
      <c r="X373" s="37">
        <f>SUMIFS(СВЦЭМ!$K$34:$K$777,СВЦЭМ!$A$34:$A$777,$A373,СВЦЭМ!$B$34:$B$777,X$366)+'СЕТ СН'!$F$13-'СЕТ СН'!$F$23</f>
        <v>-88.578504370000019</v>
      </c>
      <c r="Y373" s="37">
        <f>SUMIFS(СВЦЭМ!$K$34:$K$777,СВЦЭМ!$A$34:$A$777,$A373,СВЦЭМ!$B$34:$B$777,Y$366)+'СЕТ СН'!$F$13-'СЕТ СН'!$F$23</f>
        <v>-65.952763689999983</v>
      </c>
    </row>
    <row r="374" spans="1:25" ht="15.75" x14ac:dyDescent="0.2">
      <c r="A374" s="36">
        <f t="shared" si="10"/>
        <v>42986</v>
      </c>
      <c r="B374" s="37">
        <f>SUMIFS(СВЦЭМ!$K$34:$K$777,СВЦЭМ!$A$34:$A$777,$A374,СВЦЭМ!$B$34:$B$777,B$366)+'СЕТ СН'!$F$13-'СЕТ СН'!$F$23</f>
        <v>-59.600772730000017</v>
      </c>
      <c r="C374" s="37">
        <f>SUMIFS(СВЦЭМ!$K$34:$K$777,СВЦЭМ!$A$34:$A$777,$A374,СВЦЭМ!$B$34:$B$777,C$366)+'СЕТ СН'!$F$13-'СЕТ СН'!$F$23</f>
        <v>-44.058087580000006</v>
      </c>
      <c r="D374" s="37">
        <f>SUMIFS(СВЦЭМ!$K$34:$K$777,СВЦЭМ!$A$34:$A$777,$A374,СВЦЭМ!$B$34:$B$777,D$366)+'СЕТ СН'!$F$13-'СЕТ СН'!$F$23</f>
        <v>-38.223105479999958</v>
      </c>
      <c r="E374" s="37">
        <f>SUMIFS(СВЦЭМ!$K$34:$K$777,СВЦЭМ!$A$34:$A$777,$A374,СВЦЭМ!$B$34:$B$777,E$366)+'СЕТ СН'!$F$13-'СЕТ СН'!$F$23</f>
        <v>1.9512988799999675</v>
      </c>
      <c r="F374" s="37">
        <f>SUMIFS(СВЦЭМ!$K$34:$K$777,СВЦЭМ!$A$34:$A$777,$A374,СВЦЭМ!$B$34:$B$777,F$366)+'СЕТ СН'!$F$13-'СЕТ СН'!$F$23</f>
        <v>7.1669323900000563</v>
      </c>
      <c r="G374" s="37">
        <f>SUMIFS(СВЦЭМ!$K$34:$K$777,СВЦЭМ!$A$34:$A$777,$A374,СВЦЭМ!$B$34:$B$777,G$366)+'СЕТ СН'!$F$13-'СЕТ СН'!$F$23</f>
        <v>-24.494834040000001</v>
      </c>
      <c r="H374" s="37">
        <f>SUMIFS(СВЦЭМ!$K$34:$K$777,СВЦЭМ!$A$34:$A$777,$A374,СВЦЭМ!$B$34:$B$777,H$366)+'СЕТ СН'!$F$13-'СЕТ СН'!$F$23</f>
        <v>-50.992192879999948</v>
      </c>
      <c r="I374" s="37">
        <f>SUMIFS(СВЦЭМ!$K$34:$K$777,СВЦЭМ!$A$34:$A$777,$A374,СВЦЭМ!$B$34:$B$777,I$366)+'СЕТ СН'!$F$13-'СЕТ СН'!$F$23</f>
        <v>-83.035372740000014</v>
      </c>
      <c r="J374" s="37">
        <f>SUMIFS(СВЦЭМ!$K$34:$K$777,СВЦЭМ!$A$34:$A$777,$A374,СВЦЭМ!$B$34:$B$777,J$366)+'СЕТ СН'!$F$13-'СЕТ СН'!$F$23</f>
        <v>-96.268861319999985</v>
      </c>
      <c r="K374" s="37">
        <f>SUMIFS(СВЦЭМ!$K$34:$K$777,СВЦЭМ!$A$34:$A$777,$A374,СВЦЭМ!$B$34:$B$777,K$366)+'СЕТ СН'!$F$13-'СЕТ СН'!$F$23</f>
        <v>-108.04582952999999</v>
      </c>
      <c r="L374" s="37">
        <f>SUMIFS(СВЦЭМ!$K$34:$K$777,СВЦЭМ!$A$34:$A$777,$A374,СВЦЭМ!$B$34:$B$777,L$366)+'СЕТ СН'!$F$13-'СЕТ СН'!$F$23</f>
        <v>-149.97296057</v>
      </c>
      <c r="M374" s="37">
        <f>SUMIFS(СВЦЭМ!$K$34:$K$777,СВЦЭМ!$A$34:$A$777,$A374,СВЦЭМ!$B$34:$B$777,M$366)+'СЕТ СН'!$F$13-'СЕТ СН'!$F$23</f>
        <v>-168.48282843999999</v>
      </c>
      <c r="N374" s="37">
        <f>SUMIFS(СВЦЭМ!$K$34:$K$777,СВЦЭМ!$A$34:$A$777,$A374,СВЦЭМ!$B$34:$B$777,N$366)+'СЕТ СН'!$F$13-'СЕТ СН'!$F$23</f>
        <v>-165.08356035000003</v>
      </c>
      <c r="O374" s="37">
        <f>SUMIFS(СВЦЭМ!$K$34:$K$777,СВЦЭМ!$A$34:$A$777,$A374,СВЦЭМ!$B$34:$B$777,O$366)+'СЕТ СН'!$F$13-'СЕТ СН'!$F$23</f>
        <v>-166.78436067000001</v>
      </c>
      <c r="P374" s="37">
        <f>SUMIFS(СВЦЭМ!$K$34:$K$777,СВЦЭМ!$A$34:$A$777,$A374,СВЦЭМ!$B$34:$B$777,P$366)+'СЕТ СН'!$F$13-'СЕТ СН'!$F$23</f>
        <v>-162.37988149</v>
      </c>
      <c r="Q374" s="37">
        <f>SUMIFS(СВЦЭМ!$K$34:$K$777,СВЦЭМ!$A$34:$A$777,$A374,СВЦЭМ!$B$34:$B$777,Q$366)+'СЕТ СН'!$F$13-'СЕТ СН'!$F$23</f>
        <v>-159.50485097000001</v>
      </c>
      <c r="R374" s="37">
        <f>SUMIFS(СВЦЭМ!$K$34:$K$777,СВЦЭМ!$A$34:$A$777,$A374,СВЦЭМ!$B$34:$B$777,R$366)+'СЕТ СН'!$F$13-'СЕТ СН'!$F$23</f>
        <v>-158.76648404999997</v>
      </c>
      <c r="S374" s="37">
        <f>SUMIFS(СВЦЭМ!$K$34:$K$777,СВЦЭМ!$A$34:$A$777,$A374,СВЦЭМ!$B$34:$B$777,S$366)+'СЕТ СН'!$F$13-'СЕТ СН'!$F$23</f>
        <v>-159.05173080999998</v>
      </c>
      <c r="T374" s="37">
        <f>SUMIFS(СВЦЭМ!$K$34:$K$777,СВЦЭМ!$A$34:$A$777,$A374,СВЦЭМ!$B$34:$B$777,T$366)+'СЕТ СН'!$F$13-'СЕТ СН'!$F$23</f>
        <v>-167.84975092000002</v>
      </c>
      <c r="U374" s="37">
        <f>SUMIFS(СВЦЭМ!$K$34:$K$777,СВЦЭМ!$A$34:$A$777,$A374,СВЦЭМ!$B$34:$B$777,U$366)+'СЕТ СН'!$F$13-'СЕТ СН'!$F$23</f>
        <v>-167.66467139999997</v>
      </c>
      <c r="V374" s="37">
        <f>SUMIFS(СВЦЭМ!$K$34:$K$777,СВЦЭМ!$A$34:$A$777,$A374,СВЦЭМ!$B$34:$B$777,V$366)+'СЕТ СН'!$F$13-'СЕТ СН'!$F$23</f>
        <v>-163.30846638999998</v>
      </c>
      <c r="W374" s="37">
        <f>SUMIFS(СВЦЭМ!$K$34:$K$777,СВЦЭМ!$A$34:$A$777,$A374,СВЦЭМ!$B$34:$B$777,W$366)+'СЕТ СН'!$F$13-'СЕТ СН'!$F$23</f>
        <v>-111.61966911000002</v>
      </c>
      <c r="X374" s="37">
        <f>SUMIFS(СВЦЭМ!$K$34:$K$777,СВЦЭМ!$A$34:$A$777,$A374,СВЦЭМ!$B$34:$B$777,X$366)+'СЕТ СН'!$F$13-'СЕТ СН'!$F$23</f>
        <v>-67.946912279999992</v>
      </c>
      <c r="Y374" s="37">
        <f>SUMIFS(СВЦЭМ!$K$34:$K$777,СВЦЭМ!$A$34:$A$777,$A374,СВЦЭМ!$B$34:$B$777,Y$366)+'СЕТ СН'!$F$13-'СЕТ СН'!$F$23</f>
        <v>-29.838498999999956</v>
      </c>
    </row>
    <row r="375" spans="1:25" ht="15.75" x14ac:dyDescent="0.2">
      <c r="A375" s="36">
        <f t="shared" si="10"/>
        <v>42987</v>
      </c>
      <c r="B375" s="37">
        <f>SUMIFS(СВЦЭМ!$K$34:$K$777,СВЦЭМ!$A$34:$A$777,$A375,СВЦЭМ!$B$34:$B$777,B$366)+'СЕТ СН'!$F$13-'СЕТ СН'!$F$23</f>
        <v>-16.412220260000026</v>
      </c>
      <c r="C375" s="37">
        <f>SUMIFS(СВЦЭМ!$K$34:$K$777,СВЦЭМ!$A$34:$A$777,$A375,СВЦЭМ!$B$34:$B$777,C$366)+'СЕТ СН'!$F$13-'СЕТ СН'!$F$23</f>
        <v>4.0188588800000389</v>
      </c>
      <c r="D375" s="37">
        <f>SUMIFS(СВЦЭМ!$K$34:$K$777,СВЦЭМ!$A$34:$A$777,$A375,СВЦЭМ!$B$34:$B$777,D$366)+'СЕТ СН'!$F$13-'СЕТ СН'!$F$23</f>
        <v>30.174396809999962</v>
      </c>
      <c r="E375" s="37">
        <f>SUMIFS(СВЦЭМ!$K$34:$K$777,СВЦЭМ!$A$34:$A$777,$A375,СВЦЭМ!$B$34:$B$777,E$366)+'СЕТ СН'!$F$13-'СЕТ СН'!$F$23</f>
        <v>39.940700650000053</v>
      </c>
      <c r="F375" s="37">
        <f>SUMIFS(СВЦЭМ!$K$34:$K$777,СВЦЭМ!$A$34:$A$777,$A375,СВЦЭМ!$B$34:$B$777,F$366)+'СЕТ СН'!$F$13-'СЕТ СН'!$F$23</f>
        <v>43.639053030000014</v>
      </c>
      <c r="G375" s="37">
        <f>SUMIFS(СВЦЭМ!$K$34:$K$777,СВЦЭМ!$A$34:$A$777,$A375,СВЦЭМ!$B$34:$B$777,G$366)+'СЕТ СН'!$F$13-'СЕТ СН'!$F$23</f>
        <v>31.942960829999947</v>
      </c>
      <c r="H375" s="37">
        <f>SUMIFS(СВЦЭМ!$K$34:$K$777,СВЦЭМ!$A$34:$A$777,$A375,СВЦЭМ!$B$34:$B$777,H$366)+'СЕТ СН'!$F$13-'СЕТ СН'!$F$23</f>
        <v>22.61632874999998</v>
      </c>
      <c r="I375" s="37">
        <f>SUMIFS(СВЦЭМ!$K$34:$K$777,СВЦЭМ!$A$34:$A$777,$A375,СВЦЭМ!$B$34:$B$777,I$366)+'СЕТ СН'!$F$13-'СЕТ СН'!$F$23</f>
        <v>-16.950295750000009</v>
      </c>
      <c r="J375" s="37">
        <f>SUMIFS(СВЦЭМ!$K$34:$K$777,СВЦЭМ!$A$34:$A$777,$A375,СВЦЭМ!$B$34:$B$777,J$366)+'СЕТ СН'!$F$13-'СЕТ СН'!$F$23</f>
        <v>-72.057226370000024</v>
      </c>
      <c r="K375" s="37">
        <f>SUMIFS(СВЦЭМ!$K$34:$K$777,СВЦЭМ!$A$34:$A$777,$A375,СВЦЭМ!$B$34:$B$777,K$366)+'СЕТ СН'!$F$13-'СЕТ СН'!$F$23</f>
        <v>-109.98417241999999</v>
      </c>
      <c r="L375" s="37">
        <f>SUMIFS(СВЦЭМ!$K$34:$K$777,СВЦЭМ!$A$34:$A$777,$A375,СВЦЭМ!$B$34:$B$777,L$366)+'СЕТ СН'!$F$13-'СЕТ СН'!$F$23</f>
        <v>-168.95213957999999</v>
      </c>
      <c r="M375" s="37">
        <f>SUMIFS(СВЦЭМ!$K$34:$K$777,СВЦЭМ!$A$34:$A$777,$A375,СВЦЭМ!$B$34:$B$777,M$366)+'СЕТ СН'!$F$13-'СЕТ СН'!$F$23</f>
        <v>-186.97226348999999</v>
      </c>
      <c r="N375" s="37">
        <f>SUMIFS(СВЦЭМ!$K$34:$K$777,СВЦЭМ!$A$34:$A$777,$A375,СВЦЭМ!$B$34:$B$777,N$366)+'СЕТ СН'!$F$13-'СЕТ СН'!$F$23</f>
        <v>-185.73363788</v>
      </c>
      <c r="O375" s="37">
        <f>SUMIFS(СВЦЭМ!$K$34:$K$777,СВЦЭМ!$A$34:$A$777,$A375,СВЦЭМ!$B$34:$B$777,O$366)+'СЕТ СН'!$F$13-'СЕТ СН'!$F$23</f>
        <v>-184.11496506999998</v>
      </c>
      <c r="P375" s="37">
        <f>SUMIFS(СВЦЭМ!$K$34:$K$777,СВЦЭМ!$A$34:$A$777,$A375,СВЦЭМ!$B$34:$B$777,P$366)+'СЕТ СН'!$F$13-'СЕТ СН'!$F$23</f>
        <v>-180.99402665000002</v>
      </c>
      <c r="Q375" s="37">
        <f>SUMIFS(СВЦЭМ!$K$34:$K$777,СВЦЭМ!$A$34:$A$777,$A375,СВЦЭМ!$B$34:$B$777,Q$366)+'СЕТ СН'!$F$13-'СЕТ СН'!$F$23</f>
        <v>-178.53329378000001</v>
      </c>
      <c r="R375" s="37">
        <f>SUMIFS(СВЦЭМ!$K$34:$K$777,СВЦЭМ!$A$34:$A$777,$A375,СВЦЭМ!$B$34:$B$777,R$366)+'СЕТ СН'!$F$13-'СЕТ СН'!$F$23</f>
        <v>-175.70496295999999</v>
      </c>
      <c r="S375" s="37">
        <f>SUMIFS(СВЦЭМ!$K$34:$K$777,СВЦЭМ!$A$34:$A$777,$A375,СВЦЭМ!$B$34:$B$777,S$366)+'СЕТ СН'!$F$13-'СЕТ СН'!$F$23</f>
        <v>-175.78132664999998</v>
      </c>
      <c r="T375" s="37">
        <f>SUMIFS(СВЦЭМ!$K$34:$K$777,СВЦЭМ!$A$34:$A$777,$A375,СВЦЭМ!$B$34:$B$777,T$366)+'СЕТ СН'!$F$13-'СЕТ СН'!$F$23</f>
        <v>-181.59843135</v>
      </c>
      <c r="U375" s="37">
        <f>SUMIFS(СВЦЭМ!$K$34:$K$777,СВЦЭМ!$A$34:$A$777,$A375,СВЦЭМ!$B$34:$B$777,U$366)+'СЕТ СН'!$F$13-'СЕТ СН'!$F$23</f>
        <v>-185.58984801999998</v>
      </c>
      <c r="V375" s="37">
        <f>SUMIFS(СВЦЭМ!$K$34:$K$777,СВЦЭМ!$A$34:$A$777,$A375,СВЦЭМ!$B$34:$B$777,V$366)+'СЕТ СН'!$F$13-'СЕТ СН'!$F$23</f>
        <v>-178.28393394</v>
      </c>
      <c r="W375" s="37">
        <f>SUMIFS(СВЦЭМ!$K$34:$K$777,СВЦЭМ!$A$34:$A$777,$A375,СВЦЭМ!$B$34:$B$777,W$366)+'СЕТ СН'!$F$13-'СЕТ СН'!$F$23</f>
        <v>-132.42198292</v>
      </c>
      <c r="X375" s="37">
        <f>SUMIFS(СВЦЭМ!$K$34:$K$777,СВЦЭМ!$A$34:$A$777,$A375,СВЦЭМ!$B$34:$B$777,X$366)+'СЕТ СН'!$F$13-'СЕТ СН'!$F$23</f>
        <v>-81.434064840000019</v>
      </c>
      <c r="Y375" s="37">
        <f>SUMIFS(СВЦЭМ!$K$34:$K$777,СВЦЭМ!$A$34:$A$777,$A375,СВЦЭМ!$B$34:$B$777,Y$366)+'СЕТ СН'!$F$13-'СЕТ СН'!$F$23</f>
        <v>-47.813981249999983</v>
      </c>
    </row>
    <row r="376" spans="1:25" ht="15.75" x14ac:dyDescent="0.2">
      <c r="A376" s="36">
        <f t="shared" si="10"/>
        <v>42988</v>
      </c>
      <c r="B376" s="37">
        <f>SUMIFS(СВЦЭМ!$K$34:$K$777,СВЦЭМ!$A$34:$A$777,$A376,СВЦЭМ!$B$34:$B$777,B$366)+'СЕТ СН'!$F$13-'СЕТ СН'!$F$23</f>
        <v>-24.622511659999986</v>
      </c>
      <c r="C376" s="37">
        <f>SUMIFS(СВЦЭМ!$K$34:$K$777,СВЦЭМ!$A$34:$A$777,$A376,СВЦЭМ!$B$34:$B$777,C$366)+'СЕТ СН'!$F$13-'СЕТ СН'!$F$23</f>
        <v>5.2835306900000205</v>
      </c>
      <c r="D376" s="37">
        <f>SUMIFS(СВЦЭМ!$K$34:$K$777,СВЦЭМ!$A$34:$A$777,$A376,СВЦЭМ!$B$34:$B$777,D$366)+'СЕТ СН'!$F$13-'СЕТ СН'!$F$23</f>
        <v>25.83913278</v>
      </c>
      <c r="E376" s="37">
        <f>SUMIFS(СВЦЭМ!$K$34:$K$777,СВЦЭМ!$A$34:$A$777,$A376,СВЦЭМ!$B$34:$B$777,E$366)+'СЕТ СН'!$F$13-'СЕТ СН'!$F$23</f>
        <v>33.263010300000019</v>
      </c>
      <c r="F376" s="37">
        <f>SUMIFS(СВЦЭМ!$K$34:$K$777,СВЦЭМ!$A$34:$A$777,$A376,СВЦЭМ!$B$34:$B$777,F$366)+'СЕТ СН'!$F$13-'СЕТ СН'!$F$23</f>
        <v>42.426447919999987</v>
      </c>
      <c r="G376" s="37">
        <f>SUMIFS(СВЦЭМ!$K$34:$K$777,СВЦЭМ!$A$34:$A$777,$A376,СВЦЭМ!$B$34:$B$777,G$366)+'СЕТ СН'!$F$13-'СЕТ СН'!$F$23</f>
        <v>37.911073829999964</v>
      </c>
      <c r="H376" s="37">
        <f>SUMIFS(СВЦЭМ!$K$34:$K$777,СВЦЭМ!$A$34:$A$777,$A376,СВЦЭМ!$B$34:$B$777,H$366)+'СЕТ СН'!$F$13-'СЕТ СН'!$F$23</f>
        <v>22.635285339999996</v>
      </c>
      <c r="I376" s="37">
        <f>SUMIFS(СВЦЭМ!$K$34:$K$777,СВЦЭМ!$A$34:$A$777,$A376,СВЦЭМ!$B$34:$B$777,I$366)+'СЕТ СН'!$F$13-'СЕТ СН'!$F$23</f>
        <v>-11.050737440000034</v>
      </c>
      <c r="J376" s="37">
        <f>SUMIFS(СВЦЭМ!$K$34:$K$777,СВЦЭМ!$A$34:$A$777,$A376,СВЦЭМ!$B$34:$B$777,J$366)+'СЕТ СН'!$F$13-'СЕТ СН'!$F$23</f>
        <v>-54.017907390000005</v>
      </c>
      <c r="K376" s="37">
        <f>SUMIFS(СВЦЭМ!$K$34:$K$777,СВЦЭМ!$A$34:$A$777,$A376,СВЦЭМ!$B$34:$B$777,K$366)+'СЕТ СН'!$F$13-'СЕТ СН'!$F$23</f>
        <v>-106.09541832999997</v>
      </c>
      <c r="L376" s="37">
        <f>SUMIFS(СВЦЭМ!$K$34:$K$777,СВЦЭМ!$A$34:$A$777,$A376,СВЦЭМ!$B$34:$B$777,L$366)+'СЕТ СН'!$F$13-'СЕТ СН'!$F$23</f>
        <v>-170.79455933999998</v>
      </c>
      <c r="M376" s="37">
        <f>SUMIFS(СВЦЭМ!$K$34:$K$777,СВЦЭМ!$A$34:$A$777,$A376,СВЦЭМ!$B$34:$B$777,M$366)+'СЕТ СН'!$F$13-'СЕТ СН'!$F$23</f>
        <v>-188.55565879</v>
      </c>
      <c r="N376" s="37">
        <f>SUMIFS(СВЦЭМ!$K$34:$K$777,СВЦЭМ!$A$34:$A$777,$A376,СВЦЭМ!$B$34:$B$777,N$366)+'СЕТ СН'!$F$13-'СЕТ СН'!$F$23</f>
        <v>-186.67022305</v>
      </c>
      <c r="O376" s="37">
        <f>SUMIFS(СВЦЭМ!$K$34:$K$777,СВЦЭМ!$A$34:$A$777,$A376,СВЦЭМ!$B$34:$B$777,O$366)+'СЕТ СН'!$F$13-'СЕТ СН'!$F$23</f>
        <v>-194.4233327</v>
      </c>
      <c r="P376" s="37">
        <f>SUMIFS(СВЦЭМ!$K$34:$K$777,СВЦЭМ!$A$34:$A$777,$A376,СВЦЭМ!$B$34:$B$777,P$366)+'СЕТ СН'!$F$13-'СЕТ СН'!$F$23</f>
        <v>-189.56412671999999</v>
      </c>
      <c r="Q376" s="37">
        <f>SUMIFS(СВЦЭМ!$K$34:$K$777,СВЦЭМ!$A$34:$A$777,$A376,СВЦЭМ!$B$34:$B$777,Q$366)+'СЕТ СН'!$F$13-'СЕТ СН'!$F$23</f>
        <v>-186.48429349999998</v>
      </c>
      <c r="R376" s="37">
        <f>SUMIFS(СВЦЭМ!$K$34:$K$777,СВЦЭМ!$A$34:$A$777,$A376,СВЦЭМ!$B$34:$B$777,R$366)+'СЕТ СН'!$F$13-'СЕТ СН'!$F$23</f>
        <v>-184.74907108000002</v>
      </c>
      <c r="S376" s="37">
        <f>SUMIFS(СВЦЭМ!$K$34:$K$777,СВЦЭМ!$A$34:$A$777,$A376,СВЦЭМ!$B$34:$B$777,S$366)+'СЕТ СН'!$F$13-'СЕТ СН'!$F$23</f>
        <v>-186.89381873999997</v>
      </c>
      <c r="T376" s="37">
        <f>SUMIFS(СВЦЭМ!$K$34:$K$777,СВЦЭМ!$A$34:$A$777,$A376,СВЦЭМ!$B$34:$B$777,T$366)+'СЕТ СН'!$F$13-'СЕТ СН'!$F$23</f>
        <v>-195.78372543</v>
      </c>
      <c r="U376" s="37">
        <f>SUMIFS(СВЦЭМ!$K$34:$K$777,СВЦЭМ!$A$34:$A$777,$A376,СВЦЭМ!$B$34:$B$777,U$366)+'СЕТ СН'!$F$13-'СЕТ СН'!$F$23</f>
        <v>-202.39372100999998</v>
      </c>
      <c r="V376" s="37">
        <f>SUMIFS(СВЦЭМ!$K$34:$K$777,СВЦЭМ!$A$34:$A$777,$A376,СВЦЭМ!$B$34:$B$777,V$366)+'СЕТ СН'!$F$13-'СЕТ СН'!$F$23</f>
        <v>-199.64904089999999</v>
      </c>
      <c r="W376" s="37">
        <f>SUMIFS(СВЦЭМ!$K$34:$K$777,СВЦЭМ!$A$34:$A$777,$A376,СВЦЭМ!$B$34:$B$777,W$366)+'СЕТ СН'!$F$13-'СЕТ СН'!$F$23</f>
        <v>-153.90434377000003</v>
      </c>
      <c r="X376" s="37">
        <f>SUMIFS(СВЦЭМ!$K$34:$K$777,СВЦЭМ!$A$34:$A$777,$A376,СВЦЭМ!$B$34:$B$777,X$366)+'СЕТ СН'!$F$13-'СЕТ СН'!$F$23</f>
        <v>-119.38693411000003</v>
      </c>
      <c r="Y376" s="37">
        <f>SUMIFS(СВЦЭМ!$K$34:$K$777,СВЦЭМ!$A$34:$A$777,$A376,СВЦЭМ!$B$34:$B$777,Y$366)+'СЕТ СН'!$F$13-'СЕТ СН'!$F$23</f>
        <v>-81.490248810000026</v>
      </c>
    </row>
    <row r="377" spans="1:25" ht="15.75" x14ac:dyDescent="0.2">
      <c r="A377" s="36">
        <f t="shared" si="10"/>
        <v>42989</v>
      </c>
      <c r="B377" s="37">
        <f>SUMIFS(СВЦЭМ!$K$34:$K$777,СВЦЭМ!$A$34:$A$777,$A377,СВЦЭМ!$B$34:$B$777,B$366)+'СЕТ СН'!$F$13-'СЕТ СН'!$F$23</f>
        <v>-48.15063568000005</v>
      </c>
      <c r="C377" s="37">
        <f>SUMIFS(СВЦЭМ!$K$34:$K$777,СВЦЭМ!$A$34:$A$777,$A377,СВЦЭМ!$B$34:$B$777,C$366)+'СЕТ СН'!$F$13-'СЕТ СН'!$F$23</f>
        <v>-8.5840559399999847</v>
      </c>
      <c r="D377" s="37">
        <f>SUMIFS(СВЦЭМ!$K$34:$K$777,СВЦЭМ!$A$34:$A$777,$A377,СВЦЭМ!$B$34:$B$777,D$366)+'СЕТ СН'!$F$13-'СЕТ СН'!$F$23</f>
        <v>5.9670564599999807</v>
      </c>
      <c r="E377" s="37">
        <f>SUMIFS(СВЦЭМ!$K$34:$K$777,СВЦЭМ!$A$34:$A$777,$A377,СВЦЭМ!$B$34:$B$777,E$366)+'СЕТ СН'!$F$13-'СЕТ СН'!$F$23</f>
        <v>11.763320939999971</v>
      </c>
      <c r="F377" s="37">
        <f>SUMIFS(СВЦЭМ!$K$34:$K$777,СВЦЭМ!$A$34:$A$777,$A377,СВЦЭМ!$B$34:$B$777,F$366)+'СЕТ СН'!$F$13-'СЕТ СН'!$F$23</f>
        <v>14.86827882</v>
      </c>
      <c r="G377" s="37">
        <f>SUMIFS(СВЦЭМ!$K$34:$K$777,СВЦЭМ!$A$34:$A$777,$A377,СВЦЭМ!$B$34:$B$777,G$366)+'СЕТ СН'!$F$13-'СЕТ СН'!$F$23</f>
        <v>7.40649628999995</v>
      </c>
      <c r="H377" s="37">
        <f>SUMIFS(СВЦЭМ!$K$34:$K$777,СВЦЭМ!$A$34:$A$777,$A377,СВЦЭМ!$B$34:$B$777,H$366)+'СЕТ СН'!$F$13-'СЕТ СН'!$F$23</f>
        <v>-30.322987929999954</v>
      </c>
      <c r="I377" s="37">
        <f>SUMIFS(СВЦЭМ!$K$34:$K$777,СВЦЭМ!$A$34:$A$777,$A377,СВЦЭМ!$B$34:$B$777,I$366)+'СЕТ СН'!$F$13-'СЕТ СН'!$F$23</f>
        <v>-67.934099119999985</v>
      </c>
      <c r="J377" s="37">
        <f>SUMIFS(СВЦЭМ!$K$34:$K$777,СВЦЭМ!$A$34:$A$777,$A377,СВЦЭМ!$B$34:$B$777,J$366)+'СЕТ СН'!$F$13-'СЕТ СН'!$F$23</f>
        <v>-100.01165882999999</v>
      </c>
      <c r="K377" s="37">
        <f>SUMIFS(СВЦЭМ!$K$34:$K$777,СВЦЭМ!$A$34:$A$777,$A377,СВЦЭМ!$B$34:$B$777,K$366)+'СЕТ СН'!$F$13-'СЕТ СН'!$F$23</f>
        <v>-121.72880348000001</v>
      </c>
      <c r="L377" s="37">
        <f>SUMIFS(СВЦЭМ!$K$34:$K$777,СВЦЭМ!$A$34:$A$777,$A377,СВЦЭМ!$B$34:$B$777,L$366)+'СЕТ СН'!$F$13-'СЕТ СН'!$F$23</f>
        <v>-164.76826384999998</v>
      </c>
      <c r="M377" s="37">
        <f>SUMIFS(СВЦЭМ!$K$34:$K$777,СВЦЭМ!$A$34:$A$777,$A377,СВЦЭМ!$B$34:$B$777,M$366)+'СЕТ СН'!$F$13-'СЕТ СН'!$F$23</f>
        <v>-175.59088258999998</v>
      </c>
      <c r="N377" s="37">
        <f>SUMIFS(СВЦЭМ!$K$34:$K$777,СВЦЭМ!$A$34:$A$777,$A377,СВЦЭМ!$B$34:$B$777,N$366)+'СЕТ СН'!$F$13-'СЕТ СН'!$F$23</f>
        <v>-158.40289956999999</v>
      </c>
      <c r="O377" s="37">
        <f>SUMIFS(СВЦЭМ!$K$34:$K$777,СВЦЭМ!$A$34:$A$777,$A377,СВЦЭМ!$B$34:$B$777,O$366)+'СЕТ СН'!$F$13-'СЕТ СН'!$F$23</f>
        <v>-148.77112862000001</v>
      </c>
      <c r="P377" s="37">
        <f>SUMIFS(СВЦЭМ!$K$34:$K$777,СВЦЭМ!$A$34:$A$777,$A377,СВЦЭМ!$B$34:$B$777,P$366)+'СЕТ СН'!$F$13-'СЕТ СН'!$F$23</f>
        <v>-142.09332573</v>
      </c>
      <c r="Q377" s="37">
        <f>SUMIFS(СВЦЭМ!$K$34:$K$777,СВЦЭМ!$A$34:$A$777,$A377,СВЦЭМ!$B$34:$B$777,Q$366)+'СЕТ СН'!$F$13-'СЕТ СН'!$F$23</f>
        <v>-139.93846436000001</v>
      </c>
      <c r="R377" s="37">
        <f>SUMIFS(СВЦЭМ!$K$34:$K$777,СВЦЭМ!$A$34:$A$777,$A377,СВЦЭМ!$B$34:$B$777,R$366)+'СЕТ СН'!$F$13-'СЕТ СН'!$F$23</f>
        <v>-140.73617455999999</v>
      </c>
      <c r="S377" s="37">
        <f>SUMIFS(СВЦЭМ!$K$34:$K$777,СВЦЭМ!$A$34:$A$777,$A377,СВЦЭМ!$B$34:$B$777,S$366)+'СЕТ СН'!$F$13-'СЕТ СН'!$F$23</f>
        <v>-142.02215169999999</v>
      </c>
      <c r="T377" s="37">
        <f>SUMIFS(СВЦЭМ!$K$34:$K$777,СВЦЭМ!$A$34:$A$777,$A377,СВЦЭМ!$B$34:$B$777,T$366)+'СЕТ СН'!$F$13-'СЕТ СН'!$F$23</f>
        <v>-142.49532541999997</v>
      </c>
      <c r="U377" s="37">
        <f>SUMIFS(СВЦЭМ!$K$34:$K$777,СВЦЭМ!$A$34:$A$777,$A377,СВЦЭМ!$B$34:$B$777,U$366)+'СЕТ СН'!$F$13-'СЕТ СН'!$F$23</f>
        <v>-148.79415777000003</v>
      </c>
      <c r="V377" s="37">
        <f>SUMIFS(СВЦЭМ!$K$34:$K$777,СВЦЭМ!$A$34:$A$777,$A377,СВЦЭМ!$B$34:$B$777,V$366)+'СЕТ СН'!$F$13-'СЕТ СН'!$F$23</f>
        <v>-141.88083010999998</v>
      </c>
      <c r="W377" s="37">
        <f>SUMIFS(СВЦЭМ!$K$34:$K$777,СВЦЭМ!$A$34:$A$777,$A377,СВЦЭМ!$B$34:$B$777,W$366)+'СЕТ СН'!$F$13-'СЕТ СН'!$F$23</f>
        <v>-85.208207029999983</v>
      </c>
      <c r="X377" s="37">
        <f>SUMIFS(СВЦЭМ!$K$34:$K$777,СВЦЭМ!$A$34:$A$777,$A377,СВЦЭМ!$B$34:$B$777,X$366)+'СЕТ СН'!$F$13-'СЕТ СН'!$F$23</f>
        <v>-67.472544649999975</v>
      </c>
      <c r="Y377" s="37">
        <f>SUMIFS(СВЦЭМ!$K$34:$K$777,СВЦЭМ!$A$34:$A$777,$A377,СВЦЭМ!$B$34:$B$777,Y$366)+'СЕТ СН'!$F$13-'СЕТ СН'!$F$23</f>
        <v>-47.974731440000028</v>
      </c>
    </row>
    <row r="378" spans="1:25" ht="15.75" x14ac:dyDescent="0.2">
      <c r="A378" s="36">
        <f t="shared" si="10"/>
        <v>42990</v>
      </c>
      <c r="B378" s="37">
        <f>SUMIFS(СВЦЭМ!$K$34:$K$777,СВЦЭМ!$A$34:$A$777,$A378,СВЦЭМ!$B$34:$B$777,B$366)+'СЕТ СН'!$F$13-'СЕТ СН'!$F$23</f>
        <v>-26.568495890000008</v>
      </c>
      <c r="C378" s="37">
        <f>SUMIFS(СВЦЭМ!$K$34:$K$777,СВЦЭМ!$A$34:$A$777,$A378,СВЦЭМ!$B$34:$B$777,C$366)+'СЕТ СН'!$F$13-'СЕТ СН'!$F$23</f>
        <v>3.6612055900000087</v>
      </c>
      <c r="D378" s="37">
        <f>SUMIFS(СВЦЭМ!$K$34:$K$777,СВЦЭМ!$A$34:$A$777,$A378,СВЦЭМ!$B$34:$B$777,D$366)+'СЕТ СН'!$F$13-'СЕТ СН'!$F$23</f>
        <v>23.478252259999977</v>
      </c>
      <c r="E378" s="37">
        <f>SUMIFS(СВЦЭМ!$K$34:$K$777,СВЦЭМ!$A$34:$A$777,$A378,СВЦЭМ!$B$34:$B$777,E$366)+'СЕТ СН'!$F$13-'СЕТ СН'!$F$23</f>
        <v>23.537312369999995</v>
      </c>
      <c r="F378" s="37">
        <f>SUMIFS(СВЦЭМ!$K$34:$K$777,СВЦЭМ!$A$34:$A$777,$A378,СВЦЭМ!$B$34:$B$777,F$366)+'СЕТ СН'!$F$13-'СЕТ СН'!$F$23</f>
        <v>24.249596959999963</v>
      </c>
      <c r="G378" s="37">
        <f>SUMIFS(СВЦЭМ!$K$34:$K$777,СВЦЭМ!$A$34:$A$777,$A378,СВЦЭМ!$B$34:$B$777,G$366)+'СЕТ СН'!$F$13-'СЕТ СН'!$F$23</f>
        <v>22.395888050000053</v>
      </c>
      <c r="H378" s="37">
        <f>SUMIFS(СВЦЭМ!$K$34:$K$777,СВЦЭМ!$A$34:$A$777,$A378,СВЦЭМ!$B$34:$B$777,H$366)+'СЕТ СН'!$F$13-'СЕТ СН'!$F$23</f>
        <v>-15.08373709</v>
      </c>
      <c r="I378" s="37">
        <f>SUMIFS(СВЦЭМ!$K$34:$K$777,СВЦЭМ!$A$34:$A$777,$A378,СВЦЭМ!$B$34:$B$777,I$366)+'СЕТ СН'!$F$13-'СЕТ СН'!$F$23</f>
        <v>-56.824648890000049</v>
      </c>
      <c r="J378" s="37">
        <f>SUMIFS(СВЦЭМ!$K$34:$K$777,СВЦЭМ!$A$34:$A$777,$A378,СВЦЭМ!$B$34:$B$777,J$366)+'СЕТ СН'!$F$13-'СЕТ СН'!$F$23</f>
        <v>-77.420118500000001</v>
      </c>
      <c r="K378" s="37">
        <f>SUMIFS(СВЦЭМ!$K$34:$K$777,СВЦЭМ!$A$34:$A$777,$A378,СВЦЭМ!$B$34:$B$777,K$366)+'СЕТ СН'!$F$13-'СЕТ СН'!$F$23</f>
        <v>-107.36851582000003</v>
      </c>
      <c r="L378" s="37">
        <f>SUMIFS(СВЦЭМ!$K$34:$K$777,СВЦЭМ!$A$34:$A$777,$A378,СВЦЭМ!$B$34:$B$777,L$366)+'СЕТ СН'!$F$13-'СЕТ СН'!$F$23</f>
        <v>-161.71465742999999</v>
      </c>
      <c r="M378" s="37">
        <f>SUMIFS(СВЦЭМ!$K$34:$K$777,СВЦЭМ!$A$34:$A$777,$A378,СВЦЭМ!$B$34:$B$777,M$366)+'СЕТ СН'!$F$13-'СЕТ СН'!$F$23</f>
        <v>-175.05273337</v>
      </c>
      <c r="N378" s="37">
        <f>SUMIFS(СВЦЭМ!$K$34:$K$777,СВЦЭМ!$A$34:$A$777,$A378,СВЦЭМ!$B$34:$B$777,N$366)+'СЕТ СН'!$F$13-'СЕТ СН'!$F$23</f>
        <v>-171.71904483999998</v>
      </c>
      <c r="O378" s="37">
        <f>SUMIFS(СВЦЭМ!$K$34:$K$777,СВЦЭМ!$A$34:$A$777,$A378,СВЦЭМ!$B$34:$B$777,O$366)+'СЕТ СН'!$F$13-'СЕТ СН'!$F$23</f>
        <v>-167.42204514999997</v>
      </c>
      <c r="P378" s="37">
        <f>SUMIFS(СВЦЭМ!$K$34:$K$777,СВЦЭМ!$A$34:$A$777,$A378,СВЦЭМ!$B$34:$B$777,P$366)+'СЕТ СН'!$F$13-'СЕТ СН'!$F$23</f>
        <v>-166.90808784000001</v>
      </c>
      <c r="Q378" s="37">
        <f>SUMIFS(СВЦЭМ!$K$34:$K$777,СВЦЭМ!$A$34:$A$777,$A378,СВЦЭМ!$B$34:$B$777,Q$366)+'СЕТ СН'!$F$13-'СЕТ СН'!$F$23</f>
        <v>-162.45130053000003</v>
      </c>
      <c r="R378" s="37">
        <f>SUMIFS(СВЦЭМ!$K$34:$K$777,СВЦЭМ!$A$34:$A$777,$A378,СВЦЭМ!$B$34:$B$777,R$366)+'СЕТ СН'!$F$13-'СЕТ СН'!$F$23</f>
        <v>-163.74401489000002</v>
      </c>
      <c r="S378" s="37">
        <f>SUMIFS(СВЦЭМ!$K$34:$K$777,СВЦЭМ!$A$34:$A$777,$A378,СВЦЭМ!$B$34:$B$777,S$366)+'СЕТ СН'!$F$13-'СЕТ СН'!$F$23</f>
        <v>-164.56939786999999</v>
      </c>
      <c r="T378" s="37">
        <f>SUMIFS(СВЦЭМ!$K$34:$K$777,СВЦЭМ!$A$34:$A$777,$A378,СВЦЭМ!$B$34:$B$777,T$366)+'СЕТ СН'!$F$13-'СЕТ СН'!$F$23</f>
        <v>-170.88615729999998</v>
      </c>
      <c r="U378" s="37">
        <f>SUMIFS(СВЦЭМ!$K$34:$K$777,СВЦЭМ!$A$34:$A$777,$A378,СВЦЭМ!$B$34:$B$777,U$366)+'СЕТ СН'!$F$13-'СЕТ СН'!$F$23</f>
        <v>-180.37086708999999</v>
      </c>
      <c r="V378" s="37">
        <f>SUMIFS(СВЦЭМ!$K$34:$K$777,СВЦЭМ!$A$34:$A$777,$A378,СВЦЭМ!$B$34:$B$777,V$366)+'СЕТ СН'!$F$13-'СЕТ СН'!$F$23</f>
        <v>-170.78975437999998</v>
      </c>
      <c r="W378" s="37">
        <f>SUMIFS(СВЦЭМ!$K$34:$K$777,СВЦЭМ!$A$34:$A$777,$A378,СВЦЭМ!$B$34:$B$777,W$366)+'СЕТ СН'!$F$13-'СЕТ СН'!$F$23</f>
        <v>-120.01108026999998</v>
      </c>
      <c r="X378" s="37">
        <f>SUMIFS(СВЦЭМ!$K$34:$K$777,СВЦЭМ!$A$34:$A$777,$A378,СВЦЭМ!$B$34:$B$777,X$366)+'СЕТ СН'!$F$13-'СЕТ СН'!$F$23</f>
        <v>-70.74998235999999</v>
      </c>
      <c r="Y378" s="37">
        <f>SUMIFS(СВЦЭМ!$K$34:$K$777,СВЦЭМ!$A$34:$A$777,$A378,СВЦЭМ!$B$34:$B$777,Y$366)+'СЕТ СН'!$F$13-'СЕТ СН'!$F$23</f>
        <v>-22.56754847000002</v>
      </c>
    </row>
    <row r="379" spans="1:25" ht="15.75" x14ac:dyDescent="0.2">
      <c r="A379" s="36">
        <f t="shared" si="10"/>
        <v>42991</v>
      </c>
      <c r="B379" s="37">
        <f>SUMIFS(СВЦЭМ!$K$34:$K$777,СВЦЭМ!$A$34:$A$777,$A379,СВЦЭМ!$B$34:$B$777,B$366)+'СЕТ СН'!$F$13-'СЕТ СН'!$F$23</f>
        <v>-21.68084065000005</v>
      </c>
      <c r="C379" s="37">
        <f>SUMIFS(СВЦЭМ!$K$34:$K$777,СВЦЭМ!$A$34:$A$777,$A379,СВЦЭМ!$B$34:$B$777,C$366)+'СЕТ СН'!$F$13-'СЕТ СН'!$F$23</f>
        <v>13.945155340000042</v>
      </c>
      <c r="D379" s="37">
        <f>SUMIFS(СВЦЭМ!$K$34:$K$777,СВЦЭМ!$A$34:$A$777,$A379,СВЦЭМ!$B$34:$B$777,D$366)+'СЕТ СН'!$F$13-'СЕТ СН'!$F$23</f>
        <v>15.232197710000037</v>
      </c>
      <c r="E379" s="37">
        <f>SUMIFS(СВЦЭМ!$K$34:$K$777,СВЦЭМ!$A$34:$A$777,$A379,СВЦЭМ!$B$34:$B$777,E$366)+'СЕТ СН'!$F$13-'СЕТ СН'!$F$23</f>
        <v>14.194303089999948</v>
      </c>
      <c r="F379" s="37">
        <f>SUMIFS(СВЦЭМ!$K$34:$K$777,СВЦЭМ!$A$34:$A$777,$A379,СВЦЭМ!$B$34:$B$777,F$366)+'СЕТ СН'!$F$13-'СЕТ СН'!$F$23</f>
        <v>13.551869059999945</v>
      </c>
      <c r="G379" s="37">
        <f>SUMIFS(СВЦЭМ!$K$34:$K$777,СВЦЭМ!$A$34:$A$777,$A379,СВЦЭМ!$B$34:$B$777,G$366)+'СЕТ СН'!$F$13-'СЕТ СН'!$F$23</f>
        <v>7.3403676299999461</v>
      </c>
      <c r="H379" s="37">
        <f>SUMIFS(СВЦЭМ!$K$34:$K$777,СВЦЭМ!$A$34:$A$777,$A379,СВЦЭМ!$B$34:$B$777,H$366)+'СЕТ СН'!$F$13-'СЕТ СН'!$F$23</f>
        <v>-35.930486719999976</v>
      </c>
      <c r="I379" s="37">
        <f>SUMIFS(СВЦЭМ!$K$34:$K$777,СВЦЭМ!$A$34:$A$777,$A379,СВЦЭМ!$B$34:$B$777,I$366)+'СЕТ СН'!$F$13-'СЕТ СН'!$F$23</f>
        <v>-74.340274360000024</v>
      </c>
      <c r="J379" s="37">
        <f>SUMIFS(СВЦЭМ!$K$34:$K$777,СВЦЭМ!$A$34:$A$777,$A379,СВЦЭМ!$B$34:$B$777,J$366)+'СЕТ СН'!$F$13-'СЕТ СН'!$F$23</f>
        <v>-91.656157959999973</v>
      </c>
      <c r="K379" s="37">
        <f>SUMIFS(СВЦЭМ!$K$34:$K$777,СВЦЭМ!$A$34:$A$777,$A379,СВЦЭМ!$B$34:$B$777,K$366)+'СЕТ СН'!$F$13-'СЕТ СН'!$F$23</f>
        <v>-102.05515244999998</v>
      </c>
      <c r="L379" s="37">
        <f>SUMIFS(СВЦЭМ!$K$34:$K$777,СВЦЭМ!$A$34:$A$777,$A379,СВЦЭМ!$B$34:$B$777,L$366)+'СЕТ СН'!$F$13-'СЕТ СН'!$F$23</f>
        <v>-160.63552850000002</v>
      </c>
      <c r="M379" s="37">
        <f>SUMIFS(СВЦЭМ!$K$34:$K$777,СВЦЭМ!$A$34:$A$777,$A379,СВЦЭМ!$B$34:$B$777,M$366)+'СЕТ СН'!$F$13-'СЕТ СН'!$F$23</f>
        <v>-182.62249091000001</v>
      </c>
      <c r="N379" s="37">
        <f>SUMIFS(СВЦЭМ!$K$34:$K$777,СВЦЭМ!$A$34:$A$777,$A379,СВЦЭМ!$B$34:$B$777,N$366)+'СЕТ СН'!$F$13-'СЕТ СН'!$F$23</f>
        <v>-180.66674877999998</v>
      </c>
      <c r="O379" s="37">
        <f>SUMIFS(СВЦЭМ!$K$34:$K$777,СВЦЭМ!$A$34:$A$777,$A379,СВЦЭМ!$B$34:$B$777,O$366)+'СЕТ СН'!$F$13-'СЕТ СН'!$F$23</f>
        <v>-180.86079756999999</v>
      </c>
      <c r="P379" s="37">
        <f>SUMIFS(СВЦЭМ!$K$34:$K$777,СВЦЭМ!$A$34:$A$777,$A379,СВЦЭМ!$B$34:$B$777,P$366)+'СЕТ СН'!$F$13-'СЕТ СН'!$F$23</f>
        <v>-181.15996447999999</v>
      </c>
      <c r="Q379" s="37">
        <f>SUMIFS(СВЦЭМ!$K$34:$K$777,СВЦЭМ!$A$34:$A$777,$A379,СВЦЭМ!$B$34:$B$777,Q$366)+'СЕТ СН'!$F$13-'СЕТ СН'!$F$23</f>
        <v>-180.61490319000001</v>
      </c>
      <c r="R379" s="37">
        <f>SUMIFS(СВЦЭМ!$K$34:$K$777,СВЦЭМ!$A$34:$A$777,$A379,СВЦЭМ!$B$34:$B$777,R$366)+'СЕТ СН'!$F$13-'СЕТ СН'!$F$23</f>
        <v>-181.64747646000001</v>
      </c>
      <c r="S379" s="37">
        <f>SUMIFS(СВЦЭМ!$K$34:$K$777,СВЦЭМ!$A$34:$A$777,$A379,СВЦЭМ!$B$34:$B$777,S$366)+'СЕТ СН'!$F$13-'СЕТ СН'!$F$23</f>
        <v>-180.79037092999999</v>
      </c>
      <c r="T379" s="37">
        <f>SUMIFS(СВЦЭМ!$K$34:$K$777,СВЦЭМ!$A$34:$A$777,$A379,СВЦЭМ!$B$34:$B$777,T$366)+'СЕТ СН'!$F$13-'СЕТ СН'!$F$23</f>
        <v>-183.09517571999999</v>
      </c>
      <c r="U379" s="37">
        <f>SUMIFS(СВЦЭМ!$K$34:$K$777,СВЦЭМ!$A$34:$A$777,$A379,СВЦЭМ!$B$34:$B$777,U$366)+'СЕТ СН'!$F$13-'СЕТ СН'!$F$23</f>
        <v>-174.04121888999998</v>
      </c>
      <c r="V379" s="37">
        <f>SUMIFS(СВЦЭМ!$K$34:$K$777,СВЦЭМ!$A$34:$A$777,$A379,СВЦЭМ!$B$34:$B$777,V$366)+'СЕТ СН'!$F$13-'СЕТ СН'!$F$23</f>
        <v>-163.54894227</v>
      </c>
      <c r="W379" s="37">
        <f>SUMIFS(СВЦЭМ!$K$34:$K$777,СВЦЭМ!$A$34:$A$777,$A379,СВЦЭМ!$B$34:$B$777,W$366)+'СЕТ СН'!$F$13-'СЕТ СН'!$F$23</f>
        <v>-123.86913754</v>
      </c>
      <c r="X379" s="37">
        <f>SUMIFS(СВЦЭМ!$K$34:$K$777,СВЦЭМ!$A$34:$A$777,$A379,СВЦЭМ!$B$34:$B$777,X$366)+'СЕТ СН'!$F$13-'СЕТ СН'!$F$23</f>
        <v>-94.79550101000001</v>
      </c>
      <c r="Y379" s="37">
        <f>SUMIFS(СВЦЭМ!$K$34:$K$777,СВЦЭМ!$A$34:$A$777,$A379,СВЦЭМ!$B$34:$B$777,Y$366)+'СЕТ СН'!$F$13-'СЕТ СН'!$F$23</f>
        <v>-56.992305220000048</v>
      </c>
    </row>
    <row r="380" spans="1:25" ht="15.75" x14ac:dyDescent="0.2">
      <c r="A380" s="36">
        <f t="shared" si="10"/>
        <v>42992</v>
      </c>
      <c r="B380" s="37">
        <f>SUMIFS(СВЦЭМ!$K$34:$K$777,СВЦЭМ!$A$34:$A$777,$A380,СВЦЭМ!$B$34:$B$777,B$366)+'СЕТ СН'!$F$13-'СЕТ СН'!$F$23</f>
        <v>-15.53696031000004</v>
      </c>
      <c r="C380" s="37">
        <f>SUMIFS(СВЦЭМ!$K$34:$K$777,СВЦЭМ!$A$34:$A$777,$A380,СВЦЭМ!$B$34:$B$777,C$366)+'СЕТ СН'!$F$13-'СЕТ СН'!$F$23</f>
        <v>10.67153645999997</v>
      </c>
      <c r="D380" s="37">
        <f>SUMIFS(СВЦЭМ!$K$34:$K$777,СВЦЭМ!$A$34:$A$777,$A380,СВЦЭМ!$B$34:$B$777,D$366)+'СЕТ СН'!$F$13-'СЕТ СН'!$F$23</f>
        <v>18.611256570000023</v>
      </c>
      <c r="E380" s="37">
        <f>SUMIFS(СВЦЭМ!$K$34:$K$777,СВЦЭМ!$A$34:$A$777,$A380,СВЦЭМ!$B$34:$B$777,E$366)+'СЕТ СН'!$F$13-'СЕТ СН'!$F$23</f>
        <v>13.585552570000004</v>
      </c>
      <c r="F380" s="37">
        <f>SUMIFS(СВЦЭМ!$K$34:$K$777,СВЦЭМ!$A$34:$A$777,$A380,СВЦЭМ!$B$34:$B$777,F$366)+'СЕТ СН'!$F$13-'СЕТ СН'!$F$23</f>
        <v>14.752905140000053</v>
      </c>
      <c r="G380" s="37">
        <f>SUMIFS(СВЦЭМ!$K$34:$K$777,СВЦЭМ!$A$34:$A$777,$A380,СВЦЭМ!$B$34:$B$777,G$366)+'СЕТ СН'!$F$13-'СЕТ СН'!$F$23</f>
        <v>19.642966079999951</v>
      </c>
      <c r="H380" s="37">
        <f>SUMIFS(СВЦЭМ!$K$34:$K$777,СВЦЭМ!$A$34:$A$777,$A380,СВЦЭМ!$B$34:$B$777,H$366)+'СЕТ СН'!$F$13-'СЕТ СН'!$F$23</f>
        <v>-12.693383209999979</v>
      </c>
      <c r="I380" s="37">
        <f>SUMIFS(СВЦЭМ!$K$34:$K$777,СВЦЭМ!$A$34:$A$777,$A380,СВЦЭМ!$B$34:$B$777,I$366)+'СЕТ СН'!$F$13-'СЕТ СН'!$F$23</f>
        <v>-64.33087267999997</v>
      </c>
      <c r="J380" s="37">
        <f>SUMIFS(СВЦЭМ!$K$34:$K$777,СВЦЭМ!$A$34:$A$777,$A380,СВЦЭМ!$B$34:$B$777,J$366)+'СЕТ СН'!$F$13-'СЕТ СН'!$F$23</f>
        <v>-87.485848260000012</v>
      </c>
      <c r="K380" s="37">
        <f>SUMIFS(СВЦЭМ!$K$34:$K$777,СВЦЭМ!$A$34:$A$777,$A380,СВЦЭМ!$B$34:$B$777,K$366)+'СЕТ СН'!$F$13-'СЕТ СН'!$F$23</f>
        <v>-109.87194467</v>
      </c>
      <c r="L380" s="37">
        <f>SUMIFS(СВЦЭМ!$K$34:$K$777,СВЦЭМ!$A$34:$A$777,$A380,СВЦЭМ!$B$34:$B$777,L$366)+'СЕТ СН'!$F$13-'СЕТ СН'!$F$23</f>
        <v>-165.81938998999999</v>
      </c>
      <c r="M380" s="37">
        <f>SUMIFS(СВЦЭМ!$K$34:$K$777,СВЦЭМ!$A$34:$A$777,$A380,СВЦЭМ!$B$34:$B$777,M$366)+'СЕТ СН'!$F$13-'СЕТ СН'!$F$23</f>
        <v>-186.85991136000001</v>
      </c>
      <c r="N380" s="37">
        <f>SUMIFS(СВЦЭМ!$K$34:$K$777,СВЦЭМ!$A$34:$A$777,$A380,СВЦЭМ!$B$34:$B$777,N$366)+'СЕТ СН'!$F$13-'СЕТ СН'!$F$23</f>
        <v>-180.46921853999999</v>
      </c>
      <c r="O380" s="37">
        <f>SUMIFS(СВЦЭМ!$K$34:$K$777,СВЦЭМ!$A$34:$A$777,$A380,СВЦЭМ!$B$34:$B$777,O$366)+'СЕТ СН'!$F$13-'СЕТ СН'!$F$23</f>
        <v>-182.01479713999998</v>
      </c>
      <c r="P380" s="37">
        <f>SUMIFS(СВЦЭМ!$K$34:$K$777,СВЦЭМ!$A$34:$A$777,$A380,СВЦЭМ!$B$34:$B$777,P$366)+'СЕТ СН'!$F$13-'СЕТ СН'!$F$23</f>
        <v>-183.84781669</v>
      </c>
      <c r="Q380" s="37">
        <f>SUMIFS(СВЦЭМ!$K$34:$K$777,СВЦЭМ!$A$34:$A$777,$A380,СВЦЭМ!$B$34:$B$777,Q$366)+'СЕТ СН'!$F$13-'СЕТ СН'!$F$23</f>
        <v>-181.34400370999998</v>
      </c>
      <c r="R380" s="37">
        <f>SUMIFS(СВЦЭМ!$K$34:$K$777,СВЦЭМ!$A$34:$A$777,$A380,СВЦЭМ!$B$34:$B$777,R$366)+'СЕТ СН'!$F$13-'СЕТ СН'!$F$23</f>
        <v>-181.47720048000002</v>
      </c>
      <c r="S380" s="37">
        <f>SUMIFS(СВЦЭМ!$K$34:$K$777,СВЦЭМ!$A$34:$A$777,$A380,СВЦЭМ!$B$34:$B$777,S$366)+'СЕТ СН'!$F$13-'СЕТ СН'!$F$23</f>
        <v>-184.04097318999999</v>
      </c>
      <c r="T380" s="37">
        <f>SUMIFS(СВЦЭМ!$K$34:$K$777,СВЦЭМ!$A$34:$A$777,$A380,СВЦЭМ!$B$34:$B$777,T$366)+'СЕТ СН'!$F$13-'СЕТ СН'!$F$23</f>
        <v>-185.76930498000002</v>
      </c>
      <c r="U380" s="37">
        <f>SUMIFS(СВЦЭМ!$K$34:$K$777,СВЦЭМ!$A$34:$A$777,$A380,СВЦЭМ!$B$34:$B$777,U$366)+'СЕТ СН'!$F$13-'СЕТ СН'!$F$23</f>
        <v>-176.62127057999999</v>
      </c>
      <c r="V380" s="37">
        <f>SUMIFS(СВЦЭМ!$K$34:$K$777,СВЦЭМ!$A$34:$A$777,$A380,СВЦЭМ!$B$34:$B$777,V$366)+'СЕТ СН'!$F$13-'СЕТ СН'!$F$23</f>
        <v>-159.71382514999999</v>
      </c>
      <c r="W380" s="37">
        <f>SUMIFS(СВЦЭМ!$K$34:$K$777,СВЦЭМ!$A$34:$A$777,$A380,СВЦЭМ!$B$34:$B$777,W$366)+'СЕТ СН'!$F$13-'СЕТ СН'!$F$23</f>
        <v>-124.44202983999998</v>
      </c>
      <c r="X380" s="37">
        <f>SUMIFS(СВЦЭМ!$K$34:$K$777,СВЦЭМ!$A$34:$A$777,$A380,СВЦЭМ!$B$34:$B$777,X$366)+'СЕТ СН'!$F$13-'СЕТ СН'!$F$23</f>
        <v>-91.960790239999994</v>
      </c>
      <c r="Y380" s="37">
        <f>SUMIFS(СВЦЭМ!$K$34:$K$777,СВЦЭМ!$A$34:$A$777,$A380,СВЦЭМ!$B$34:$B$777,Y$366)+'СЕТ СН'!$F$13-'СЕТ СН'!$F$23</f>
        <v>-50.710701979999953</v>
      </c>
    </row>
    <row r="381" spans="1:25" ht="15.75" x14ac:dyDescent="0.2">
      <c r="A381" s="36">
        <f t="shared" si="10"/>
        <v>42993</v>
      </c>
      <c r="B381" s="37">
        <f>SUMIFS(СВЦЭМ!$K$34:$K$777,СВЦЭМ!$A$34:$A$777,$A381,СВЦЭМ!$B$34:$B$777,B$366)+'СЕТ СН'!$F$13-'СЕТ СН'!$F$23</f>
        <v>14.075301240000044</v>
      </c>
      <c r="C381" s="37">
        <f>SUMIFS(СВЦЭМ!$K$34:$K$777,СВЦЭМ!$A$34:$A$777,$A381,СВЦЭМ!$B$34:$B$777,C$366)+'СЕТ СН'!$F$13-'СЕТ СН'!$F$23</f>
        <v>9.9766544399999475</v>
      </c>
      <c r="D381" s="37">
        <f>SUMIFS(СВЦЭМ!$K$34:$K$777,СВЦЭМ!$A$34:$A$777,$A381,СВЦЭМ!$B$34:$B$777,D$366)+'СЕТ СН'!$F$13-'СЕТ СН'!$F$23</f>
        <v>-2.62137002999998</v>
      </c>
      <c r="E381" s="37">
        <f>SUMIFS(СВЦЭМ!$K$34:$K$777,СВЦЭМ!$A$34:$A$777,$A381,СВЦЭМ!$B$34:$B$777,E$366)+'СЕТ СН'!$F$13-'СЕТ СН'!$F$23</f>
        <v>-7.1496694100000013</v>
      </c>
      <c r="F381" s="37">
        <f>SUMIFS(СВЦЭМ!$K$34:$K$777,СВЦЭМ!$A$34:$A$777,$A381,СВЦЭМ!$B$34:$B$777,F$366)+'СЕТ СН'!$F$13-'СЕТ СН'!$F$23</f>
        <v>-7.0076253800000359</v>
      </c>
      <c r="G381" s="37">
        <f>SUMIFS(СВЦЭМ!$K$34:$K$777,СВЦЭМ!$A$34:$A$777,$A381,СВЦЭМ!$B$34:$B$777,G$366)+'СЕТ СН'!$F$13-'СЕТ СН'!$F$23</f>
        <v>-7.5761830300000383</v>
      </c>
      <c r="H381" s="37">
        <f>SUMIFS(СВЦЭМ!$K$34:$K$777,СВЦЭМ!$A$34:$A$777,$A381,СВЦЭМ!$B$34:$B$777,H$366)+'СЕТ СН'!$F$13-'СЕТ СН'!$F$23</f>
        <v>0.33734680999998545</v>
      </c>
      <c r="I381" s="37">
        <f>SUMIFS(СВЦЭМ!$K$34:$K$777,СВЦЭМ!$A$34:$A$777,$A381,СВЦЭМ!$B$34:$B$777,I$366)+'СЕТ СН'!$F$13-'СЕТ СН'!$F$23</f>
        <v>-43.963152609999952</v>
      </c>
      <c r="J381" s="37">
        <f>SUMIFS(СВЦЭМ!$K$34:$K$777,СВЦЭМ!$A$34:$A$777,$A381,СВЦЭМ!$B$34:$B$777,J$366)+'СЕТ СН'!$F$13-'СЕТ СН'!$F$23</f>
        <v>-57.277778109999986</v>
      </c>
      <c r="K381" s="37">
        <f>SUMIFS(СВЦЭМ!$K$34:$K$777,СВЦЭМ!$A$34:$A$777,$A381,СВЦЭМ!$B$34:$B$777,K$366)+'СЕТ СН'!$F$13-'СЕТ СН'!$F$23</f>
        <v>-88.015036669999972</v>
      </c>
      <c r="L381" s="37">
        <f>SUMIFS(СВЦЭМ!$K$34:$K$777,СВЦЭМ!$A$34:$A$777,$A381,СВЦЭМ!$B$34:$B$777,L$366)+'СЕТ СН'!$F$13-'СЕТ СН'!$F$23</f>
        <v>-143.51102265999998</v>
      </c>
      <c r="M381" s="37">
        <f>SUMIFS(СВЦЭМ!$K$34:$K$777,СВЦЭМ!$A$34:$A$777,$A381,СВЦЭМ!$B$34:$B$777,M$366)+'СЕТ СН'!$F$13-'СЕТ СН'!$F$23</f>
        <v>-161.02456893999999</v>
      </c>
      <c r="N381" s="37">
        <f>SUMIFS(СВЦЭМ!$K$34:$K$777,СВЦЭМ!$A$34:$A$777,$A381,СВЦЭМ!$B$34:$B$777,N$366)+'СЕТ СН'!$F$13-'СЕТ СН'!$F$23</f>
        <v>-161.54370248999999</v>
      </c>
      <c r="O381" s="37">
        <f>SUMIFS(СВЦЭМ!$K$34:$K$777,СВЦЭМ!$A$34:$A$777,$A381,СВЦЭМ!$B$34:$B$777,O$366)+'СЕТ СН'!$F$13-'СЕТ СН'!$F$23</f>
        <v>-163.52629582999998</v>
      </c>
      <c r="P381" s="37">
        <f>SUMIFS(СВЦЭМ!$K$34:$K$777,СВЦЭМ!$A$34:$A$777,$A381,СВЦЭМ!$B$34:$B$777,P$366)+'СЕТ СН'!$F$13-'СЕТ СН'!$F$23</f>
        <v>-159.29571741000001</v>
      </c>
      <c r="Q381" s="37">
        <f>SUMIFS(СВЦЭМ!$K$34:$K$777,СВЦЭМ!$A$34:$A$777,$A381,СВЦЭМ!$B$34:$B$777,Q$366)+'СЕТ СН'!$F$13-'СЕТ СН'!$F$23</f>
        <v>-154.01464164999999</v>
      </c>
      <c r="R381" s="37">
        <f>SUMIFS(СВЦЭМ!$K$34:$K$777,СВЦЭМ!$A$34:$A$777,$A381,СВЦЭМ!$B$34:$B$777,R$366)+'СЕТ СН'!$F$13-'СЕТ СН'!$F$23</f>
        <v>-153.57630204999998</v>
      </c>
      <c r="S381" s="37">
        <f>SUMIFS(СВЦЭМ!$K$34:$K$777,СВЦЭМ!$A$34:$A$777,$A381,СВЦЭМ!$B$34:$B$777,S$366)+'СЕТ СН'!$F$13-'СЕТ СН'!$F$23</f>
        <v>-155.17317088999999</v>
      </c>
      <c r="T381" s="37">
        <f>SUMIFS(СВЦЭМ!$K$34:$K$777,СВЦЭМ!$A$34:$A$777,$A381,СВЦЭМ!$B$34:$B$777,T$366)+'СЕТ СН'!$F$13-'СЕТ СН'!$F$23</f>
        <v>-154.40447183999999</v>
      </c>
      <c r="U381" s="37">
        <f>SUMIFS(СВЦЭМ!$K$34:$K$777,СВЦЭМ!$A$34:$A$777,$A381,СВЦЭМ!$B$34:$B$777,U$366)+'СЕТ СН'!$F$13-'СЕТ СН'!$F$23</f>
        <v>-159.01260130999998</v>
      </c>
      <c r="V381" s="37">
        <f>SUMIFS(СВЦЭМ!$K$34:$K$777,СВЦЭМ!$A$34:$A$777,$A381,СВЦЭМ!$B$34:$B$777,V$366)+'СЕТ СН'!$F$13-'СЕТ СН'!$F$23</f>
        <v>-150.87403182000003</v>
      </c>
      <c r="W381" s="37">
        <f>SUMIFS(СВЦЭМ!$K$34:$K$777,СВЦЭМ!$A$34:$A$777,$A381,СВЦЭМ!$B$34:$B$777,W$366)+'СЕТ СН'!$F$13-'СЕТ СН'!$F$23</f>
        <v>-92.323777730000018</v>
      </c>
      <c r="X381" s="37">
        <f>SUMIFS(СВЦЭМ!$K$34:$K$777,СВЦЭМ!$A$34:$A$777,$A381,СВЦЭМ!$B$34:$B$777,X$366)+'СЕТ СН'!$F$13-'СЕТ СН'!$F$23</f>
        <v>-51.268561770000019</v>
      </c>
      <c r="Y381" s="37">
        <f>SUMIFS(СВЦЭМ!$K$34:$K$777,СВЦЭМ!$A$34:$A$777,$A381,СВЦЭМ!$B$34:$B$777,Y$366)+'СЕТ СН'!$F$13-'СЕТ СН'!$F$23</f>
        <v>-14.594843829999945</v>
      </c>
    </row>
    <row r="382" spans="1:25" ht="15.75" x14ac:dyDescent="0.2">
      <c r="A382" s="36">
        <f t="shared" si="10"/>
        <v>42994</v>
      </c>
      <c r="B382" s="37">
        <f>SUMIFS(СВЦЭМ!$K$34:$K$777,СВЦЭМ!$A$34:$A$777,$A382,СВЦЭМ!$B$34:$B$777,B$366)+'СЕТ СН'!$F$13-'СЕТ СН'!$F$23</f>
        <v>-12.503394350000008</v>
      </c>
      <c r="C382" s="37">
        <f>SUMIFS(СВЦЭМ!$K$34:$K$777,СВЦЭМ!$A$34:$A$777,$A382,СВЦЭМ!$B$34:$B$777,C$366)+'СЕТ СН'!$F$13-'СЕТ СН'!$F$23</f>
        <v>-14.795093530000031</v>
      </c>
      <c r="D382" s="37">
        <f>SUMIFS(СВЦЭМ!$K$34:$K$777,СВЦЭМ!$A$34:$A$777,$A382,СВЦЭМ!$B$34:$B$777,D$366)+'СЕТ СН'!$F$13-'СЕТ СН'!$F$23</f>
        <v>-6.5550231800000347</v>
      </c>
      <c r="E382" s="37">
        <f>SUMIFS(СВЦЭМ!$K$34:$K$777,СВЦЭМ!$A$34:$A$777,$A382,СВЦЭМ!$B$34:$B$777,E$366)+'СЕТ СН'!$F$13-'СЕТ СН'!$F$23</f>
        <v>-13.999433849999946</v>
      </c>
      <c r="F382" s="37">
        <f>SUMIFS(СВЦЭМ!$K$34:$K$777,СВЦЭМ!$A$34:$A$777,$A382,СВЦЭМ!$B$34:$B$777,F$366)+'СЕТ СН'!$F$13-'СЕТ СН'!$F$23</f>
        <v>-16.098842070000046</v>
      </c>
      <c r="G382" s="37">
        <f>SUMIFS(СВЦЭМ!$K$34:$K$777,СВЦЭМ!$A$34:$A$777,$A382,СВЦЭМ!$B$34:$B$777,G$366)+'СЕТ СН'!$F$13-'СЕТ СН'!$F$23</f>
        <v>-12.898020169999995</v>
      </c>
      <c r="H382" s="37">
        <f>SUMIFS(СВЦЭМ!$K$34:$K$777,СВЦЭМ!$A$34:$A$777,$A382,СВЦЭМ!$B$34:$B$777,H$366)+'СЕТ СН'!$F$13-'СЕТ СН'!$F$23</f>
        <v>-11.972145810000029</v>
      </c>
      <c r="I382" s="37">
        <f>SUMIFS(СВЦЭМ!$K$34:$K$777,СВЦЭМ!$A$34:$A$777,$A382,СВЦЭМ!$B$34:$B$777,I$366)+'СЕТ СН'!$F$13-'СЕТ СН'!$F$23</f>
        <v>-25.87369142</v>
      </c>
      <c r="J382" s="37">
        <f>SUMIFS(СВЦЭМ!$K$34:$K$777,СВЦЭМ!$A$34:$A$777,$A382,СВЦЭМ!$B$34:$B$777,J$366)+'СЕТ СН'!$F$13-'СЕТ СН'!$F$23</f>
        <v>-58.760226940000052</v>
      </c>
      <c r="K382" s="37">
        <f>SUMIFS(СВЦЭМ!$K$34:$K$777,СВЦЭМ!$A$34:$A$777,$A382,СВЦЭМ!$B$34:$B$777,K$366)+'СЕТ СН'!$F$13-'СЕТ СН'!$F$23</f>
        <v>-84.908439069999986</v>
      </c>
      <c r="L382" s="37">
        <f>SUMIFS(СВЦЭМ!$K$34:$K$777,СВЦЭМ!$A$34:$A$777,$A382,СВЦЭМ!$B$34:$B$777,L$366)+'СЕТ СН'!$F$13-'СЕТ СН'!$F$23</f>
        <v>-145.67099009999998</v>
      </c>
      <c r="M382" s="37">
        <f>SUMIFS(СВЦЭМ!$K$34:$K$777,СВЦЭМ!$A$34:$A$777,$A382,СВЦЭМ!$B$34:$B$777,M$366)+'СЕТ СН'!$F$13-'СЕТ СН'!$F$23</f>
        <v>-163.78440202000002</v>
      </c>
      <c r="N382" s="37">
        <f>SUMIFS(СВЦЭМ!$K$34:$K$777,СВЦЭМ!$A$34:$A$777,$A382,СВЦЭМ!$B$34:$B$777,N$366)+'СЕТ СН'!$F$13-'СЕТ СН'!$F$23</f>
        <v>-159.40702807000002</v>
      </c>
      <c r="O382" s="37">
        <f>SUMIFS(СВЦЭМ!$K$34:$K$777,СВЦЭМ!$A$34:$A$777,$A382,СВЦЭМ!$B$34:$B$777,O$366)+'СЕТ СН'!$F$13-'СЕТ СН'!$F$23</f>
        <v>-159.49074218999999</v>
      </c>
      <c r="P382" s="37">
        <f>SUMIFS(СВЦЭМ!$K$34:$K$777,СВЦЭМ!$A$34:$A$777,$A382,СВЦЭМ!$B$34:$B$777,P$366)+'СЕТ СН'!$F$13-'СЕТ СН'!$F$23</f>
        <v>-154.56584283000001</v>
      </c>
      <c r="Q382" s="37">
        <f>SUMIFS(СВЦЭМ!$K$34:$K$777,СВЦЭМ!$A$34:$A$777,$A382,СВЦЭМ!$B$34:$B$777,Q$366)+'СЕТ СН'!$F$13-'СЕТ СН'!$F$23</f>
        <v>-152.95266624999999</v>
      </c>
      <c r="R382" s="37">
        <f>SUMIFS(СВЦЭМ!$K$34:$K$777,СВЦЭМ!$A$34:$A$777,$A382,СВЦЭМ!$B$34:$B$777,R$366)+'СЕТ СН'!$F$13-'СЕТ СН'!$F$23</f>
        <v>-154.63594190999999</v>
      </c>
      <c r="S382" s="37">
        <f>SUMIFS(СВЦЭМ!$K$34:$K$777,СВЦЭМ!$A$34:$A$777,$A382,СВЦЭМ!$B$34:$B$777,S$366)+'СЕТ СН'!$F$13-'СЕТ СН'!$F$23</f>
        <v>-156.31755729000002</v>
      </c>
      <c r="T382" s="37">
        <f>SUMIFS(СВЦЭМ!$K$34:$K$777,СВЦЭМ!$A$34:$A$777,$A382,СВЦЭМ!$B$34:$B$777,T$366)+'СЕТ СН'!$F$13-'СЕТ СН'!$F$23</f>
        <v>-157.19539429999998</v>
      </c>
      <c r="U382" s="37">
        <f>SUMIFS(СВЦЭМ!$K$34:$K$777,СВЦЭМ!$A$34:$A$777,$A382,СВЦЭМ!$B$34:$B$777,U$366)+'СЕТ СН'!$F$13-'СЕТ СН'!$F$23</f>
        <v>-162.54054251999997</v>
      </c>
      <c r="V382" s="37">
        <f>SUMIFS(СВЦЭМ!$K$34:$K$777,СВЦЭМ!$A$34:$A$777,$A382,СВЦЭМ!$B$34:$B$777,V$366)+'СЕТ СН'!$F$13-'СЕТ СН'!$F$23</f>
        <v>-154.25650554999999</v>
      </c>
      <c r="W382" s="37">
        <f>SUMIFS(СВЦЭМ!$K$34:$K$777,СВЦЭМ!$A$34:$A$777,$A382,СВЦЭМ!$B$34:$B$777,W$366)+'СЕТ СН'!$F$13-'СЕТ СН'!$F$23</f>
        <v>-106.05628716000001</v>
      </c>
      <c r="X382" s="37">
        <f>SUMIFS(СВЦЭМ!$K$34:$K$777,СВЦЭМ!$A$34:$A$777,$A382,СВЦЭМ!$B$34:$B$777,X$366)+'СЕТ СН'!$F$13-'СЕТ СН'!$F$23</f>
        <v>-63.89456180000002</v>
      </c>
      <c r="Y382" s="37">
        <f>SUMIFS(СВЦЭМ!$K$34:$K$777,СВЦЭМ!$A$34:$A$777,$A382,СВЦЭМ!$B$34:$B$777,Y$366)+'СЕТ СН'!$F$13-'СЕТ СН'!$F$23</f>
        <v>-37.862405510000031</v>
      </c>
    </row>
    <row r="383" spans="1:25" ht="15.75" x14ac:dyDescent="0.2">
      <c r="A383" s="36">
        <f t="shared" si="10"/>
        <v>42995</v>
      </c>
      <c r="B383" s="37">
        <f>SUMIFS(СВЦЭМ!$K$34:$K$777,СВЦЭМ!$A$34:$A$777,$A383,СВЦЭМ!$B$34:$B$777,B$366)+'СЕТ СН'!$F$13-'СЕТ СН'!$F$23</f>
        <v>-52.832711519999975</v>
      </c>
      <c r="C383" s="37">
        <f>SUMIFS(СВЦЭМ!$K$34:$K$777,СВЦЭМ!$A$34:$A$777,$A383,СВЦЭМ!$B$34:$B$777,C$366)+'СЕТ СН'!$F$13-'СЕТ СН'!$F$23</f>
        <v>-20.696192190000033</v>
      </c>
      <c r="D383" s="37">
        <f>SUMIFS(СВЦЭМ!$K$34:$K$777,СВЦЭМ!$A$34:$A$777,$A383,СВЦЭМ!$B$34:$B$777,D$366)+'СЕТ СН'!$F$13-'СЕТ СН'!$F$23</f>
        <v>-8.6318965200000548</v>
      </c>
      <c r="E383" s="37">
        <f>SUMIFS(СВЦЭМ!$K$34:$K$777,СВЦЭМ!$A$34:$A$777,$A383,СВЦЭМ!$B$34:$B$777,E$366)+'СЕТ СН'!$F$13-'СЕТ СН'!$F$23</f>
        <v>-14.53526118000002</v>
      </c>
      <c r="F383" s="37">
        <f>SUMIFS(СВЦЭМ!$K$34:$K$777,СВЦЭМ!$A$34:$A$777,$A383,СВЦЭМ!$B$34:$B$777,F$366)+'СЕТ СН'!$F$13-'СЕТ СН'!$F$23</f>
        <v>-18.544781059999991</v>
      </c>
      <c r="G383" s="37">
        <f>SUMIFS(СВЦЭМ!$K$34:$K$777,СВЦЭМ!$A$34:$A$777,$A383,СВЦЭМ!$B$34:$B$777,G$366)+'СЕТ СН'!$F$13-'СЕТ СН'!$F$23</f>
        <v>-13.652039370000011</v>
      </c>
      <c r="H383" s="37">
        <f>SUMIFS(СВЦЭМ!$K$34:$K$777,СВЦЭМ!$A$34:$A$777,$A383,СВЦЭМ!$B$34:$B$777,H$366)+'СЕТ СН'!$F$13-'СЕТ СН'!$F$23</f>
        <v>-17.163786240000036</v>
      </c>
      <c r="I383" s="37">
        <f>SUMIFS(СВЦЭМ!$K$34:$K$777,СВЦЭМ!$A$34:$A$777,$A383,СВЦЭМ!$B$34:$B$777,I$366)+'СЕТ СН'!$F$13-'СЕТ СН'!$F$23</f>
        <v>-29.470598819999964</v>
      </c>
      <c r="J383" s="37">
        <f>SUMIFS(СВЦЭМ!$K$34:$K$777,СВЦЭМ!$A$34:$A$777,$A383,СВЦЭМ!$B$34:$B$777,J$366)+'СЕТ СН'!$F$13-'СЕТ СН'!$F$23</f>
        <v>-61.47209491000001</v>
      </c>
      <c r="K383" s="37">
        <f>SUMIFS(СВЦЭМ!$K$34:$K$777,СВЦЭМ!$A$34:$A$777,$A383,СВЦЭМ!$B$34:$B$777,K$366)+'СЕТ СН'!$F$13-'СЕТ СН'!$F$23</f>
        <v>-82.453742610000006</v>
      </c>
      <c r="L383" s="37">
        <f>SUMIFS(СВЦЭМ!$K$34:$K$777,СВЦЭМ!$A$34:$A$777,$A383,СВЦЭМ!$B$34:$B$777,L$366)+'СЕТ СН'!$F$13-'СЕТ СН'!$F$23</f>
        <v>-141.66401682999998</v>
      </c>
      <c r="M383" s="37">
        <f>SUMIFS(СВЦЭМ!$K$34:$K$777,СВЦЭМ!$A$34:$A$777,$A383,СВЦЭМ!$B$34:$B$777,M$366)+'СЕТ СН'!$F$13-'СЕТ СН'!$F$23</f>
        <v>-158.85444839000002</v>
      </c>
      <c r="N383" s="37">
        <f>SUMIFS(СВЦЭМ!$K$34:$K$777,СВЦЭМ!$A$34:$A$777,$A383,СВЦЭМ!$B$34:$B$777,N$366)+'СЕТ СН'!$F$13-'СЕТ СН'!$F$23</f>
        <v>-159.76442538999999</v>
      </c>
      <c r="O383" s="37">
        <f>SUMIFS(СВЦЭМ!$K$34:$K$777,СВЦЭМ!$A$34:$A$777,$A383,СВЦЭМ!$B$34:$B$777,O$366)+'СЕТ СН'!$F$13-'СЕТ СН'!$F$23</f>
        <v>-160.27742821999999</v>
      </c>
      <c r="P383" s="37">
        <f>SUMIFS(СВЦЭМ!$K$34:$K$777,СВЦЭМ!$A$34:$A$777,$A383,СВЦЭМ!$B$34:$B$777,P$366)+'СЕТ СН'!$F$13-'СЕТ СН'!$F$23</f>
        <v>-160.51628134999999</v>
      </c>
      <c r="Q383" s="37">
        <f>SUMIFS(СВЦЭМ!$K$34:$K$777,СВЦЭМ!$A$34:$A$777,$A383,СВЦЭМ!$B$34:$B$777,Q$366)+'СЕТ СН'!$F$13-'СЕТ СН'!$F$23</f>
        <v>-160.75372499000002</v>
      </c>
      <c r="R383" s="37">
        <f>SUMIFS(СВЦЭМ!$K$34:$K$777,СВЦЭМ!$A$34:$A$777,$A383,СВЦЭМ!$B$34:$B$777,R$366)+'СЕТ СН'!$F$13-'СЕТ СН'!$F$23</f>
        <v>-162.67794517999999</v>
      </c>
      <c r="S383" s="37">
        <f>SUMIFS(СВЦЭМ!$K$34:$K$777,СВЦЭМ!$A$34:$A$777,$A383,СВЦЭМ!$B$34:$B$777,S$366)+'СЕТ СН'!$F$13-'СЕТ СН'!$F$23</f>
        <v>-163.03235083999999</v>
      </c>
      <c r="T383" s="37">
        <f>SUMIFS(СВЦЭМ!$K$34:$K$777,СВЦЭМ!$A$34:$A$777,$A383,СВЦЭМ!$B$34:$B$777,T$366)+'СЕТ СН'!$F$13-'СЕТ СН'!$F$23</f>
        <v>-164.54799577</v>
      </c>
      <c r="U383" s="37">
        <f>SUMIFS(СВЦЭМ!$K$34:$K$777,СВЦЭМ!$A$34:$A$777,$A383,СВЦЭМ!$B$34:$B$777,U$366)+'СЕТ СН'!$F$13-'СЕТ СН'!$F$23</f>
        <v>-166.67164251999998</v>
      </c>
      <c r="V383" s="37">
        <f>SUMIFS(СВЦЭМ!$K$34:$K$777,СВЦЭМ!$A$34:$A$777,$A383,СВЦЭМ!$B$34:$B$777,V$366)+'СЕТ СН'!$F$13-'СЕТ СН'!$F$23</f>
        <v>-159.38796919999999</v>
      </c>
      <c r="W383" s="37">
        <f>SUMIFS(СВЦЭМ!$K$34:$K$777,СВЦЭМ!$A$34:$A$777,$A383,СВЦЭМ!$B$34:$B$777,W$366)+'СЕТ СН'!$F$13-'СЕТ СН'!$F$23</f>
        <v>-111.80253837999999</v>
      </c>
      <c r="X383" s="37">
        <f>SUMIFS(СВЦЭМ!$K$34:$K$777,СВЦЭМ!$A$34:$A$777,$A383,СВЦЭМ!$B$34:$B$777,X$366)+'СЕТ СН'!$F$13-'СЕТ СН'!$F$23</f>
        <v>-76.346742389999974</v>
      </c>
      <c r="Y383" s="37">
        <f>SUMIFS(СВЦЭМ!$K$34:$K$777,СВЦЭМ!$A$34:$A$777,$A383,СВЦЭМ!$B$34:$B$777,Y$366)+'СЕТ СН'!$F$13-'СЕТ СН'!$F$23</f>
        <v>-78.350226630000009</v>
      </c>
    </row>
    <row r="384" spans="1:25" ht="15.75" x14ac:dyDescent="0.2">
      <c r="A384" s="36">
        <f t="shared" si="10"/>
        <v>42996</v>
      </c>
      <c r="B384" s="37">
        <f>SUMIFS(СВЦЭМ!$K$34:$K$777,СВЦЭМ!$A$34:$A$777,$A384,СВЦЭМ!$B$34:$B$777,B$366)+'СЕТ СН'!$F$13-'СЕТ СН'!$F$23</f>
        <v>-63.038483609999957</v>
      </c>
      <c r="C384" s="37">
        <f>SUMIFS(СВЦЭМ!$K$34:$K$777,СВЦЭМ!$A$34:$A$777,$A384,СВЦЭМ!$B$34:$B$777,C$366)+'СЕТ СН'!$F$13-'СЕТ СН'!$F$23</f>
        <v>-11.872464179999952</v>
      </c>
      <c r="D384" s="37">
        <f>SUMIFS(СВЦЭМ!$K$34:$K$777,СВЦЭМ!$A$34:$A$777,$A384,СВЦЭМ!$B$34:$B$777,D$366)+'СЕТ СН'!$F$13-'СЕТ СН'!$F$23</f>
        <v>10.493024549999973</v>
      </c>
      <c r="E384" s="37">
        <f>SUMIFS(СВЦЭМ!$K$34:$K$777,СВЦЭМ!$A$34:$A$777,$A384,СВЦЭМ!$B$34:$B$777,E$366)+'СЕТ СН'!$F$13-'СЕТ СН'!$F$23</f>
        <v>16.461790449999967</v>
      </c>
      <c r="F384" s="37">
        <f>SUMIFS(СВЦЭМ!$K$34:$K$777,СВЦЭМ!$A$34:$A$777,$A384,СВЦЭМ!$B$34:$B$777,F$366)+'СЕТ СН'!$F$13-'СЕТ СН'!$F$23</f>
        <v>16.462622789999955</v>
      </c>
      <c r="G384" s="37">
        <f>SUMIFS(СВЦЭМ!$K$34:$K$777,СВЦЭМ!$A$34:$A$777,$A384,СВЦЭМ!$B$34:$B$777,G$366)+'СЕТ СН'!$F$13-'СЕТ СН'!$F$23</f>
        <v>6.2656226300000526</v>
      </c>
      <c r="H384" s="37">
        <f>SUMIFS(СВЦЭМ!$K$34:$K$777,СВЦЭМ!$A$34:$A$777,$A384,СВЦЭМ!$B$34:$B$777,H$366)+'СЕТ СН'!$F$13-'СЕТ СН'!$F$23</f>
        <v>-23.384486359999983</v>
      </c>
      <c r="I384" s="37">
        <f>SUMIFS(СВЦЭМ!$K$34:$K$777,СВЦЭМ!$A$34:$A$777,$A384,СВЦЭМ!$B$34:$B$777,I$366)+'СЕТ СН'!$F$13-'СЕТ СН'!$F$23</f>
        <v>-43.003199450000011</v>
      </c>
      <c r="J384" s="37">
        <f>SUMIFS(СВЦЭМ!$K$34:$K$777,СВЦЭМ!$A$34:$A$777,$A384,СВЦЭМ!$B$34:$B$777,J$366)+'СЕТ СН'!$F$13-'СЕТ СН'!$F$23</f>
        <v>-65.875179069999945</v>
      </c>
      <c r="K384" s="37">
        <f>SUMIFS(СВЦЭМ!$K$34:$K$777,СВЦЭМ!$A$34:$A$777,$A384,СВЦЭМ!$B$34:$B$777,K$366)+'СЕТ СН'!$F$13-'СЕТ СН'!$F$23</f>
        <v>-107.66570651000001</v>
      </c>
      <c r="L384" s="37">
        <f>SUMIFS(СВЦЭМ!$K$34:$K$777,СВЦЭМ!$A$34:$A$777,$A384,СВЦЭМ!$B$34:$B$777,L$366)+'СЕТ СН'!$F$13-'СЕТ СН'!$F$23</f>
        <v>-146.45899344999998</v>
      </c>
      <c r="M384" s="37">
        <f>SUMIFS(СВЦЭМ!$K$34:$K$777,СВЦЭМ!$A$34:$A$777,$A384,СВЦЭМ!$B$34:$B$777,M$366)+'СЕТ СН'!$F$13-'СЕТ СН'!$F$23</f>
        <v>-160.03962823000001</v>
      </c>
      <c r="N384" s="37">
        <f>SUMIFS(СВЦЭМ!$K$34:$K$777,СВЦЭМ!$A$34:$A$777,$A384,СВЦЭМ!$B$34:$B$777,N$366)+'СЕТ СН'!$F$13-'СЕТ СН'!$F$23</f>
        <v>-158.01706981000001</v>
      </c>
      <c r="O384" s="37">
        <f>SUMIFS(СВЦЭМ!$K$34:$K$777,СВЦЭМ!$A$34:$A$777,$A384,СВЦЭМ!$B$34:$B$777,O$366)+'СЕТ СН'!$F$13-'СЕТ СН'!$F$23</f>
        <v>-159.55369103999999</v>
      </c>
      <c r="P384" s="37">
        <f>SUMIFS(СВЦЭМ!$K$34:$K$777,СВЦЭМ!$A$34:$A$777,$A384,СВЦЭМ!$B$34:$B$777,P$366)+'СЕТ СН'!$F$13-'СЕТ СН'!$F$23</f>
        <v>-158.48312914000002</v>
      </c>
      <c r="Q384" s="37">
        <f>SUMIFS(СВЦЭМ!$K$34:$K$777,СВЦЭМ!$A$34:$A$777,$A384,СВЦЭМ!$B$34:$B$777,Q$366)+'СЕТ СН'!$F$13-'СЕТ СН'!$F$23</f>
        <v>-159.75871590999998</v>
      </c>
      <c r="R384" s="37">
        <f>SUMIFS(СВЦЭМ!$K$34:$K$777,СВЦЭМ!$A$34:$A$777,$A384,СВЦЭМ!$B$34:$B$777,R$366)+'СЕТ СН'!$F$13-'СЕТ СН'!$F$23</f>
        <v>-160.83071031999998</v>
      </c>
      <c r="S384" s="37">
        <f>SUMIFS(СВЦЭМ!$K$34:$K$777,СВЦЭМ!$A$34:$A$777,$A384,СВЦЭМ!$B$34:$B$777,S$366)+'СЕТ СН'!$F$13-'СЕТ СН'!$F$23</f>
        <v>-161.30029809000001</v>
      </c>
      <c r="T384" s="37">
        <f>SUMIFS(СВЦЭМ!$K$34:$K$777,СВЦЭМ!$A$34:$A$777,$A384,СВЦЭМ!$B$34:$B$777,T$366)+'СЕТ СН'!$F$13-'СЕТ СН'!$F$23</f>
        <v>-164.31761182000002</v>
      </c>
      <c r="U384" s="37">
        <f>SUMIFS(СВЦЭМ!$K$34:$K$777,СВЦЭМ!$A$34:$A$777,$A384,СВЦЭМ!$B$34:$B$777,U$366)+'СЕТ СН'!$F$13-'СЕТ СН'!$F$23</f>
        <v>-159.92068197999998</v>
      </c>
      <c r="V384" s="37">
        <f>SUMIFS(СВЦЭМ!$K$34:$K$777,СВЦЭМ!$A$34:$A$777,$A384,СВЦЭМ!$B$34:$B$777,V$366)+'СЕТ СН'!$F$13-'СЕТ СН'!$F$23</f>
        <v>-155.75270009000002</v>
      </c>
      <c r="W384" s="37">
        <f>SUMIFS(СВЦЭМ!$K$34:$K$777,СВЦЭМ!$A$34:$A$777,$A384,СВЦЭМ!$B$34:$B$777,W$366)+'СЕТ СН'!$F$13-'СЕТ СН'!$F$23</f>
        <v>-115.79815268999999</v>
      </c>
      <c r="X384" s="37">
        <f>SUMIFS(СВЦЭМ!$K$34:$K$777,СВЦЭМ!$A$34:$A$777,$A384,СВЦЭМ!$B$34:$B$777,X$366)+'СЕТ СН'!$F$13-'СЕТ СН'!$F$23</f>
        <v>-73.954581759999996</v>
      </c>
      <c r="Y384" s="37">
        <f>SUMIFS(СВЦЭМ!$K$34:$K$777,СВЦЭМ!$A$34:$A$777,$A384,СВЦЭМ!$B$34:$B$777,Y$366)+'СЕТ СН'!$F$13-'СЕТ СН'!$F$23</f>
        <v>-69.665870509999991</v>
      </c>
    </row>
    <row r="385" spans="1:26" ht="15.75" x14ac:dyDescent="0.2">
      <c r="A385" s="36">
        <f t="shared" si="10"/>
        <v>42997</v>
      </c>
      <c r="B385" s="37">
        <f>SUMIFS(СВЦЭМ!$K$34:$K$777,СВЦЭМ!$A$34:$A$777,$A385,СВЦЭМ!$B$34:$B$777,B$366)+'СЕТ СН'!$F$13-'СЕТ СН'!$F$23</f>
        <v>-10.733752190000018</v>
      </c>
      <c r="C385" s="37">
        <f>SUMIFS(СВЦЭМ!$K$34:$K$777,СВЦЭМ!$A$34:$A$777,$A385,СВЦЭМ!$B$34:$B$777,C$366)+'СЕТ СН'!$F$13-'СЕТ СН'!$F$23</f>
        <v>33.214616190000015</v>
      </c>
      <c r="D385" s="37">
        <f>SUMIFS(СВЦЭМ!$K$34:$K$777,СВЦЭМ!$A$34:$A$777,$A385,СВЦЭМ!$B$34:$B$777,D$366)+'СЕТ СН'!$F$13-'СЕТ СН'!$F$23</f>
        <v>41.640478030000054</v>
      </c>
      <c r="E385" s="37">
        <f>SUMIFS(СВЦЭМ!$K$34:$K$777,СВЦЭМ!$A$34:$A$777,$A385,СВЦЭМ!$B$34:$B$777,E$366)+'СЕТ СН'!$F$13-'СЕТ СН'!$F$23</f>
        <v>40.113168800000039</v>
      </c>
      <c r="F385" s="37">
        <f>SUMIFS(СВЦЭМ!$K$34:$K$777,СВЦЭМ!$A$34:$A$777,$A385,СВЦЭМ!$B$34:$B$777,F$366)+'СЕТ СН'!$F$13-'СЕТ СН'!$F$23</f>
        <v>39.99363151</v>
      </c>
      <c r="G385" s="37">
        <f>SUMIFS(СВЦЭМ!$K$34:$K$777,СВЦЭМ!$A$34:$A$777,$A385,СВЦЭМ!$B$34:$B$777,G$366)+'СЕТ СН'!$F$13-'СЕТ СН'!$F$23</f>
        <v>40.137963460000037</v>
      </c>
      <c r="H385" s="37">
        <f>SUMIFS(СВЦЭМ!$K$34:$K$777,СВЦЭМ!$A$34:$A$777,$A385,СВЦЭМ!$B$34:$B$777,H$366)+'СЕТ СН'!$F$13-'СЕТ СН'!$F$23</f>
        <v>14.751929959999984</v>
      </c>
      <c r="I385" s="37">
        <f>SUMIFS(СВЦЭМ!$K$34:$K$777,СВЦЭМ!$A$34:$A$777,$A385,СВЦЭМ!$B$34:$B$777,I$366)+'СЕТ СН'!$F$13-'СЕТ СН'!$F$23</f>
        <v>-47.728642820000005</v>
      </c>
      <c r="J385" s="37">
        <f>SUMIFS(СВЦЭМ!$K$34:$K$777,СВЦЭМ!$A$34:$A$777,$A385,СВЦЭМ!$B$34:$B$777,J$366)+'СЕТ СН'!$F$13-'СЕТ СН'!$F$23</f>
        <v>-71.302101610000022</v>
      </c>
      <c r="K385" s="37">
        <f>SUMIFS(СВЦЭМ!$K$34:$K$777,СВЦЭМ!$A$34:$A$777,$A385,СВЦЭМ!$B$34:$B$777,K$366)+'СЕТ СН'!$F$13-'СЕТ СН'!$F$23</f>
        <v>-103.28622761000003</v>
      </c>
      <c r="L385" s="37">
        <f>SUMIFS(СВЦЭМ!$K$34:$K$777,СВЦЭМ!$A$34:$A$777,$A385,СВЦЭМ!$B$34:$B$777,L$366)+'СЕТ СН'!$F$13-'СЕТ СН'!$F$23</f>
        <v>-156.18809377000002</v>
      </c>
      <c r="M385" s="37">
        <f>SUMIFS(СВЦЭМ!$K$34:$K$777,СВЦЭМ!$A$34:$A$777,$A385,СВЦЭМ!$B$34:$B$777,M$366)+'СЕТ СН'!$F$13-'СЕТ СН'!$F$23</f>
        <v>-170.81487257999999</v>
      </c>
      <c r="N385" s="37">
        <f>SUMIFS(СВЦЭМ!$K$34:$K$777,СВЦЭМ!$A$34:$A$777,$A385,СВЦЭМ!$B$34:$B$777,N$366)+'СЕТ СН'!$F$13-'СЕТ СН'!$F$23</f>
        <v>-164.51323277</v>
      </c>
      <c r="O385" s="37">
        <f>SUMIFS(СВЦЭМ!$K$34:$K$777,СВЦЭМ!$A$34:$A$777,$A385,СВЦЭМ!$B$34:$B$777,O$366)+'СЕТ СН'!$F$13-'СЕТ СН'!$F$23</f>
        <v>-165.95599440000001</v>
      </c>
      <c r="P385" s="37">
        <f>SUMIFS(СВЦЭМ!$K$34:$K$777,СВЦЭМ!$A$34:$A$777,$A385,СВЦЭМ!$B$34:$B$777,P$366)+'СЕТ СН'!$F$13-'СЕТ СН'!$F$23</f>
        <v>-164.06329606000003</v>
      </c>
      <c r="Q385" s="37">
        <f>SUMIFS(СВЦЭМ!$K$34:$K$777,СВЦЭМ!$A$34:$A$777,$A385,СВЦЭМ!$B$34:$B$777,Q$366)+'СЕТ СН'!$F$13-'СЕТ СН'!$F$23</f>
        <v>-148.69140826</v>
      </c>
      <c r="R385" s="37">
        <f>SUMIFS(СВЦЭМ!$K$34:$K$777,СВЦЭМ!$A$34:$A$777,$A385,СВЦЭМ!$B$34:$B$777,R$366)+'СЕТ СН'!$F$13-'СЕТ СН'!$F$23</f>
        <v>-132.52292552</v>
      </c>
      <c r="S385" s="37">
        <f>SUMIFS(СВЦЭМ!$K$34:$K$777,СВЦЭМ!$A$34:$A$777,$A385,СВЦЭМ!$B$34:$B$777,S$366)+'СЕТ СН'!$F$13-'СЕТ СН'!$F$23</f>
        <v>-129.78486869</v>
      </c>
      <c r="T385" s="37">
        <f>SUMIFS(СВЦЭМ!$K$34:$K$777,СВЦЭМ!$A$34:$A$777,$A385,СВЦЭМ!$B$34:$B$777,T$366)+'СЕТ СН'!$F$13-'СЕТ СН'!$F$23</f>
        <v>-155.33977386999999</v>
      </c>
      <c r="U385" s="37">
        <f>SUMIFS(СВЦЭМ!$K$34:$K$777,СВЦЭМ!$A$34:$A$777,$A385,СВЦЭМ!$B$34:$B$777,U$366)+'СЕТ СН'!$F$13-'СЕТ СН'!$F$23</f>
        <v>-159.24540853000002</v>
      </c>
      <c r="V385" s="37">
        <f>SUMIFS(СВЦЭМ!$K$34:$K$777,СВЦЭМ!$A$34:$A$777,$A385,СВЦЭМ!$B$34:$B$777,V$366)+'СЕТ СН'!$F$13-'СЕТ СН'!$F$23</f>
        <v>-140.68162333999999</v>
      </c>
      <c r="W385" s="37">
        <f>SUMIFS(СВЦЭМ!$K$34:$K$777,СВЦЭМ!$A$34:$A$777,$A385,СВЦЭМ!$B$34:$B$777,W$366)+'СЕТ СН'!$F$13-'СЕТ СН'!$F$23</f>
        <v>-79.119140159999972</v>
      </c>
      <c r="X385" s="37">
        <f>SUMIFS(СВЦЭМ!$K$34:$K$777,СВЦЭМ!$A$34:$A$777,$A385,СВЦЭМ!$B$34:$B$777,X$366)+'СЕТ СН'!$F$13-'СЕТ СН'!$F$23</f>
        <v>-77.250378940000019</v>
      </c>
      <c r="Y385" s="37">
        <f>SUMIFS(СВЦЭМ!$K$34:$K$777,СВЦЭМ!$A$34:$A$777,$A385,СВЦЭМ!$B$34:$B$777,Y$366)+'СЕТ СН'!$F$13-'СЕТ СН'!$F$23</f>
        <v>-65.136658839999996</v>
      </c>
    </row>
    <row r="386" spans="1:26" ht="15.75" x14ac:dyDescent="0.2">
      <c r="A386" s="36">
        <f t="shared" si="10"/>
        <v>42998</v>
      </c>
      <c r="B386" s="37">
        <f>SUMIFS(СВЦЭМ!$K$34:$K$777,СВЦЭМ!$A$34:$A$777,$A386,СВЦЭМ!$B$34:$B$777,B$366)+'СЕТ СН'!$F$13-'СЕТ СН'!$F$23</f>
        <v>5.3507046199999877</v>
      </c>
      <c r="C386" s="37">
        <f>SUMIFS(СВЦЭМ!$K$34:$K$777,СВЦЭМ!$A$34:$A$777,$A386,СВЦЭМ!$B$34:$B$777,C$366)+'СЕТ СН'!$F$13-'СЕТ СН'!$F$23</f>
        <v>36.461186819999966</v>
      </c>
      <c r="D386" s="37">
        <f>SUMIFS(СВЦЭМ!$K$34:$K$777,СВЦЭМ!$A$34:$A$777,$A386,СВЦЭМ!$B$34:$B$777,D$366)+'СЕТ СН'!$F$13-'СЕТ СН'!$F$23</f>
        <v>53.039918469999975</v>
      </c>
      <c r="E386" s="37">
        <f>SUMIFS(СВЦЭМ!$K$34:$K$777,СВЦЭМ!$A$34:$A$777,$A386,СВЦЭМ!$B$34:$B$777,E$366)+'СЕТ СН'!$F$13-'СЕТ СН'!$F$23</f>
        <v>51.216227239999967</v>
      </c>
      <c r="F386" s="37">
        <f>SUMIFS(СВЦЭМ!$K$34:$K$777,СВЦЭМ!$A$34:$A$777,$A386,СВЦЭМ!$B$34:$B$777,F$366)+'СЕТ СН'!$F$13-'СЕТ СН'!$F$23</f>
        <v>51.172727409999993</v>
      </c>
      <c r="G386" s="37">
        <f>SUMIFS(СВЦЭМ!$K$34:$K$777,СВЦЭМ!$A$34:$A$777,$A386,СВЦЭМ!$B$34:$B$777,G$366)+'СЕТ СН'!$F$13-'СЕТ СН'!$F$23</f>
        <v>55.179354340000032</v>
      </c>
      <c r="H386" s="37">
        <f>SUMIFS(СВЦЭМ!$K$34:$K$777,СВЦЭМ!$A$34:$A$777,$A386,СВЦЭМ!$B$34:$B$777,H$366)+'СЕТ СН'!$F$13-'СЕТ СН'!$F$23</f>
        <v>11.814394450000009</v>
      </c>
      <c r="I386" s="37">
        <f>SUMIFS(СВЦЭМ!$K$34:$K$777,СВЦЭМ!$A$34:$A$777,$A386,СВЦЭМ!$B$34:$B$777,I$366)+'СЕТ СН'!$F$13-'СЕТ СН'!$F$23</f>
        <v>-29.454599619999954</v>
      </c>
      <c r="J386" s="37">
        <f>SUMIFS(СВЦЭМ!$K$34:$K$777,СВЦЭМ!$A$34:$A$777,$A386,СВЦЭМ!$B$34:$B$777,J$366)+'СЕТ СН'!$F$13-'СЕТ СН'!$F$23</f>
        <v>-61.751697580000041</v>
      </c>
      <c r="K386" s="37">
        <f>SUMIFS(СВЦЭМ!$K$34:$K$777,СВЦЭМ!$A$34:$A$777,$A386,СВЦЭМ!$B$34:$B$777,K$366)+'СЕТ СН'!$F$13-'СЕТ СН'!$F$23</f>
        <v>-89.453282590000015</v>
      </c>
      <c r="L386" s="37">
        <f>SUMIFS(СВЦЭМ!$K$34:$K$777,СВЦЭМ!$A$34:$A$777,$A386,СВЦЭМ!$B$34:$B$777,L$366)+'СЕТ СН'!$F$13-'СЕТ СН'!$F$23</f>
        <v>-144.88465273000003</v>
      </c>
      <c r="M386" s="37">
        <f>SUMIFS(СВЦЭМ!$K$34:$K$777,СВЦЭМ!$A$34:$A$777,$A386,СВЦЭМ!$B$34:$B$777,M$366)+'СЕТ СН'!$F$13-'СЕТ СН'!$F$23</f>
        <v>-158.63702893999999</v>
      </c>
      <c r="N386" s="37">
        <f>SUMIFS(СВЦЭМ!$K$34:$K$777,СВЦЭМ!$A$34:$A$777,$A386,СВЦЭМ!$B$34:$B$777,N$366)+'СЕТ СН'!$F$13-'СЕТ СН'!$F$23</f>
        <v>-154.66316879999999</v>
      </c>
      <c r="O386" s="37">
        <f>SUMIFS(СВЦЭМ!$K$34:$K$777,СВЦЭМ!$A$34:$A$777,$A386,СВЦЭМ!$B$34:$B$777,O$366)+'СЕТ СН'!$F$13-'СЕТ СН'!$F$23</f>
        <v>-160.60808021000003</v>
      </c>
      <c r="P386" s="37">
        <f>SUMIFS(СВЦЭМ!$K$34:$K$777,СВЦЭМ!$A$34:$A$777,$A386,СВЦЭМ!$B$34:$B$777,P$366)+'СЕТ СН'!$F$13-'СЕТ СН'!$F$23</f>
        <v>-156.65128553</v>
      </c>
      <c r="Q386" s="37">
        <f>SUMIFS(СВЦЭМ!$K$34:$K$777,СВЦЭМ!$A$34:$A$777,$A386,СВЦЭМ!$B$34:$B$777,Q$366)+'СЕТ СН'!$F$13-'СЕТ СН'!$F$23</f>
        <v>-153.81017728</v>
      </c>
      <c r="R386" s="37">
        <f>SUMIFS(СВЦЭМ!$K$34:$K$777,СВЦЭМ!$A$34:$A$777,$A386,СВЦЭМ!$B$34:$B$777,R$366)+'СЕТ СН'!$F$13-'СЕТ СН'!$F$23</f>
        <v>-140.28609003999998</v>
      </c>
      <c r="S386" s="37">
        <f>SUMIFS(СВЦЭМ!$K$34:$K$777,СВЦЭМ!$A$34:$A$777,$A386,СВЦЭМ!$B$34:$B$777,S$366)+'СЕТ СН'!$F$13-'СЕТ СН'!$F$23</f>
        <v>-144.85883917000001</v>
      </c>
      <c r="T386" s="37">
        <f>SUMIFS(СВЦЭМ!$K$34:$K$777,СВЦЭМ!$A$34:$A$777,$A386,СВЦЭМ!$B$34:$B$777,T$366)+'СЕТ СН'!$F$13-'СЕТ СН'!$F$23</f>
        <v>-155.88878971999998</v>
      </c>
      <c r="U386" s="37">
        <f>SUMIFS(СВЦЭМ!$K$34:$K$777,СВЦЭМ!$A$34:$A$777,$A386,СВЦЭМ!$B$34:$B$777,U$366)+'СЕТ СН'!$F$13-'СЕТ СН'!$F$23</f>
        <v>-156.33240876999997</v>
      </c>
      <c r="V386" s="37">
        <f>SUMIFS(СВЦЭМ!$K$34:$K$777,СВЦЭМ!$A$34:$A$777,$A386,СВЦЭМ!$B$34:$B$777,V$366)+'СЕТ СН'!$F$13-'СЕТ СН'!$F$23</f>
        <v>-147.63019529000002</v>
      </c>
      <c r="W386" s="37">
        <f>SUMIFS(СВЦЭМ!$K$34:$K$777,СВЦЭМ!$A$34:$A$777,$A386,СВЦЭМ!$B$34:$B$777,W$366)+'СЕТ СН'!$F$13-'СЕТ СН'!$F$23</f>
        <v>-107.42895537999999</v>
      </c>
      <c r="X386" s="37">
        <f>SUMIFS(СВЦЭМ!$K$34:$K$777,СВЦЭМ!$A$34:$A$777,$A386,СВЦЭМ!$B$34:$B$777,X$366)+'СЕТ СН'!$F$13-'СЕТ СН'!$F$23</f>
        <v>-74.81596509000002</v>
      </c>
      <c r="Y386" s="37">
        <f>SUMIFS(СВЦЭМ!$K$34:$K$777,СВЦЭМ!$A$34:$A$777,$A386,СВЦЭМ!$B$34:$B$777,Y$366)+'СЕТ СН'!$F$13-'СЕТ СН'!$F$23</f>
        <v>-37.954949280000051</v>
      </c>
    </row>
    <row r="387" spans="1:26" ht="15.75" x14ac:dyDescent="0.2">
      <c r="A387" s="36">
        <f t="shared" si="10"/>
        <v>42999</v>
      </c>
      <c r="B387" s="37">
        <f>SUMIFS(СВЦЭМ!$K$34:$K$777,СВЦЭМ!$A$34:$A$777,$A387,СВЦЭМ!$B$34:$B$777,B$366)+'СЕТ СН'!$F$13-'СЕТ СН'!$F$23</f>
        <v>7.4134604700000182</v>
      </c>
      <c r="C387" s="37">
        <f>SUMIFS(СВЦЭМ!$K$34:$K$777,СВЦЭМ!$A$34:$A$777,$A387,СВЦЭМ!$B$34:$B$777,C$366)+'СЕТ СН'!$F$13-'СЕТ СН'!$F$23</f>
        <v>30.12443946999997</v>
      </c>
      <c r="D387" s="37">
        <f>SUMIFS(СВЦЭМ!$K$34:$K$777,СВЦЭМ!$A$34:$A$777,$A387,СВЦЭМ!$B$34:$B$777,D$366)+'СЕТ СН'!$F$13-'СЕТ СН'!$F$23</f>
        <v>54.065388129999974</v>
      </c>
      <c r="E387" s="37">
        <f>SUMIFS(СВЦЭМ!$K$34:$K$777,СВЦЭМ!$A$34:$A$777,$A387,СВЦЭМ!$B$34:$B$777,E$366)+'СЕТ СН'!$F$13-'СЕТ СН'!$F$23</f>
        <v>58.466817249999963</v>
      </c>
      <c r="F387" s="37">
        <f>SUMIFS(СВЦЭМ!$K$34:$K$777,СВЦЭМ!$A$34:$A$777,$A387,СВЦЭМ!$B$34:$B$777,F$366)+'СЕТ СН'!$F$13-'СЕТ СН'!$F$23</f>
        <v>60.756983590000004</v>
      </c>
      <c r="G387" s="37">
        <f>SUMIFS(СВЦЭМ!$K$34:$K$777,СВЦЭМ!$A$34:$A$777,$A387,СВЦЭМ!$B$34:$B$777,G$366)+'СЕТ СН'!$F$13-'СЕТ СН'!$F$23</f>
        <v>54.11242057000004</v>
      </c>
      <c r="H387" s="37">
        <f>SUMIFS(СВЦЭМ!$K$34:$K$777,СВЦЭМ!$A$34:$A$777,$A387,СВЦЭМ!$B$34:$B$777,H$366)+'СЕТ СН'!$F$13-'СЕТ СН'!$F$23</f>
        <v>11.094445810000025</v>
      </c>
      <c r="I387" s="37">
        <f>SUMIFS(СВЦЭМ!$K$34:$K$777,СВЦЭМ!$A$34:$A$777,$A387,СВЦЭМ!$B$34:$B$777,I$366)+'СЕТ СН'!$F$13-'СЕТ СН'!$F$23</f>
        <v>-31.056109160000005</v>
      </c>
      <c r="J387" s="37">
        <f>SUMIFS(СВЦЭМ!$K$34:$K$777,СВЦЭМ!$A$34:$A$777,$A387,СВЦЭМ!$B$34:$B$777,J$366)+'СЕТ СН'!$F$13-'СЕТ СН'!$F$23</f>
        <v>-56.928953080000042</v>
      </c>
      <c r="K387" s="37">
        <f>SUMIFS(СВЦЭМ!$K$34:$K$777,СВЦЭМ!$A$34:$A$777,$A387,СВЦЭМ!$B$34:$B$777,K$366)+'СЕТ СН'!$F$13-'СЕТ СН'!$F$23</f>
        <v>-83.064517009999975</v>
      </c>
      <c r="L387" s="37">
        <f>SUMIFS(СВЦЭМ!$K$34:$K$777,СВЦЭМ!$A$34:$A$777,$A387,СВЦЭМ!$B$34:$B$777,L$366)+'СЕТ СН'!$F$13-'СЕТ СН'!$F$23</f>
        <v>-135.68813678999999</v>
      </c>
      <c r="M387" s="37">
        <f>SUMIFS(СВЦЭМ!$K$34:$K$777,СВЦЭМ!$A$34:$A$777,$A387,СВЦЭМ!$B$34:$B$777,M$366)+'СЕТ СН'!$F$13-'СЕТ СН'!$F$23</f>
        <v>-154.79812113000003</v>
      </c>
      <c r="N387" s="37">
        <f>SUMIFS(СВЦЭМ!$K$34:$K$777,СВЦЭМ!$A$34:$A$777,$A387,СВЦЭМ!$B$34:$B$777,N$366)+'СЕТ СН'!$F$13-'СЕТ СН'!$F$23</f>
        <v>-148.39550630999997</v>
      </c>
      <c r="O387" s="37">
        <f>SUMIFS(СВЦЭМ!$K$34:$K$777,СВЦЭМ!$A$34:$A$777,$A387,СВЦЭМ!$B$34:$B$777,O$366)+'СЕТ СН'!$F$13-'СЕТ СН'!$F$23</f>
        <v>-157.05248640000002</v>
      </c>
      <c r="P387" s="37">
        <f>SUMIFS(СВЦЭМ!$K$34:$K$777,СВЦЭМ!$A$34:$A$777,$A387,СВЦЭМ!$B$34:$B$777,P$366)+'СЕТ СН'!$F$13-'СЕТ СН'!$F$23</f>
        <v>-155.34839679999999</v>
      </c>
      <c r="Q387" s="37">
        <f>SUMIFS(СВЦЭМ!$K$34:$K$777,СВЦЭМ!$A$34:$A$777,$A387,СВЦЭМ!$B$34:$B$777,Q$366)+'СЕТ СН'!$F$13-'СЕТ СН'!$F$23</f>
        <v>-154.17525826999997</v>
      </c>
      <c r="R387" s="37">
        <f>SUMIFS(СВЦЭМ!$K$34:$K$777,СВЦЭМ!$A$34:$A$777,$A387,СВЦЭМ!$B$34:$B$777,R$366)+'СЕТ СН'!$F$13-'СЕТ СН'!$F$23</f>
        <v>-140.59927918</v>
      </c>
      <c r="S387" s="37">
        <f>SUMIFS(СВЦЭМ!$K$34:$K$777,СВЦЭМ!$A$34:$A$777,$A387,СВЦЭМ!$B$34:$B$777,S$366)+'СЕТ СН'!$F$13-'СЕТ СН'!$F$23</f>
        <v>-142.31658835000002</v>
      </c>
      <c r="T387" s="37">
        <f>SUMIFS(СВЦЭМ!$K$34:$K$777,СВЦЭМ!$A$34:$A$777,$A387,СВЦЭМ!$B$34:$B$777,T$366)+'СЕТ СН'!$F$13-'СЕТ СН'!$F$23</f>
        <v>-154.83861247999999</v>
      </c>
      <c r="U387" s="37">
        <f>SUMIFS(СВЦЭМ!$K$34:$K$777,СВЦЭМ!$A$34:$A$777,$A387,СВЦЭМ!$B$34:$B$777,U$366)+'СЕТ СН'!$F$13-'СЕТ СН'!$F$23</f>
        <v>-162.43207873</v>
      </c>
      <c r="V387" s="37">
        <f>SUMIFS(СВЦЭМ!$K$34:$K$777,СВЦЭМ!$A$34:$A$777,$A387,СВЦЭМ!$B$34:$B$777,V$366)+'СЕТ СН'!$F$13-'СЕТ СН'!$F$23</f>
        <v>-150.55138497000002</v>
      </c>
      <c r="W387" s="37">
        <f>SUMIFS(СВЦЭМ!$K$34:$K$777,СВЦЭМ!$A$34:$A$777,$A387,СВЦЭМ!$B$34:$B$777,W$366)+'СЕТ СН'!$F$13-'СЕТ СН'!$F$23</f>
        <v>-107.32639337000001</v>
      </c>
      <c r="X387" s="37">
        <f>SUMIFS(СВЦЭМ!$K$34:$K$777,СВЦЭМ!$A$34:$A$777,$A387,СВЦЭМ!$B$34:$B$777,X$366)+'СЕТ СН'!$F$13-'СЕТ СН'!$F$23</f>
        <v>-67.282017940000003</v>
      </c>
      <c r="Y387" s="37">
        <f>SUMIFS(СВЦЭМ!$K$34:$K$777,СВЦЭМ!$A$34:$A$777,$A387,СВЦЭМ!$B$34:$B$777,Y$366)+'СЕТ СН'!$F$13-'СЕТ СН'!$F$23</f>
        <v>-33.803696599999967</v>
      </c>
    </row>
    <row r="388" spans="1:26" ht="15.75" x14ac:dyDescent="0.2">
      <c r="A388" s="36">
        <f t="shared" si="10"/>
        <v>43000</v>
      </c>
      <c r="B388" s="37">
        <f>SUMIFS(СВЦЭМ!$K$34:$K$777,СВЦЭМ!$A$34:$A$777,$A388,СВЦЭМ!$B$34:$B$777,B$366)+'СЕТ СН'!$F$13-'СЕТ СН'!$F$23</f>
        <v>-0.17691265999997086</v>
      </c>
      <c r="C388" s="37">
        <f>SUMIFS(СВЦЭМ!$K$34:$K$777,СВЦЭМ!$A$34:$A$777,$A388,СВЦЭМ!$B$34:$B$777,C$366)+'СЕТ СН'!$F$13-'СЕТ СН'!$F$23</f>
        <v>30.845565790000023</v>
      </c>
      <c r="D388" s="37">
        <f>SUMIFS(СВЦЭМ!$K$34:$K$777,СВЦЭМ!$A$34:$A$777,$A388,СВЦЭМ!$B$34:$B$777,D$366)+'СЕТ СН'!$F$13-'СЕТ СН'!$F$23</f>
        <v>48.062992870000016</v>
      </c>
      <c r="E388" s="37">
        <f>SUMIFS(СВЦЭМ!$K$34:$K$777,СВЦЭМ!$A$34:$A$777,$A388,СВЦЭМ!$B$34:$B$777,E$366)+'СЕТ СН'!$F$13-'СЕТ СН'!$F$23</f>
        <v>49.528762990000018</v>
      </c>
      <c r="F388" s="37">
        <f>SUMIFS(СВЦЭМ!$K$34:$K$777,СВЦЭМ!$A$34:$A$777,$A388,СВЦЭМ!$B$34:$B$777,F$366)+'СЕТ СН'!$F$13-'СЕТ СН'!$F$23</f>
        <v>48.455664830000046</v>
      </c>
      <c r="G388" s="37">
        <f>SUMIFS(СВЦЭМ!$K$34:$K$777,СВЦЭМ!$A$34:$A$777,$A388,СВЦЭМ!$B$34:$B$777,G$366)+'СЕТ СН'!$F$13-'СЕТ СН'!$F$23</f>
        <v>46.879375019999998</v>
      </c>
      <c r="H388" s="37">
        <f>SUMIFS(СВЦЭМ!$K$34:$K$777,СВЦЭМ!$A$34:$A$777,$A388,СВЦЭМ!$B$34:$B$777,H$366)+'СЕТ СН'!$F$13-'СЕТ СН'!$F$23</f>
        <v>7.6069578200000478</v>
      </c>
      <c r="I388" s="37">
        <f>SUMIFS(СВЦЭМ!$K$34:$K$777,СВЦЭМ!$A$34:$A$777,$A388,СВЦЭМ!$B$34:$B$777,I$366)+'СЕТ СН'!$F$13-'СЕТ СН'!$F$23</f>
        <v>-35.302394720000052</v>
      </c>
      <c r="J388" s="37">
        <f>SUMIFS(СВЦЭМ!$K$34:$K$777,СВЦЭМ!$A$34:$A$777,$A388,СВЦЭМ!$B$34:$B$777,J$366)+'СЕТ СН'!$F$13-'СЕТ СН'!$F$23</f>
        <v>-62.062231689999976</v>
      </c>
      <c r="K388" s="37">
        <f>SUMIFS(СВЦЭМ!$K$34:$K$777,СВЦЭМ!$A$34:$A$777,$A388,СВЦЭМ!$B$34:$B$777,K$366)+'СЕТ СН'!$F$13-'СЕТ СН'!$F$23</f>
        <v>-85.299156159999995</v>
      </c>
      <c r="L388" s="37">
        <f>SUMIFS(СВЦЭМ!$K$34:$K$777,СВЦЭМ!$A$34:$A$777,$A388,СВЦЭМ!$B$34:$B$777,L$366)+'СЕТ СН'!$F$13-'СЕТ СН'!$F$23</f>
        <v>-137.57832831000002</v>
      </c>
      <c r="M388" s="37">
        <f>SUMIFS(СВЦЭМ!$K$34:$K$777,СВЦЭМ!$A$34:$A$777,$A388,СВЦЭМ!$B$34:$B$777,M$366)+'СЕТ СН'!$F$13-'СЕТ СН'!$F$23</f>
        <v>-156.75447181999999</v>
      </c>
      <c r="N388" s="37">
        <f>SUMIFS(СВЦЭМ!$K$34:$K$777,СВЦЭМ!$A$34:$A$777,$A388,СВЦЭМ!$B$34:$B$777,N$366)+'СЕТ СН'!$F$13-'СЕТ СН'!$F$23</f>
        <v>-151.03318172000002</v>
      </c>
      <c r="O388" s="37">
        <f>SUMIFS(СВЦЭМ!$K$34:$K$777,СВЦЭМ!$A$34:$A$777,$A388,СВЦЭМ!$B$34:$B$777,O$366)+'СЕТ СН'!$F$13-'СЕТ СН'!$F$23</f>
        <v>-159.59398114999999</v>
      </c>
      <c r="P388" s="37">
        <f>SUMIFS(СВЦЭМ!$K$34:$K$777,СВЦЭМ!$A$34:$A$777,$A388,СВЦЭМ!$B$34:$B$777,P$366)+'СЕТ СН'!$F$13-'СЕТ СН'!$F$23</f>
        <v>-156.72894387999997</v>
      </c>
      <c r="Q388" s="37">
        <f>SUMIFS(СВЦЭМ!$K$34:$K$777,СВЦЭМ!$A$34:$A$777,$A388,СВЦЭМ!$B$34:$B$777,Q$366)+'СЕТ СН'!$F$13-'СЕТ СН'!$F$23</f>
        <v>-151.49859524999999</v>
      </c>
      <c r="R388" s="37">
        <f>SUMIFS(СВЦЭМ!$K$34:$K$777,СВЦЭМ!$A$34:$A$777,$A388,СВЦЭМ!$B$34:$B$777,R$366)+'СЕТ СН'!$F$13-'СЕТ СН'!$F$23</f>
        <v>-144.75249057000002</v>
      </c>
      <c r="S388" s="37">
        <f>SUMIFS(СВЦЭМ!$K$34:$K$777,СВЦЭМ!$A$34:$A$777,$A388,СВЦЭМ!$B$34:$B$777,S$366)+'СЕТ СН'!$F$13-'СЕТ СН'!$F$23</f>
        <v>-145.86770055</v>
      </c>
      <c r="T388" s="37">
        <f>SUMIFS(СВЦЭМ!$K$34:$K$777,СВЦЭМ!$A$34:$A$777,$A388,СВЦЭМ!$B$34:$B$777,T$366)+'СЕТ СН'!$F$13-'СЕТ СН'!$F$23</f>
        <v>-152.24191291</v>
      </c>
      <c r="U388" s="37">
        <f>SUMIFS(СВЦЭМ!$K$34:$K$777,СВЦЭМ!$A$34:$A$777,$A388,СВЦЭМ!$B$34:$B$777,U$366)+'СЕТ СН'!$F$13-'СЕТ СН'!$F$23</f>
        <v>-164.65769742999998</v>
      </c>
      <c r="V388" s="37">
        <f>SUMIFS(СВЦЭМ!$K$34:$K$777,СВЦЭМ!$A$34:$A$777,$A388,СВЦЭМ!$B$34:$B$777,V$366)+'СЕТ СН'!$F$13-'СЕТ СН'!$F$23</f>
        <v>-156.73066482000002</v>
      </c>
      <c r="W388" s="37">
        <f>SUMIFS(СВЦЭМ!$K$34:$K$777,СВЦЭМ!$A$34:$A$777,$A388,СВЦЭМ!$B$34:$B$777,W$366)+'СЕТ СН'!$F$13-'СЕТ СН'!$F$23</f>
        <v>-102.06721284999998</v>
      </c>
      <c r="X388" s="37">
        <f>SUMIFS(СВЦЭМ!$K$34:$K$777,СВЦЭМ!$A$34:$A$777,$A388,СВЦЭМ!$B$34:$B$777,X$366)+'СЕТ СН'!$F$13-'СЕТ СН'!$F$23</f>
        <v>-65.153078909999977</v>
      </c>
      <c r="Y388" s="37">
        <f>SUMIFS(СВЦЭМ!$K$34:$K$777,СВЦЭМ!$A$34:$A$777,$A388,СВЦЭМ!$B$34:$B$777,Y$366)+'СЕТ СН'!$F$13-'СЕТ СН'!$F$23</f>
        <v>-35.305602020000038</v>
      </c>
    </row>
    <row r="389" spans="1:26" ht="15.75" x14ac:dyDescent="0.2">
      <c r="A389" s="36">
        <f t="shared" si="10"/>
        <v>43001</v>
      </c>
      <c r="B389" s="37">
        <f>SUMIFS(СВЦЭМ!$K$34:$K$777,СВЦЭМ!$A$34:$A$777,$A389,СВЦЭМ!$B$34:$B$777,B$366)+'СЕТ СН'!$F$13-'СЕТ СН'!$F$23</f>
        <v>-33.119508679999967</v>
      </c>
      <c r="C389" s="37">
        <f>SUMIFS(СВЦЭМ!$K$34:$K$777,СВЦЭМ!$A$34:$A$777,$A389,СВЦЭМ!$B$34:$B$777,C$366)+'СЕТ СН'!$F$13-'СЕТ СН'!$F$23</f>
        <v>-34.28389788000004</v>
      </c>
      <c r="D389" s="37">
        <f>SUMIFS(СВЦЭМ!$K$34:$K$777,СВЦЭМ!$A$34:$A$777,$A389,СВЦЭМ!$B$34:$B$777,D$366)+'СЕТ СН'!$F$13-'СЕТ СН'!$F$23</f>
        <v>-27.580783450000013</v>
      </c>
      <c r="E389" s="37">
        <f>SUMIFS(СВЦЭМ!$K$34:$K$777,СВЦЭМ!$A$34:$A$777,$A389,СВЦЭМ!$B$34:$B$777,E$366)+'СЕТ СН'!$F$13-'СЕТ СН'!$F$23</f>
        <v>-14.053108810000026</v>
      </c>
      <c r="F389" s="37">
        <f>SUMIFS(СВЦЭМ!$K$34:$K$777,СВЦЭМ!$A$34:$A$777,$A389,СВЦЭМ!$B$34:$B$777,F$366)+'СЕТ СН'!$F$13-'СЕТ СН'!$F$23</f>
        <v>-11.942204700000048</v>
      </c>
      <c r="G389" s="37">
        <f>SUMIFS(СВЦЭМ!$K$34:$K$777,СВЦЭМ!$A$34:$A$777,$A389,СВЦЭМ!$B$34:$B$777,G$366)+'СЕТ СН'!$F$13-'СЕТ СН'!$F$23</f>
        <v>-16.922924979999948</v>
      </c>
      <c r="H389" s="37">
        <f>SUMIFS(СВЦЭМ!$K$34:$K$777,СВЦЭМ!$A$34:$A$777,$A389,СВЦЭМ!$B$34:$B$777,H$366)+'СЕТ СН'!$F$13-'СЕТ СН'!$F$23</f>
        <v>-23.271512639999969</v>
      </c>
      <c r="I389" s="37">
        <f>SUMIFS(СВЦЭМ!$K$34:$K$777,СВЦЭМ!$A$34:$A$777,$A389,СВЦЭМ!$B$34:$B$777,I$366)+'СЕТ СН'!$F$13-'СЕТ СН'!$F$23</f>
        <v>-24.077029300000049</v>
      </c>
      <c r="J389" s="37">
        <f>SUMIFS(СВЦЭМ!$K$34:$K$777,СВЦЭМ!$A$34:$A$777,$A389,СВЦЭМ!$B$34:$B$777,J$366)+'СЕТ СН'!$F$13-'СЕТ СН'!$F$23</f>
        <v>-48.611600049999993</v>
      </c>
      <c r="K389" s="37">
        <f>SUMIFS(СВЦЭМ!$K$34:$K$777,СВЦЭМ!$A$34:$A$777,$A389,СВЦЭМ!$B$34:$B$777,K$366)+'СЕТ СН'!$F$13-'СЕТ СН'!$F$23</f>
        <v>-90.401773880000007</v>
      </c>
      <c r="L389" s="37">
        <f>SUMIFS(СВЦЭМ!$K$34:$K$777,СВЦЭМ!$A$34:$A$777,$A389,СВЦЭМ!$B$34:$B$777,L$366)+'СЕТ СН'!$F$13-'СЕТ СН'!$F$23</f>
        <v>-149.82351370999999</v>
      </c>
      <c r="M389" s="37">
        <f>SUMIFS(СВЦЭМ!$K$34:$K$777,СВЦЭМ!$A$34:$A$777,$A389,СВЦЭМ!$B$34:$B$777,M$366)+'СЕТ СН'!$F$13-'СЕТ СН'!$F$23</f>
        <v>-168.41536217999999</v>
      </c>
      <c r="N389" s="37">
        <f>SUMIFS(СВЦЭМ!$K$34:$K$777,СВЦЭМ!$A$34:$A$777,$A389,СВЦЭМ!$B$34:$B$777,N$366)+'СЕТ СН'!$F$13-'СЕТ СН'!$F$23</f>
        <v>-162.36261523000002</v>
      </c>
      <c r="O389" s="37">
        <f>SUMIFS(СВЦЭМ!$K$34:$K$777,СВЦЭМ!$A$34:$A$777,$A389,СВЦЭМ!$B$34:$B$777,O$366)+'СЕТ СН'!$F$13-'СЕТ СН'!$F$23</f>
        <v>-171.10123263999998</v>
      </c>
      <c r="P389" s="37">
        <f>SUMIFS(СВЦЭМ!$K$34:$K$777,СВЦЭМ!$A$34:$A$777,$A389,СВЦЭМ!$B$34:$B$777,P$366)+'СЕТ СН'!$F$13-'СЕТ СН'!$F$23</f>
        <v>-165.92286399</v>
      </c>
      <c r="Q389" s="37">
        <f>SUMIFS(СВЦЭМ!$K$34:$K$777,СВЦЭМ!$A$34:$A$777,$A389,СВЦЭМ!$B$34:$B$777,Q$366)+'СЕТ СН'!$F$13-'СЕТ СН'!$F$23</f>
        <v>-162.05212538000001</v>
      </c>
      <c r="R389" s="37">
        <f>SUMIFS(СВЦЭМ!$K$34:$K$777,СВЦЭМ!$A$34:$A$777,$A389,СВЦЭМ!$B$34:$B$777,R$366)+'СЕТ СН'!$F$13-'СЕТ СН'!$F$23</f>
        <v>-152.28121551999999</v>
      </c>
      <c r="S389" s="37">
        <f>SUMIFS(СВЦЭМ!$K$34:$K$777,СВЦЭМ!$A$34:$A$777,$A389,СВЦЭМ!$B$34:$B$777,S$366)+'СЕТ СН'!$F$13-'СЕТ СН'!$F$23</f>
        <v>-157.34024140000002</v>
      </c>
      <c r="T389" s="37">
        <f>SUMIFS(СВЦЭМ!$K$34:$K$777,СВЦЭМ!$A$34:$A$777,$A389,СВЦЭМ!$B$34:$B$777,T$366)+'СЕТ СН'!$F$13-'СЕТ СН'!$F$23</f>
        <v>-168.57913131999999</v>
      </c>
      <c r="U389" s="37">
        <f>SUMIFS(СВЦЭМ!$K$34:$K$777,СВЦЭМ!$A$34:$A$777,$A389,СВЦЭМ!$B$34:$B$777,U$366)+'СЕТ СН'!$F$13-'СЕТ СН'!$F$23</f>
        <v>-178.06305271000002</v>
      </c>
      <c r="V389" s="37">
        <f>SUMIFS(СВЦЭМ!$K$34:$K$777,СВЦЭМ!$A$34:$A$777,$A389,СВЦЭМ!$B$34:$B$777,V$366)+'СЕТ СН'!$F$13-'СЕТ СН'!$F$23</f>
        <v>-172.76074635999998</v>
      </c>
      <c r="W389" s="37">
        <f>SUMIFS(СВЦЭМ!$K$34:$K$777,СВЦЭМ!$A$34:$A$777,$A389,СВЦЭМ!$B$34:$B$777,W$366)+'СЕТ СН'!$F$13-'СЕТ СН'!$F$23</f>
        <v>-120.56885097999998</v>
      </c>
      <c r="X389" s="37">
        <f>SUMIFS(СВЦЭМ!$K$34:$K$777,СВЦЭМ!$A$34:$A$777,$A389,СВЦЭМ!$B$34:$B$777,X$366)+'СЕТ СН'!$F$13-'СЕТ СН'!$F$23</f>
        <v>-81.49550228999999</v>
      </c>
      <c r="Y389" s="37">
        <f>SUMIFS(СВЦЭМ!$K$34:$K$777,СВЦЭМ!$A$34:$A$777,$A389,СВЦЭМ!$B$34:$B$777,Y$366)+'СЕТ СН'!$F$13-'СЕТ СН'!$F$23</f>
        <v>-64.635296949999997</v>
      </c>
    </row>
    <row r="390" spans="1:26" ht="15.75" x14ac:dyDescent="0.2">
      <c r="A390" s="36">
        <f t="shared" si="10"/>
        <v>43002</v>
      </c>
      <c r="B390" s="37">
        <f>SUMIFS(СВЦЭМ!$K$34:$K$777,СВЦЭМ!$A$34:$A$777,$A390,СВЦЭМ!$B$34:$B$777,B$366)+'СЕТ СН'!$F$13-'СЕТ СН'!$F$23</f>
        <v>-52.539380439999945</v>
      </c>
      <c r="C390" s="37">
        <f>SUMIFS(СВЦЭМ!$K$34:$K$777,СВЦЭМ!$A$34:$A$777,$A390,СВЦЭМ!$B$34:$B$777,C$366)+'СЕТ СН'!$F$13-'СЕТ СН'!$F$23</f>
        <v>-38.732515899999953</v>
      </c>
      <c r="D390" s="37">
        <f>SUMIFS(СВЦЭМ!$K$34:$K$777,СВЦЭМ!$A$34:$A$777,$A390,СВЦЭМ!$B$34:$B$777,D$366)+'СЕТ СН'!$F$13-'СЕТ СН'!$F$23</f>
        <v>-34.821459440000012</v>
      </c>
      <c r="E390" s="37">
        <f>SUMIFS(СВЦЭМ!$K$34:$K$777,СВЦЭМ!$A$34:$A$777,$A390,СВЦЭМ!$B$34:$B$777,E$366)+'СЕТ СН'!$F$13-'СЕТ СН'!$F$23</f>
        <v>-27.573035249999975</v>
      </c>
      <c r="F390" s="37">
        <f>SUMIFS(СВЦЭМ!$K$34:$K$777,СВЦЭМ!$A$34:$A$777,$A390,СВЦЭМ!$B$34:$B$777,F$366)+'СЕТ СН'!$F$13-'СЕТ СН'!$F$23</f>
        <v>-26.183271060000038</v>
      </c>
      <c r="G390" s="37">
        <f>SUMIFS(СВЦЭМ!$K$34:$K$777,СВЦЭМ!$A$34:$A$777,$A390,СВЦЭМ!$B$34:$B$777,G$366)+'СЕТ СН'!$F$13-'СЕТ СН'!$F$23</f>
        <v>-31.326174599999945</v>
      </c>
      <c r="H390" s="37">
        <f>SUMIFS(СВЦЭМ!$K$34:$K$777,СВЦЭМ!$A$34:$A$777,$A390,СВЦЭМ!$B$34:$B$777,H$366)+'СЕТ СН'!$F$13-'СЕТ СН'!$F$23</f>
        <v>-79.434994119999999</v>
      </c>
      <c r="I390" s="37">
        <f>SUMIFS(СВЦЭМ!$K$34:$K$777,СВЦЭМ!$A$34:$A$777,$A390,СВЦЭМ!$B$34:$B$777,I$366)+'СЕТ СН'!$F$13-'СЕТ СН'!$F$23</f>
        <v>-77.034569739999995</v>
      </c>
      <c r="J390" s="37">
        <f>SUMIFS(СВЦЭМ!$K$34:$K$777,СВЦЭМ!$A$34:$A$777,$A390,СВЦЭМ!$B$34:$B$777,J$366)+'СЕТ СН'!$F$13-'СЕТ СН'!$F$23</f>
        <v>-57.757379570000012</v>
      </c>
      <c r="K390" s="37">
        <f>SUMIFS(СВЦЭМ!$K$34:$K$777,СВЦЭМ!$A$34:$A$777,$A390,СВЦЭМ!$B$34:$B$777,K$366)+'СЕТ СН'!$F$13-'СЕТ СН'!$F$23</f>
        <v>-94.287110349999978</v>
      </c>
      <c r="L390" s="37">
        <f>SUMIFS(СВЦЭМ!$K$34:$K$777,СВЦЭМ!$A$34:$A$777,$A390,СВЦЭМ!$B$34:$B$777,L$366)+'СЕТ СН'!$F$13-'СЕТ СН'!$F$23</f>
        <v>-146.47086318999999</v>
      </c>
      <c r="M390" s="37">
        <f>SUMIFS(СВЦЭМ!$K$34:$K$777,СВЦЭМ!$A$34:$A$777,$A390,СВЦЭМ!$B$34:$B$777,M$366)+'СЕТ СН'!$F$13-'СЕТ СН'!$F$23</f>
        <v>-156.45778526999999</v>
      </c>
      <c r="N390" s="37">
        <f>SUMIFS(СВЦЭМ!$K$34:$K$777,СВЦЭМ!$A$34:$A$777,$A390,СВЦЭМ!$B$34:$B$777,N$366)+'СЕТ СН'!$F$13-'СЕТ СН'!$F$23</f>
        <v>-136.83415439999999</v>
      </c>
      <c r="O390" s="37">
        <f>SUMIFS(СВЦЭМ!$K$34:$K$777,СВЦЭМ!$A$34:$A$777,$A390,СВЦЭМ!$B$34:$B$777,O$366)+'СЕТ СН'!$F$13-'СЕТ СН'!$F$23</f>
        <v>-134.09058021999999</v>
      </c>
      <c r="P390" s="37">
        <f>SUMIFS(СВЦЭМ!$K$34:$K$777,СВЦЭМ!$A$34:$A$777,$A390,СВЦЭМ!$B$34:$B$777,P$366)+'СЕТ СН'!$F$13-'СЕТ СН'!$F$23</f>
        <v>-135.25158388</v>
      </c>
      <c r="Q390" s="37">
        <f>SUMIFS(СВЦЭМ!$K$34:$K$777,СВЦЭМ!$A$34:$A$777,$A390,СВЦЭМ!$B$34:$B$777,Q$366)+'СЕТ СН'!$F$13-'СЕТ СН'!$F$23</f>
        <v>-143.57806116</v>
      </c>
      <c r="R390" s="37">
        <f>SUMIFS(СВЦЭМ!$K$34:$K$777,СВЦЭМ!$A$34:$A$777,$A390,СВЦЭМ!$B$34:$B$777,R$366)+'СЕТ СН'!$F$13-'СЕТ СН'!$F$23</f>
        <v>-141.5931607</v>
      </c>
      <c r="S390" s="37">
        <f>SUMIFS(СВЦЭМ!$K$34:$K$777,СВЦЭМ!$A$34:$A$777,$A390,СВЦЭМ!$B$34:$B$777,S$366)+'СЕТ СН'!$F$13-'СЕТ СН'!$F$23</f>
        <v>-148.50111514999998</v>
      </c>
      <c r="T390" s="37">
        <f>SUMIFS(СВЦЭМ!$K$34:$K$777,СВЦЭМ!$A$34:$A$777,$A390,СВЦЭМ!$B$34:$B$777,T$366)+'СЕТ СН'!$F$13-'СЕТ СН'!$F$23</f>
        <v>-162.73287263999998</v>
      </c>
      <c r="U390" s="37">
        <f>SUMIFS(СВЦЭМ!$K$34:$K$777,СВЦЭМ!$A$34:$A$777,$A390,СВЦЭМ!$B$34:$B$777,U$366)+'СЕТ СН'!$F$13-'СЕТ СН'!$F$23</f>
        <v>-169.34473616000002</v>
      </c>
      <c r="V390" s="37">
        <f>SUMIFS(СВЦЭМ!$K$34:$K$777,СВЦЭМ!$A$34:$A$777,$A390,СВЦЭМ!$B$34:$B$777,V$366)+'СЕТ СН'!$F$13-'СЕТ СН'!$F$23</f>
        <v>-162.00436937000001</v>
      </c>
      <c r="W390" s="37">
        <f>SUMIFS(СВЦЭМ!$K$34:$K$777,СВЦЭМ!$A$34:$A$777,$A390,СВЦЭМ!$B$34:$B$777,W$366)+'СЕТ СН'!$F$13-'СЕТ СН'!$F$23</f>
        <v>-112.67489461000002</v>
      </c>
      <c r="X390" s="37">
        <f>SUMIFS(СВЦЭМ!$K$34:$K$777,СВЦЭМ!$A$34:$A$777,$A390,СВЦЭМ!$B$34:$B$777,X$366)+'СЕТ СН'!$F$13-'СЕТ СН'!$F$23</f>
        <v>-71.892769680000015</v>
      </c>
      <c r="Y390" s="37">
        <f>SUMIFS(СВЦЭМ!$K$34:$K$777,СВЦЭМ!$A$34:$A$777,$A390,СВЦЭМ!$B$34:$B$777,Y$366)+'СЕТ СН'!$F$13-'СЕТ СН'!$F$23</f>
        <v>-43.985141050000038</v>
      </c>
    </row>
    <row r="391" spans="1:26" ht="15.75" x14ac:dyDescent="0.2">
      <c r="A391" s="36">
        <f t="shared" si="10"/>
        <v>43003</v>
      </c>
      <c r="B391" s="37">
        <f>SUMIFS(СВЦЭМ!$K$34:$K$777,СВЦЭМ!$A$34:$A$777,$A391,СВЦЭМ!$B$34:$B$777,B$366)+'СЕТ СН'!$F$13-'СЕТ СН'!$F$23</f>
        <v>15.480000639999957</v>
      </c>
      <c r="C391" s="37">
        <f>SUMIFS(СВЦЭМ!$K$34:$K$777,СВЦЭМ!$A$34:$A$777,$A391,СВЦЭМ!$B$34:$B$777,C$366)+'СЕТ СН'!$F$13-'СЕТ СН'!$F$23</f>
        <v>15.627422410000008</v>
      </c>
      <c r="D391" s="37">
        <f>SUMIFS(СВЦЭМ!$K$34:$K$777,СВЦЭМ!$A$34:$A$777,$A391,СВЦЭМ!$B$34:$B$777,D$366)+'СЕТ СН'!$F$13-'СЕТ СН'!$F$23</f>
        <v>30.059952360000011</v>
      </c>
      <c r="E391" s="37">
        <f>SUMIFS(СВЦЭМ!$K$34:$K$777,СВЦЭМ!$A$34:$A$777,$A391,СВЦЭМ!$B$34:$B$777,E$366)+'СЕТ СН'!$F$13-'СЕТ СН'!$F$23</f>
        <v>38.918016520000037</v>
      </c>
      <c r="F391" s="37">
        <f>SUMIFS(СВЦЭМ!$K$34:$K$777,СВЦЭМ!$A$34:$A$777,$A391,СВЦЭМ!$B$34:$B$777,F$366)+'СЕТ СН'!$F$13-'СЕТ СН'!$F$23</f>
        <v>38.672328480000033</v>
      </c>
      <c r="G391" s="37">
        <f>SUMIFS(СВЦЭМ!$K$34:$K$777,СВЦЭМ!$A$34:$A$777,$A391,СВЦЭМ!$B$34:$B$777,G$366)+'СЕТ СН'!$F$13-'СЕТ СН'!$F$23</f>
        <v>15.548267290000013</v>
      </c>
      <c r="H391" s="37">
        <f>SUMIFS(СВЦЭМ!$K$34:$K$777,СВЦЭМ!$A$34:$A$777,$A391,СВЦЭМ!$B$34:$B$777,H$366)+'СЕТ СН'!$F$13-'СЕТ СН'!$F$23</f>
        <v>-10.785155890000055</v>
      </c>
      <c r="I391" s="37">
        <f>SUMIFS(СВЦЭМ!$K$34:$K$777,СВЦЭМ!$A$34:$A$777,$A391,СВЦЭМ!$B$34:$B$777,I$366)+'СЕТ СН'!$F$13-'СЕТ СН'!$F$23</f>
        <v>-49.997034979999967</v>
      </c>
      <c r="J391" s="37">
        <f>SUMIFS(СВЦЭМ!$K$34:$K$777,СВЦЭМ!$A$34:$A$777,$A391,СВЦЭМ!$B$34:$B$777,J$366)+'СЕТ СН'!$F$13-'СЕТ СН'!$F$23</f>
        <v>-69.609227620000013</v>
      </c>
      <c r="K391" s="37">
        <f>SUMIFS(СВЦЭМ!$K$34:$K$777,СВЦЭМ!$A$34:$A$777,$A391,СВЦЭМ!$B$34:$B$777,K$366)+'СЕТ СН'!$F$13-'СЕТ СН'!$F$23</f>
        <v>-98.172247439999978</v>
      </c>
      <c r="L391" s="37">
        <f>SUMIFS(СВЦЭМ!$K$34:$K$777,СВЦЭМ!$A$34:$A$777,$A391,СВЦЭМ!$B$34:$B$777,L$366)+'СЕТ СН'!$F$13-'СЕТ СН'!$F$23</f>
        <v>-149.61687459000001</v>
      </c>
      <c r="M391" s="37">
        <f>SUMIFS(СВЦЭМ!$K$34:$K$777,СВЦЭМ!$A$34:$A$777,$A391,СВЦЭМ!$B$34:$B$777,M$366)+'СЕТ СН'!$F$13-'СЕТ СН'!$F$23</f>
        <v>-163.24642094000001</v>
      </c>
      <c r="N391" s="37">
        <f>SUMIFS(СВЦЭМ!$K$34:$K$777,СВЦЭМ!$A$34:$A$777,$A391,СВЦЭМ!$B$34:$B$777,N$366)+'СЕТ СН'!$F$13-'СЕТ СН'!$F$23</f>
        <v>-159.88225455999998</v>
      </c>
      <c r="O391" s="37">
        <f>SUMIFS(СВЦЭМ!$K$34:$K$777,СВЦЭМ!$A$34:$A$777,$A391,СВЦЭМ!$B$34:$B$777,O$366)+'СЕТ СН'!$F$13-'СЕТ СН'!$F$23</f>
        <v>-160.65566100000001</v>
      </c>
      <c r="P391" s="37">
        <f>SUMIFS(СВЦЭМ!$K$34:$K$777,СВЦЭМ!$A$34:$A$777,$A391,СВЦЭМ!$B$34:$B$777,P$366)+'СЕТ СН'!$F$13-'СЕТ СН'!$F$23</f>
        <v>-157.09738199999998</v>
      </c>
      <c r="Q391" s="37">
        <f>SUMIFS(СВЦЭМ!$K$34:$K$777,СВЦЭМ!$A$34:$A$777,$A391,СВЦЭМ!$B$34:$B$777,Q$366)+'СЕТ СН'!$F$13-'СЕТ СН'!$F$23</f>
        <v>-153.17507834999998</v>
      </c>
      <c r="R391" s="37">
        <f>SUMIFS(СВЦЭМ!$K$34:$K$777,СВЦЭМ!$A$34:$A$777,$A391,СВЦЭМ!$B$34:$B$777,R$366)+'СЕТ СН'!$F$13-'СЕТ СН'!$F$23</f>
        <v>-148.99092998999998</v>
      </c>
      <c r="S391" s="37">
        <f>SUMIFS(СВЦЭМ!$K$34:$K$777,СВЦЭМ!$A$34:$A$777,$A391,СВЦЭМ!$B$34:$B$777,S$366)+'СЕТ СН'!$F$13-'СЕТ СН'!$F$23</f>
        <v>-155.16877419000002</v>
      </c>
      <c r="T391" s="37">
        <f>SUMIFS(СВЦЭМ!$K$34:$K$777,СВЦЭМ!$A$34:$A$777,$A391,СВЦЭМ!$B$34:$B$777,T$366)+'СЕТ СН'!$F$13-'СЕТ СН'!$F$23</f>
        <v>-160.93279114000001</v>
      </c>
      <c r="U391" s="37">
        <f>SUMIFS(СВЦЭМ!$K$34:$K$777,СВЦЭМ!$A$34:$A$777,$A391,СВЦЭМ!$B$34:$B$777,U$366)+'СЕТ СН'!$F$13-'СЕТ СН'!$F$23</f>
        <v>-162.87069156000001</v>
      </c>
      <c r="V391" s="37">
        <f>SUMIFS(СВЦЭМ!$K$34:$K$777,СВЦЭМ!$A$34:$A$777,$A391,СВЦЭМ!$B$34:$B$777,V$366)+'СЕТ СН'!$F$13-'СЕТ СН'!$F$23</f>
        <v>-162.35572649</v>
      </c>
      <c r="W391" s="37">
        <f>SUMIFS(СВЦЭМ!$K$34:$K$777,СВЦЭМ!$A$34:$A$777,$A391,СВЦЭМ!$B$34:$B$777,W$366)+'СЕТ СН'!$F$13-'СЕТ СН'!$F$23</f>
        <v>-119.54093908999999</v>
      </c>
      <c r="X391" s="37">
        <f>SUMIFS(СВЦЭМ!$K$34:$K$777,СВЦЭМ!$A$34:$A$777,$A391,СВЦЭМ!$B$34:$B$777,X$366)+'СЕТ СН'!$F$13-'СЕТ СН'!$F$23</f>
        <v>-77.554168619999984</v>
      </c>
      <c r="Y391" s="37">
        <f>SUMIFS(СВЦЭМ!$K$34:$K$777,СВЦЭМ!$A$34:$A$777,$A391,СВЦЭМ!$B$34:$B$777,Y$366)+'СЕТ СН'!$F$13-'СЕТ СН'!$F$23</f>
        <v>-44.662924190000012</v>
      </c>
    </row>
    <row r="392" spans="1:26" ht="15.75" x14ac:dyDescent="0.2">
      <c r="A392" s="36">
        <f t="shared" si="10"/>
        <v>43004</v>
      </c>
      <c r="B392" s="37">
        <f>SUMIFS(СВЦЭМ!$K$34:$K$777,СВЦЭМ!$A$34:$A$777,$A392,СВЦЭМ!$B$34:$B$777,B$366)+'СЕТ СН'!$F$13-'СЕТ СН'!$F$23</f>
        <v>-2.0243034400000397</v>
      </c>
      <c r="C392" s="37">
        <f>SUMIFS(СВЦЭМ!$K$34:$K$777,СВЦЭМ!$A$34:$A$777,$A392,СВЦЭМ!$B$34:$B$777,C$366)+'СЕТ СН'!$F$13-'СЕТ СН'!$F$23</f>
        <v>12.968746399999986</v>
      </c>
      <c r="D392" s="37">
        <f>SUMIFS(СВЦЭМ!$K$34:$K$777,СВЦЭМ!$A$34:$A$777,$A392,СВЦЭМ!$B$34:$B$777,D$366)+'СЕТ СН'!$F$13-'СЕТ СН'!$F$23</f>
        <v>20.208311200000026</v>
      </c>
      <c r="E392" s="37">
        <f>SUMIFS(СВЦЭМ!$K$34:$K$777,СВЦЭМ!$A$34:$A$777,$A392,СВЦЭМ!$B$34:$B$777,E$366)+'СЕТ СН'!$F$13-'СЕТ СН'!$F$23</f>
        <v>28.876521440000033</v>
      </c>
      <c r="F392" s="37">
        <f>SUMIFS(СВЦЭМ!$K$34:$K$777,СВЦЭМ!$A$34:$A$777,$A392,СВЦЭМ!$B$34:$B$777,F$366)+'СЕТ СН'!$F$13-'СЕТ СН'!$F$23</f>
        <v>31.408766760000049</v>
      </c>
      <c r="G392" s="37">
        <f>SUMIFS(СВЦЭМ!$K$34:$K$777,СВЦЭМ!$A$34:$A$777,$A392,СВЦЭМ!$B$34:$B$777,G$366)+'СЕТ СН'!$F$13-'СЕТ СН'!$F$23</f>
        <v>19.862795219999953</v>
      </c>
      <c r="H392" s="37">
        <f>SUMIFS(СВЦЭМ!$K$34:$K$777,СВЦЭМ!$A$34:$A$777,$A392,СВЦЭМ!$B$34:$B$777,H$366)+'СЕТ СН'!$F$13-'СЕТ СН'!$F$23</f>
        <v>-3.2066710000000285</v>
      </c>
      <c r="I392" s="37">
        <f>SUMIFS(СВЦЭМ!$K$34:$K$777,СВЦЭМ!$A$34:$A$777,$A392,СВЦЭМ!$B$34:$B$777,I$366)+'СЕТ СН'!$F$13-'СЕТ СН'!$F$23</f>
        <v>-44.288256960000012</v>
      </c>
      <c r="J392" s="37">
        <f>SUMIFS(СВЦЭМ!$K$34:$K$777,СВЦЭМ!$A$34:$A$777,$A392,СВЦЭМ!$B$34:$B$777,J$366)+'СЕТ СН'!$F$13-'СЕТ СН'!$F$23</f>
        <v>-67.179868329999977</v>
      </c>
      <c r="K392" s="37">
        <f>SUMIFS(СВЦЭМ!$K$34:$K$777,СВЦЭМ!$A$34:$A$777,$A392,СВЦЭМ!$B$34:$B$777,K$366)+'СЕТ СН'!$F$13-'СЕТ СН'!$F$23</f>
        <v>-95.436987919999979</v>
      </c>
      <c r="L392" s="37">
        <f>SUMIFS(СВЦЭМ!$K$34:$K$777,СВЦЭМ!$A$34:$A$777,$A392,СВЦЭМ!$B$34:$B$777,L$366)+'СЕТ СН'!$F$13-'СЕТ СН'!$F$23</f>
        <v>-144.69950750999999</v>
      </c>
      <c r="M392" s="37">
        <f>SUMIFS(СВЦЭМ!$K$34:$K$777,СВЦЭМ!$A$34:$A$777,$A392,СВЦЭМ!$B$34:$B$777,M$366)+'СЕТ СН'!$F$13-'СЕТ СН'!$F$23</f>
        <v>-161.03372638000002</v>
      </c>
      <c r="N392" s="37">
        <f>SUMIFS(СВЦЭМ!$K$34:$K$777,СВЦЭМ!$A$34:$A$777,$A392,СВЦЭМ!$B$34:$B$777,N$366)+'СЕТ СН'!$F$13-'СЕТ СН'!$F$23</f>
        <v>-154.96927061000002</v>
      </c>
      <c r="O392" s="37">
        <f>SUMIFS(СВЦЭМ!$K$34:$K$777,СВЦЭМ!$A$34:$A$777,$A392,СВЦЭМ!$B$34:$B$777,O$366)+'СЕТ СН'!$F$13-'СЕТ СН'!$F$23</f>
        <v>-155.25637870999998</v>
      </c>
      <c r="P392" s="37">
        <f>SUMIFS(СВЦЭМ!$K$34:$K$777,СВЦЭМ!$A$34:$A$777,$A392,СВЦЭМ!$B$34:$B$777,P$366)+'СЕТ СН'!$F$13-'СЕТ СН'!$F$23</f>
        <v>-151.21774071999999</v>
      </c>
      <c r="Q392" s="37">
        <f>SUMIFS(СВЦЭМ!$K$34:$K$777,СВЦЭМ!$A$34:$A$777,$A392,СВЦЭМ!$B$34:$B$777,Q$366)+'СЕТ СН'!$F$13-'СЕТ СН'!$F$23</f>
        <v>-148.99491218999998</v>
      </c>
      <c r="R392" s="37">
        <f>SUMIFS(СВЦЭМ!$K$34:$K$777,СВЦЭМ!$A$34:$A$777,$A392,СВЦЭМ!$B$34:$B$777,R$366)+'СЕТ СН'!$F$13-'СЕТ СН'!$F$23</f>
        <v>-148.21108525</v>
      </c>
      <c r="S392" s="37">
        <f>SUMIFS(СВЦЭМ!$K$34:$K$777,СВЦЭМ!$A$34:$A$777,$A392,СВЦЭМ!$B$34:$B$777,S$366)+'СЕТ СН'!$F$13-'СЕТ СН'!$F$23</f>
        <v>-152.75072692999998</v>
      </c>
      <c r="T392" s="37">
        <f>SUMIFS(СВЦЭМ!$K$34:$K$777,СВЦЭМ!$A$34:$A$777,$A392,СВЦЭМ!$B$34:$B$777,T$366)+'СЕТ СН'!$F$13-'СЕТ СН'!$F$23</f>
        <v>-154.55604368000002</v>
      </c>
      <c r="U392" s="37">
        <f>SUMIFS(СВЦЭМ!$K$34:$K$777,СВЦЭМ!$A$34:$A$777,$A392,СВЦЭМ!$B$34:$B$777,U$366)+'СЕТ СН'!$F$13-'СЕТ СН'!$F$23</f>
        <v>-166.16371677000001</v>
      </c>
      <c r="V392" s="37">
        <f>SUMIFS(СВЦЭМ!$K$34:$K$777,СВЦЭМ!$A$34:$A$777,$A392,СВЦЭМ!$B$34:$B$777,V$366)+'СЕТ СН'!$F$13-'СЕТ СН'!$F$23</f>
        <v>-156.39941742000002</v>
      </c>
      <c r="W392" s="37">
        <f>SUMIFS(СВЦЭМ!$K$34:$K$777,СВЦЭМ!$A$34:$A$777,$A392,СВЦЭМ!$B$34:$B$777,W$366)+'СЕТ СН'!$F$13-'СЕТ СН'!$F$23</f>
        <v>-104.59455795999997</v>
      </c>
      <c r="X392" s="37">
        <f>SUMIFS(СВЦЭМ!$K$34:$K$777,СВЦЭМ!$A$34:$A$777,$A392,СВЦЭМ!$B$34:$B$777,X$366)+'СЕТ СН'!$F$13-'СЕТ СН'!$F$23</f>
        <v>-66.33738606999998</v>
      </c>
      <c r="Y392" s="37">
        <f>SUMIFS(СВЦЭМ!$K$34:$K$777,СВЦЭМ!$A$34:$A$777,$A392,СВЦЭМ!$B$34:$B$777,Y$366)+'СЕТ СН'!$F$13-'СЕТ СН'!$F$23</f>
        <v>-30.123418610000044</v>
      </c>
    </row>
    <row r="393" spans="1:26" ht="15.75" x14ac:dyDescent="0.2">
      <c r="A393" s="36">
        <f t="shared" si="10"/>
        <v>43005</v>
      </c>
      <c r="B393" s="37">
        <f>SUMIFS(СВЦЭМ!$K$34:$K$777,СВЦЭМ!$A$34:$A$777,$A393,СВЦЭМ!$B$34:$B$777,B$366)+'СЕТ СН'!$F$13-'СЕТ СН'!$F$23</f>
        <v>-4.557711769999969</v>
      </c>
      <c r="C393" s="37">
        <f>SUMIFS(СВЦЭМ!$K$34:$K$777,СВЦЭМ!$A$34:$A$777,$A393,СВЦЭМ!$B$34:$B$777,C$366)+'СЕТ СН'!$F$13-'СЕТ СН'!$F$23</f>
        <v>21.064014550000024</v>
      </c>
      <c r="D393" s="37">
        <f>SUMIFS(СВЦЭМ!$K$34:$K$777,СВЦЭМ!$A$34:$A$777,$A393,СВЦЭМ!$B$34:$B$777,D$366)+'СЕТ СН'!$F$13-'СЕТ СН'!$F$23</f>
        <v>17.544189780000011</v>
      </c>
      <c r="E393" s="37">
        <f>SUMIFS(СВЦЭМ!$K$34:$K$777,СВЦЭМ!$A$34:$A$777,$A393,СВЦЭМ!$B$34:$B$777,E$366)+'СЕТ СН'!$F$13-'СЕТ СН'!$F$23</f>
        <v>10.748130380000021</v>
      </c>
      <c r="F393" s="37">
        <f>SUMIFS(СВЦЭМ!$K$34:$K$777,СВЦЭМ!$A$34:$A$777,$A393,СВЦЭМ!$B$34:$B$777,F$366)+'СЕТ СН'!$F$13-'СЕТ СН'!$F$23</f>
        <v>9.5586723100000199</v>
      </c>
      <c r="G393" s="37">
        <f>SUMIFS(СВЦЭМ!$K$34:$K$777,СВЦЭМ!$A$34:$A$777,$A393,СВЦЭМ!$B$34:$B$777,G$366)+'СЕТ СН'!$F$13-'СЕТ СН'!$F$23</f>
        <v>15.991747319999945</v>
      </c>
      <c r="H393" s="37">
        <f>SUMIFS(СВЦЭМ!$K$34:$K$777,СВЦЭМ!$A$34:$A$777,$A393,СВЦЭМ!$B$34:$B$777,H$366)+'СЕТ СН'!$F$13-'СЕТ СН'!$F$23</f>
        <v>-0.40391475000001265</v>
      </c>
      <c r="I393" s="37">
        <f>SUMIFS(СВЦЭМ!$K$34:$K$777,СВЦЭМ!$A$34:$A$777,$A393,СВЦЭМ!$B$34:$B$777,I$366)+'СЕТ СН'!$F$13-'СЕТ СН'!$F$23</f>
        <v>-41.463147469999967</v>
      </c>
      <c r="J393" s="37">
        <f>SUMIFS(СВЦЭМ!$K$34:$K$777,СВЦЭМ!$A$34:$A$777,$A393,СВЦЭМ!$B$34:$B$777,J$366)+'СЕТ СН'!$F$13-'СЕТ СН'!$F$23</f>
        <v>-62.220401990000028</v>
      </c>
      <c r="K393" s="37">
        <f>SUMIFS(СВЦЭМ!$K$34:$K$777,СВЦЭМ!$A$34:$A$777,$A393,СВЦЭМ!$B$34:$B$777,K$366)+'СЕТ СН'!$F$13-'СЕТ СН'!$F$23</f>
        <v>-90.795718070000021</v>
      </c>
      <c r="L393" s="37">
        <f>SUMIFS(СВЦЭМ!$K$34:$K$777,СВЦЭМ!$A$34:$A$777,$A393,СВЦЭМ!$B$34:$B$777,L$366)+'СЕТ СН'!$F$13-'СЕТ СН'!$F$23</f>
        <v>-141.75153669999997</v>
      </c>
      <c r="M393" s="37">
        <f>SUMIFS(СВЦЭМ!$K$34:$K$777,СВЦЭМ!$A$34:$A$777,$A393,СВЦЭМ!$B$34:$B$777,M$366)+'СЕТ СН'!$F$13-'СЕТ СН'!$F$23</f>
        <v>-158.00366889999998</v>
      </c>
      <c r="N393" s="37">
        <f>SUMIFS(СВЦЭМ!$K$34:$K$777,СВЦЭМ!$A$34:$A$777,$A393,СВЦЭМ!$B$34:$B$777,N$366)+'СЕТ СН'!$F$13-'СЕТ СН'!$F$23</f>
        <v>-150.40821732000001</v>
      </c>
      <c r="O393" s="37">
        <f>SUMIFS(СВЦЭМ!$K$34:$K$777,СВЦЭМ!$A$34:$A$777,$A393,СВЦЭМ!$B$34:$B$777,O$366)+'СЕТ СН'!$F$13-'СЕТ СН'!$F$23</f>
        <v>-146.65551239000001</v>
      </c>
      <c r="P393" s="37">
        <f>SUMIFS(СВЦЭМ!$K$34:$K$777,СВЦЭМ!$A$34:$A$777,$A393,СВЦЭМ!$B$34:$B$777,P$366)+'СЕТ СН'!$F$13-'СЕТ СН'!$F$23</f>
        <v>-144.10782827000003</v>
      </c>
      <c r="Q393" s="37">
        <f>SUMIFS(СВЦЭМ!$K$34:$K$777,СВЦЭМ!$A$34:$A$777,$A393,СВЦЭМ!$B$34:$B$777,Q$366)+'СЕТ СН'!$F$13-'СЕТ СН'!$F$23</f>
        <v>-140.20595471000001</v>
      </c>
      <c r="R393" s="37">
        <f>SUMIFS(СВЦЭМ!$K$34:$K$777,СВЦЭМ!$A$34:$A$777,$A393,СВЦЭМ!$B$34:$B$777,R$366)+'СЕТ СН'!$F$13-'СЕТ СН'!$F$23</f>
        <v>-139.69918082999999</v>
      </c>
      <c r="S393" s="37">
        <f>SUMIFS(СВЦЭМ!$K$34:$K$777,СВЦЭМ!$A$34:$A$777,$A393,СВЦЭМ!$B$34:$B$777,S$366)+'СЕТ СН'!$F$13-'СЕТ СН'!$F$23</f>
        <v>-143.29701291999999</v>
      </c>
      <c r="T393" s="37">
        <f>SUMIFS(СВЦЭМ!$K$34:$K$777,СВЦЭМ!$A$34:$A$777,$A393,СВЦЭМ!$B$34:$B$777,T$366)+'СЕТ СН'!$F$13-'СЕТ СН'!$F$23</f>
        <v>-147.62307866999998</v>
      </c>
      <c r="U393" s="37">
        <f>SUMIFS(СВЦЭМ!$K$34:$K$777,СВЦЭМ!$A$34:$A$777,$A393,СВЦЭМ!$B$34:$B$777,U$366)+'СЕТ СН'!$F$13-'СЕТ СН'!$F$23</f>
        <v>-156.60943599000001</v>
      </c>
      <c r="V393" s="37">
        <f>SUMIFS(СВЦЭМ!$K$34:$K$777,СВЦЭМ!$A$34:$A$777,$A393,СВЦЭМ!$B$34:$B$777,V$366)+'СЕТ СН'!$F$13-'СЕТ СН'!$F$23</f>
        <v>-149.72954926</v>
      </c>
      <c r="W393" s="37">
        <f>SUMIFS(СВЦЭМ!$K$34:$K$777,СВЦЭМ!$A$34:$A$777,$A393,СВЦЭМ!$B$34:$B$777,W$366)+'СЕТ СН'!$F$13-'СЕТ СН'!$F$23</f>
        <v>-104.41859018000002</v>
      </c>
      <c r="X393" s="37">
        <f>SUMIFS(СВЦЭМ!$K$34:$K$777,СВЦЭМ!$A$34:$A$777,$A393,СВЦЭМ!$B$34:$B$777,X$366)+'СЕТ СН'!$F$13-'СЕТ СН'!$F$23</f>
        <v>-66.572429410000041</v>
      </c>
      <c r="Y393" s="37">
        <f>SUMIFS(СВЦЭМ!$K$34:$K$777,СВЦЭМ!$A$34:$A$777,$A393,СВЦЭМ!$B$34:$B$777,Y$366)+'СЕТ СН'!$F$13-'СЕТ СН'!$F$23</f>
        <v>-35.890756740000029</v>
      </c>
    </row>
    <row r="394" spans="1:26" ht="15.75" x14ac:dyDescent="0.2">
      <c r="A394" s="36">
        <f t="shared" si="10"/>
        <v>43006</v>
      </c>
      <c r="B394" s="37">
        <f>SUMIFS(СВЦЭМ!$K$34:$K$777,СВЦЭМ!$A$34:$A$777,$A394,СВЦЭМ!$B$34:$B$777,B$366)+'СЕТ СН'!$F$13-'СЕТ СН'!$F$23</f>
        <v>-71.52876311</v>
      </c>
      <c r="C394" s="37">
        <f>SUMIFS(СВЦЭМ!$K$34:$K$777,СВЦЭМ!$A$34:$A$777,$A394,СВЦЭМ!$B$34:$B$777,C$366)+'СЕТ СН'!$F$13-'СЕТ СН'!$F$23</f>
        <v>-30.940890399999944</v>
      </c>
      <c r="D394" s="37">
        <f>SUMIFS(СВЦЭМ!$K$34:$K$777,СВЦЭМ!$A$34:$A$777,$A394,СВЦЭМ!$B$34:$B$777,D$366)+'СЕТ СН'!$F$13-'СЕТ СН'!$F$23</f>
        <v>-5.8799721200000477</v>
      </c>
      <c r="E394" s="37">
        <f>SUMIFS(СВЦЭМ!$K$34:$K$777,СВЦЭМ!$A$34:$A$777,$A394,СВЦЭМ!$B$34:$B$777,E$366)+'СЕТ СН'!$F$13-'СЕТ СН'!$F$23</f>
        <v>10.365589559999989</v>
      </c>
      <c r="F394" s="37">
        <f>SUMIFS(СВЦЭМ!$K$34:$K$777,СВЦЭМ!$A$34:$A$777,$A394,СВЦЭМ!$B$34:$B$777,F$366)+'СЕТ СН'!$F$13-'СЕТ СН'!$F$23</f>
        <v>11.684804490000033</v>
      </c>
      <c r="G394" s="37">
        <f>SUMIFS(СВЦЭМ!$K$34:$K$777,СВЦЭМ!$A$34:$A$777,$A394,СВЦЭМ!$B$34:$B$777,G$366)+'СЕТ СН'!$F$13-'СЕТ СН'!$F$23</f>
        <v>12.61074014999997</v>
      </c>
      <c r="H394" s="37">
        <f>SUMIFS(СВЦЭМ!$K$34:$K$777,СВЦЭМ!$A$34:$A$777,$A394,СВЦЭМ!$B$34:$B$777,H$366)+'СЕТ СН'!$F$13-'СЕТ СН'!$F$23</f>
        <v>-12.913602829999945</v>
      </c>
      <c r="I394" s="37">
        <f>SUMIFS(СВЦЭМ!$K$34:$K$777,СВЦЭМ!$A$34:$A$777,$A394,СВЦЭМ!$B$34:$B$777,I$366)+'СЕТ СН'!$F$13-'СЕТ СН'!$F$23</f>
        <v>-56.060149000000024</v>
      </c>
      <c r="J394" s="37">
        <f>SUMIFS(СВЦЭМ!$K$34:$K$777,СВЦЭМ!$A$34:$A$777,$A394,СВЦЭМ!$B$34:$B$777,J$366)+'СЕТ СН'!$F$13-'СЕТ СН'!$F$23</f>
        <v>-84.806782839999983</v>
      </c>
      <c r="K394" s="37">
        <f>SUMIFS(СВЦЭМ!$K$34:$K$777,СВЦЭМ!$A$34:$A$777,$A394,СВЦЭМ!$B$34:$B$777,K$366)+'СЕТ СН'!$F$13-'СЕТ СН'!$F$23</f>
        <v>-107.72701353000002</v>
      </c>
      <c r="L394" s="37">
        <f>SUMIFS(СВЦЭМ!$K$34:$K$777,СВЦЭМ!$A$34:$A$777,$A394,СВЦЭМ!$B$34:$B$777,L$366)+'СЕТ СН'!$F$13-'СЕТ СН'!$F$23</f>
        <v>-159.97450178999998</v>
      </c>
      <c r="M394" s="37">
        <f>SUMIFS(СВЦЭМ!$K$34:$K$777,СВЦЭМ!$A$34:$A$777,$A394,СВЦЭМ!$B$34:$B$777,M$366)+'СЕТ СН'!$F$13-'СЕТ СН'!$F$23</f>
        <v>-178.65402247999998</v>
      </c>
      <c r="N394" s="37">
        <f>SUMIFS(СВЦЭМ!$K$34:$K$777,СВЦЭМ!$A$34:$A$777,$A394,СВЦЭМ!$B$34:$B$777,N$366)+'СЕТ СН'!$F$13-'СЕТ СН'!$F$23</f>
        <v>-175.37576046999999</v>
      </c>
      <c r="O394" s="37">
        <f>SUMIFS(СВЦЭМ!$K$34:$K$777,СВЦЭМ!$A$34:$A$777,$A394,СВЦЭМ!$B$34:$B$777,O$366)+'СЕТ СН'!$F$13-'СЕТ СН'!$F$23</f>
        <v>-175.39677796000001</v>
      </c>
      <c r="P394" s="37">
        <f>SUMIFS(СВЦЭМ!$K$34:$K$777,СВЦЭМ!$A$34:$A$777,$A394,СВЦЭМ!$B$34:$B$777,P$366)+'СЕТ СН'!$F$13-'СЕТ СН'!$F$23</f>
        <v>-174.15957852000003</v>
      </c>
      <c r="Q394" s="37">
        <f>SUMIFS(СВЦЭМ!$K$34:$K$777,СВЦЭМ!$A$34:$A$777,$A394,СВЦЭМ!$B$34:$B$777,Q$366)+'СЕТ СН'!$F$13-'СЕТ СН'!$F$23</f>
        <v>-170.29261779000001</v>
      </c>
      <c r="R394" s="37">
        <f>SUMIFS(СВЦЭМ!$K$34:$K$777,СВЦЭМ!$A$34:$A$777,$A394,СВЦЭМ!$B$34:$B$777,R$366)+'СЕТ СН'!$F$13-'СЕТ СН'!$F$23</f>
        <v>-166.51277949000001</v>
      </c>
      <c r="S394" s="37">
        <f>SUMIFS(СВЦЭМ!$K$34:$K$777,СВЦЭМ!$A$34:$A$777,$A394,СВЦЭМ!$B$34:$B$777,S$366)+'СЕТ СН'!$F$13-'СЕТ СН'!$F$23</f>
        <v>-168.21547994999997</v>
      </c>
      <c r="T394" s="37">
        <f>SUMIFS(СВЦЭМ!$K$34:$K$777,СВЦЭМ!$A$34:$A$777,$A394,СВЦЭМ!$B$34:$B$777,T$366)+'СЕТ СН'!$F$13-'СЕТ СН'!$F$23</f>
        <v>-173.25776423000002</v>
      </c>
      <c r="U394" s="37">
        <f>SUMIFS(СВЦЭМ!$K$34:$K$777,СВЦЭМ!$A$34:$A$777,$A394,СВЦЭМ!$B$34:$B$777,U$366)+'СЕТ СН'!$F$13-'СЕТ СН'!$F$23</f>
        <v>-183.26584682999999</v>
      </c>
      <c r="V394" s="37">
        <f>SUMIFS(СВЦЭМ!$K$34:$K$777,СВЦЭМ!$A$34:$A$777,$A394,СВЦЭМ!$B$34:$B$777,V$366)+'СЕТ СН'!$F$13-'СЕТ СН'!$F$23</f>
        <v>-174.97775013</v>
      </c>
      <c r="W394" s="37">
        <f>SUMIFS(СВЦЭМ!$K$34:$K$777,СВЦЭМ!$A$34:$A$777,$A394,СВЦЭМ!$B$34:$B$777,W$366)+'СЕТ СН'!$F$13-'СЕТ СН'!$F$23</f>
        <v>-123.48057284999999</v>
      </c>
      <c r="X394" s="37">
        <f>SUMIFS(СВЦЭМ!$K$34:$K$777,СВЦЭМ!$A$34:$A$777,$A394,СВЦЭМ!$B$34:$B$777,X$366)+'СЕТ СН'!$F$13-'СЕТ СН'!$F$23</f>
        <v>-82.146208870000009</v>
      </c>
      <c r="Y394" s="37">
        <f>SUMIFS(СВЦЭМ!$K$34:$K$777,СВЦЭМ!$A$34:$A$777,$A394,СВЦЭМ!$B$34:$B$777,Y$366)+'СЕТ СН'!$F$13-'СЕТ СН'!$F$23</f>
        <v>-49.519685709999976</v>
      </c>
    </row>
    <row r="395" spans="1:26" ht="15.75" x14ac:dyDescent="0.2">
      <c r="A395" s="36">
        <f t="shared" si="10"/>
        <v>43007</v>
      </c>
      <c r="B395" s="37">
        <f>SUMIFS(СВЦЭМ!$K$34:$K$777,СВЦЭМ!$A$34:$A$777,$A395,СВЦЭМ!$B$34:$B$777,B$366)+'СЕТ СН'!$F$13-'СЕТ СН'!$F$23</f>
        <v>-57.187157989999946</v>
      </c>
      <c r="C395" s="37">
        <f>SUMIFS(СВЦЭМ!$K$34:$K$777,СВЦЭМ!$A$34:$A$777,$A395,СВЦЭМ!$B$34:$B$777,C$366)+'СЕТ СН'!$F$13-'СЕТ СН'!$F$23</f>
        <v>9.5225411599999461</v>
      </c>
      <c r="D395" s="37">
        <f>SUMIFS(СВЦЭМ!$K$34:$K$777,СВЦЭМ!$A$34:$A$777,$A395,СВЦЭМ!$B$34:$B$777,D$366)+'СЕТ СН'!$F$13-'СЕТ СН'!$F$23</f>
        <v>9.9671954399999549</v>
      </c>
      <c r="E395" s="37">
        <f>SUMIFS(СВЦЭМ!$K$34:$K$777,СВЦЭМ!$A$34:$A$777,$A395,СВЦЭМ!$B$34:$B$777,E$366)+'СЕТ СН'!$F$13-'СЕТ СН'!$F$23</f>
        <v>10.711192539999956</v>
      </c>
      <c r="F395" s="37">
        <f>SUMIFS(СВЦЭМ!$K$34:$K$777,СВЦЭМ!$A$34:$A$777,$A395,СВЦЭМ!$B$34:$B$777,F$366)+'СЕТ СН'!$F$13-'СЕТ СН'!$F$23</f>
        <v>11.01890684</v>
      </c>
      <c r="G395" s="37">
        <f>SUMIFS(СВЦЭМ!$K$34:$K$777,СВЦЭМ!$A$34:$A$777,$A395,СВЦЭМ!$B$34:$B$777,G$366)+'СЕТ СН'!$F$13-'СЕТ СН'!$F$23</f>
        <v>5.8545912099999668</v>
      </c>
      <c r="H395" s="37">
        <f>SUMIFS(СВЦЭМ!$K$34:$K$777,СВЦЭМ!$A$34:$A$777,$A395,СВЦЭМ!$B$34:$B$777,H$366)+'СЕТ СН'!$F$13-'СЕТ СН'!$F$23</f>
        <v>-45.547875549999958</v>
      </c>
      <c r="I395" s="37">
        <f>SUMIFS(СВЦЭМ!$K$34:$K$777,СВЦЭМ!$A$34:$A$777,$A395,СВЦЭМ!$B$34:$B$777,I$366)+'СЕТ СН'!$F$13-'СЕТ СН'!$F$23</f>
        <v>-73.83797659999999</v>
      </c>
      <c r="J395" s="37">
        <f>SUMIFS(СВЦЭМ!$K$34:$K$777,СВЦЭМ!$A$34:$A$777,$A395,СВЦЭМ!$B$34:$B$777,J$366)+'СЕТ СН'!$F$13-'СЕТ СН'!$F$23</f>
        <v>-104.90792974999999</v>
      </c>
      <c r="K395" s="37">
        <f>SUMIFS(СВЦЭМ!$K$34:$K$777,СВЦЭМ!$A$34:$A$777,$A395,СВЦЭМ!$B$34:$B$777,K$366)+'СЕТ СН'!$F$13-'СЕТ СН'!$F$23</f>
        <v>-108.02563544999998</v>
      </c>
      <c r="L395" s="37">
        <f>SUMIFS(СВЦЭМ!$K$34:$K$777,СВЦЭМ!$A$34:$A$777,$A395,СВЦЭМ!$B$34:$B$777,L$366)+'СЕТ СН'!$F$13-'СЕТ СН'!$F$23</f>
        <v>-137.59132956000002</v>
      </c>
      <c r="M395" s="37">
        <f>SUMIFS(СВЦЭМ!$K$34:$K$777,СВЦЭМ!$A$34:$A$777,$A395,СВЦЭМ!$B$34:$B$777,M$366)+'СЕТ СН'!$F$13-'СЕТ СН'!$F$23</f>
        <v>-149.50416436</v>
      </c>
      <c r="N395" s="37">
        <f>SUMIFS(СВЦЭМ!$K$34:$K$777,СВЦЭМ!$A$34:$A$777,$A395,СВЦЭМ!$B$34:$B$777,N$366)+'СЕТ СН'!$F$13-'СЕТ СН'!$F$23</f>
        <v>-143.86626461999998</v>
      </c>
      <c r="O395" s="37">
        <f>SUMIFS(СВЦЭМ!$K$34:$K$777,СВЦЭМ!$A$34:$A$777,$A395,СВЦЭМ!$B$34:$B$777,O$366)+'СЕТ СН'!$F$13-'СЕТ СН'!$F$23</f>
        <v>-137.48774947999999</v>
      </c>
      <c r="P395" s="37">
        <f>SUMIFS(СВЦЭМ!$K$34:$K$777,СВЦЭМ!$A$34:$A$777,$A395,СВЦЭМ!$B$34:$B$777,P$366)+'СЕТ СН'!$F$13-'СЕТ СН'!$F$23</f>
        <v>-140.02101733000001</v>
      </c>
      <c r="Q395" s="37">
        <f>SUMIFS(СВЦЭМ!$K$34:$K$777,СВЦЭМ!$A$34:$A$777,$A395,СВЦЭМ!$B$34:$B$777,Q$366)+'СЕТ СН'!$F$13-'СЕТ СН'!$F$23</f>
        <v>-144.54109054999998</v>
      </c>
      <c r="R395" s="37">
        <f>SUMIFS(СВЦЭМ!$K$34:$K$777,СВЦЭМ!$A$34:$A$777,$A395,СВЦЭМ!$B$34:$B$777,R$366)+'СЕТ СН'!$F$13-'СЕТ СН'!$F$23</f>
        <v>-140.15817937000003</v>
      </c>
      <c r="S395" s="37">
        <f>SUMIFS(СВЦЭМ!$K$34:$K$777,СВЦЭМ!$A$34:$A$777,$A395,СВЦЭМ!$B$34:$B$777,S$366)+'СЕТ СН'!$F$13-'СЕТ СН'!$F$23</f>
        <v>-145.06913536000002</v>
      </c>
      <c r="T395" s="37">
        <f>SUMIFS(СВЦЭМ!$K$34:$K$777,СВЦЭМ!$A$34:$A$777,$A395,СВЦЭМ!$B$34:$B$777,T$366)+'СЕТ СН'!$F$13-'СЕТ СН'!$F$23</f>
        <v>-158.79270996000002</v>
      </c>
      <c r="U395" s="37">
        <f>SUMIFS(СВЦЭМ!$K$34:$K$777,СВЦЭМ!$A$34:$A$777,$A395,СВЦЭМ!$B$34:$B$777,U$366)+'СЕТ СН'!$F$13-'СЕТ СН'!$F$23</f>
        <v>-182.80247030999999</v>
      </c>
      <c r="V395" s="37">
        <f>SUMIFS(СВЦЭМ!$K$34:$K$777,СВЦЭМ!$A$34:$A$777,$A395,СВЦЭМ!$B$34:$B$777,V$366)+'СЕТ СН'!$F$13-'СЕТ СН'!$F$23</f>
        <v>-168.92670349000002</v>
      </c>
      <c r="W395" s="37">
        <f>SUMIFS(СВЦЭМ!$K$34:$K$777,СВЦЭМ!$A$34:$A$777,$A395,СВЦЭМ!$B$34:$B$777,W$366)+'СЕТ СН'!$F$13-'СЕТ СН'!$F$23</f>
        <v>-136.91681053000002</v>
      </c>
      <c r="X395" s="37">
        <f>SUMIFS(СВЦЭМ!$K$34:$K$777,СВЦЭМ!$A$34:$A$777,$A395,СВЦЭМ!$B$34:$B$777,X$366)+'СЕТ СН'!$F$13-'СЕТ СН'!$F$23</f>
        <v>-94.897541590000003</v>
      </c>
      <c r="Y395" s="37">
        <f>SUMIFS(СВЦЭМ!$K$34:$K$777,СВЦЭМ!$A$34:$A$777,$A395,СВЦЭМ!$B$34:$B$777,Y$366)+'СЕТ СН'!$F$13-'СЕТ СН'!$F$23</f>
        <v>-75.695035459999986</v>
      </c>
    </row>
    <row r="396" spans="1:26" ht="15.75" x14ac:dyDescent="0.2">
      <c r="A396" s="36">
        <f t="shared" si="10"/>
        <v>43008</v>
      </c>
      <c r="B396" s="37">
        <f>SUMIFS(СВЦЭМ!$K$34:$K$777,СВЦЭМ!$A$34:$A$777,$A396,СВЦЭМ!$B$34:$B$777,B$366)+'СЕТ СН'!$F$13-'СЕТ СН'!$F$23</f>
        <v>-57.681952460000048</v>
      </c>
      <c r="C396" s="37">
        <f>SUMIFS(СВЦЭМ!$K$34:$K$777,СВЦЭМ!$A$34:$A$777,$A396,СВЦЭМ!$B$34:$B$777,C$366)+'СЕТ СН'!$F$13-'СЕТ СН'!$F$23</f>
        <v>-71.493723530000011</v>
      </c>
      <c r="D396" s="37">
        <f>SUMIFS(СВЦЭМ!$K$34:$K$777,СВЦЭМ!$A$34:$A$777,$A396,СВЦЭМ!$B$34:$B$777,D$366)+'СЕТ СН'!$F$13-'СЕТ СН'!$F$23</f>
        <v>-10.991775579999967</v>
      </c>
      <c r="E396" s="37">
        <f>SUMIFS(СВЦЭМ!$K$34:$K$777,СВЦЭМ!$A$34:$A$777,$A396,СВЦЭМ!$B$34:$B$777,E$366)+'СЕТ СН'!$F$13-'СЕТ СН'!$F$23</f>
        <v>-4.856993809999949</v>
      </c>
      <c r="F396" s="37">
        <f>SUMIFS(СВЦЭМ!$K$34:$K$777,СВЦЭМ!$A$34:$A$777,$A396,СВЦЭМ!$B$34:$B$777,F$366)+'СЕТ СН'!$F$13-'СЕТ СН'!$F$23</f>
        <v>-5.2617642200000319</v>
      </c>
      <c r="G396" s="37">
        <f>SUMIFS(СВЦЭМ!$K$34:$K$777,СВЦЭМ!$A$34:$A$777,$A396,СВЦЭМ!$B$34:$B$777,G$366)+'СЕТ СН'!$F$13-'СЕТ СН'!$F$23</f>
        <v>-4.337747209999975</v>
      </c>
      <c r="H396" s="37">
        <f>SUMIFS(СВЦЭМ!$K$34:$K$777,СВЦЭМ!$A$34:$A$777,$A396,СВЦЭМ!$B$34:$B$777,H$366)+'СЕТ СН'!$F$13-'СЕТ СН'!$F$23</f>
        <v>-12.818756649999955</v>
      </c>
      <c r="I396" s="37">
        <f>SUMIFS(СВЦЭМ!$K$34:$K$777,СВЦЭМ!$A$34:$A$777,$A396,СВЦЭМ!$B$34:$B$777,I$366)+'СЕТ СН'!$F$13-'СЕТ СН'!$F$23</f>
        <v>-38.831753889999959</v>
      </c>
      <c r="J396" s="37">
        <f>SUMIFS(СВЦЭМ!$K$34:$K$777,СВЦЭМ!$A$34:$A$777,$A396,СВЦЭМ!$B$34:$B$777,J$366)+'СЕТ СН'!$F$13-'СЕТ СН'!$F$23</f>
        <v>-67.810218529999986</v>
      </c>
      <c r="K396" s="37">
        <f>SUMIFS(СВЦЭМ!$K$34:$K$777,СВЦЭМ!$A$34:$A$777,$A396,СВЦЭМ!$B$34:$B$777,K$366)+'СЕТ СН'!$F$13-'СЕТ СН'!$F$23</f>
        <v>-113.82557383</v>
      </c>
      <c r="L396" s="37">
        <f>SUMIFS(СВЦЭМ!$K$34:$K$777,СВЦЭМ!$A$34:$A$777,$A396,СВЦЭМ!$B$34:$B$777,L$366)+'СЕТ СН'!$F$13-'СЕТ СН'!$F$23</f>
        <v>-155.11399918000001</v>
      </c>
      <c r="M396" s="37">
        <f>SUMIFS(СВЦЭМ!$K$34:$K$777,СВЦЭМ!$A$34:$A$777,$A396,СВЦЭМ!$B$34:$B$777,M$366)+'СЕТ СН'!$F$13-'СЕТ СН'!$F$23</f>
        <v>-170.73159857000002</v>
      </c>
      <c r="N396" s="37">
        <f>SUMIFS(СВЦЭМ!$K$34:$K$777,СВЦЭМ!$A$34:$A$777,$A396,СВЦЭМ!$B$34:$B$777,N$366)+'СЕТ СН'!$F$13-'СЕТ СН'!$F$23</f>
        <v>-160.73301569</v>
      </c>
      <c r="O396" s="37">
        <f>SUMIFS(СВЦЭМ!$K$34:$K$777,СВЦЭМ!$A$34:$A$777,$A396,СВЦЭМ!$B$34:$B$777,O$366)+'СЕТ СН'!$F$13-'СЕТ СН'!$F$23</f>
        <v>-154.85615566000001</v>
      </c>
      <c r="P396" s="37">
        <f>SUMIFS(СВЦЭМ!$K$34:$K$777,СВЦЭМ!$A$34:$A$777,$A396,СВЦЭМ!$B$34:$B$777,P$366)+'СЕТ СН'!$F$13-'СЕТ СН'!$F$23</f>
        <v>-151.74159718999999</v>
      </c>
      <c r="Q396" s="37">
        <f>SUMIFS(СВЦЭМ!$K$34:$K$777,СВЦЭМ!$A$34:$A$777,$A396,СВЦЭМ!$B$34:$B$777,Q$366)+'СЕТ СН'!$F$13-'СЕТ СН'!$F$23</f>
        <v>-148.02296903000001</v>
      </c>
      <c r="R396" s="37">
        <f>SUMIFS(СВЦЭМ!$K$34:$K$777,СВЦЭМ!$A$34:$A$777,$A396,СВЦЭМ!$B$34:$B$777,R$366)+'СЕТ СН'!$F$13-'СЕТ СН'!$F$23</f>
        <v>-151.69848825999998</v>
      </c>
      <c r="S396" s="37">
        <f>SUMIFS(СВЦЭМ!$K$34:$K$777,СВЦЭМ!$A$34:$A$777,$A396,СВЦЭМ!$B$34:$B$777,S$366)+'СЕТ СН'!$F$13-'СЕТ СН'!$F$23</f>
        <v>-154.32555780000001</v>
      </c>
      <c r="T396" s="37">
        <f>SUMIFS(СВЦЭМ!$K$34:$K$777,СВЦЭМ!$A$34:$A$777,$A396,СВЦЭМ!$B$34:$B$777,T$366)+'СЕТ СН'!$F$13-'СЕТ СН'!$F$23</f>
        <v>-163.62455012999999</v>
      </c>
      <c r="U396" s="37">
        <f>SUMIFS(СВЦЭМ!$K$34:$K$777,СВЦЭМ!$A$34:$A$777,$A396,СВЦЭМ!$B$34:$B$777,U$366)+'СЕТ СН'!$F$13-'СЕТ СН'!$F$23</f>
        <v>-176.79610065000003</v>
      </c>
      <c r="V396" s="37">
        <f>SUMIFS(СВЦЭМ!$K$34:$K$777,СВЦЭМ!$A$34:$A$777,$A396,СВЦЭМ!$B$34:$B$777,V$366)+'СЕТ СН'!$F$13-'СЕТ СН'!$F$23</f>
        <v>-176.07395516999998</v>
      </c>
      <c r="W396" s="37">
        <f>SUMIFS(СВЦЭМ!$K$34:$K$777,СВЦЭМ!$A$34:$A$777,$A396,СВЦЭМ!$B$34:$B$777,W$366)+'СЕТ СН'!$F$13-'СЕТ СН'!$F$23</f>
        <v>-126.87521643000002</v>
      </c>
      <c r="X396" s="37">
        <f>SUMIFS(СВЦЭМ!$K$34:$K$777,СВЦЭМ!$A$34:$A$777,$A396,СВЦЭМ!$B$34:$B$777,X$366)+'СЕТ СН'!$F$13-'СЕТ СН'!$F$23</f>
        <v>-78.659130129999994</v>
      </c>
      <c r="Y396" s="37">
        <f>SUMIFS(СВЦЭМ!$K$34:$K$777,СВЦЭМ!$A$34:$A$777,$A396,СВЦЭМ!$B$34:$B$777,Y$366)+'СЕТ СН'!$F$13-'СЕТ СН'!$F$23</f>
        <v>-51.006790489999958</v>
      </c>
    </row>
    <row r="397" spans="1:26" ht="15.75" hidden="1" x14ac:dyDescent="0.2">
      <c r="A397" s="36">
        <f t="shared" si="10"/>
        <v>43009</v>
      </c>
      <c r="B397" s="37">
        <f>SUMIFS(СВЦЭМ!$K$34:$K$777,СВЦЭМ!$A$34:$A$777,$A397,СВЦЭМ!$B$34:$B$777,B$366)+'СЕТ СН'!$F$13-'СЕТ СН'!$F$23</f>
        <v>-578.75</v>
      </c>
      <c r="C397" s="37">
        <f>SUMIFS(СВЦЭМ!$K$34:$K$777,СВЦЭМ!$A$34:$A$777,$A397,СВЦЭМ!$B$34:$B$777,C$366)+'СЕТ СН'!$F$13-'СЕТ СН'!$F$23</f>
        <v>-578.75</v>
      </c>
      <c r="D397" s="37">
        <f>SUMIFS(СВЦЭМ!$K$34:$K$777,СВЦЭМ!$A$34:$A$777,$A397,СВЦЭМ!$B$34:$B$777,D$366)+'СЕТ СН'!$F$13-'СЕТ СН'!$F$23</f>
        <v>-578.75</v>
      </c>
      <c r="E397" s="37">
        <f>SUMIFS(СВЦЭМ!$K$34:$K$777,СВЦЭМ!$A$34:$A$777,$A397,СВЦЭМ!$B$34:$B$777,E$366)+'СЕТ СН'!$F$13-'СЕТ СН'!$F$23</f>
        <v>-578.75</v>
      </c>
      <c r="F397" s="37">
        <f>SUMIFS(СВЦЭМ!$K$34:$K$777,СВЦЭМ!$A$34:$A$777,$A397,СВЦЭМ!$B$34:$B$777,F$366)+'СЕТ СН'!$F$13-'СЕТ СН'!$F$23</f>
        <v>-578.75</v>
      </c>
      <c r="G397" s="37">
        <f>SUMIFS(СВЦЭМ!$K$34:$K$777,СВЦЭМ!$A$34:$A$777,$A397,СВЦЭМ!$B$34:$B$777,G$366)+'СЕТ СН'!$F$13-'СЕТ СН'!$F$23</f>
        <v>-578.75</v>
      </c>
      <c r="H397" s="37">
        <f>SUMIFS(СВЦЭМ!$K$34:$K$777,СВЦЭМ!$A$34:$A$777,$A397,СВЦЭМ!$B$34:$B$777,H$366)+'СЕТ СН'!$F$13-'СЕТ СН'!$F$23</f>
        <v>-578.75</v>
      </c>
      <c r="I397" s="37">
        <f>SUMIFS(СВЦЭМ!$K$34:$K$777,СВЦЭМ!$A$34:$A$777,$A397,СВЦЭМ!$B$34:$B$777,I$366)+'СЕТ СН'!$F$13-'СЕТ СН'!$F$23</f>
        <v>-578.75</v>
      </c>
      <c r="J397" s="37">
        <f>SUMIFS(СВЦЭМ!$K$34:$K$777,СВЦЭМ!$A$34:$A$777,$A397,СВЦЭМ!$B$34:$B$777,J$366)+'СЕТ СН'!$F$13-'СЕТ СН'!$F$23</f>
        <v>-578.75</v>
      </c>
      <c r="K397" s="37">
        <f>SUMIFS(СВЦЭМ!$K$34:$K$777,СВЦЭМ!$A$34:$A$777,$A397,СВЦЭМ!$B$34:$B$777,K$366)+'СЕТ СН'!$F$13-'СЕТ СН'!$F$23</f>
        <v>-578.75</v>
      </c>
      <c r="L397" s="37">
        <f>SUMIFS(СВЦЭМ!$K$34:$K$777,СВЦЭМ!$A$34:$A$777,$A397,СВЦЭМ!$B$34:$B$777,L$366)+'СЕТ СН'!$F$13-'СЕТ СН'!$F$23</f>
        <v>-578.75</v>
      </c>
      <c r="M397" s="37">
        <f>SUMIFS(СВЦЭМ!$K$34:$K$777,СВЦЭМ!$A$34:$A$777,$A397,СВЦЭМ!$B$34:$B$777,M$366)+'СЕТ СН'!$F$13-'СЕТ СН'!$F$23</f>
        <v>-578.75</v>
      </c>
      <c r="N397" s="37">
        <f>SUMIFS(СВЦЭМ!$K$34:$K$777,СВЦЭМ!$A$34:$A$777,$A397,СВЦЭМ!$B$34:$B$777,N$366)+'СЕТ СН'!$F$13-'СЕТ СН'!$F$23</f>
        <v>-578.75</v>
      </c>
      <c r="O397" s="37">
        <f>SUMIFS(СВЦЭМ!$K$34:$K$777,СВЦЭМ!$A$34:$A$777,$A397,СВЦЭМ!$B$34:$B$777,O$366)+'СЕТ СН'!$F$13-'СЕТ СН'!$F$23</f>
        <v>-578.75</v>
      </c>
      <c r="P397" s="37">
        <f>SUMIFS(СВЦЭМ!$K$34:$K$777,СВЦЭМ!$A$34:$A$777,$A397,СВЦЭМ!$B$34:$B$777,P$366)+'СЕТ СН'!$F$13-'СЕТ СН'!$F$23</f>
        <v>-578.75</v>
      </c>
      <c r="Q397" s="37">
        <f>SUMIFS(СВЦЭМ!$K$34:$K$777,СВЦЭМ!$A$34:$A$777,$A397,СВЦЭМ!$B$34:$B$777,Q$366)+'СЕТ СН'!$F$13-'СЕТ СН'!$F$23</f>
        <v>-578.75</v>
      </c>
      <c r="R397" s="37">
        <f>SUMIFS(СВЦЭМ!$K$34:$K$777,СВЦЭМ!$A$34:$A$777,$A397,СВЦЭМ!$B$34:$B$777,R$366)+'СЕТ СН'!$F$13-'СЕТ СН'!$F$23</f>
        <v>-578.75</v>
      </c>
      <c r="S397" s="37">
        <f>SUMIFS(СВЦЭМ!$K$34:$K$777,СВЦЭМ!$A$34:$A$777,$A397,СВЦЭМ!$B$34:$B$777,S$366)+'СЕТ СН'!$F$13-'СЕТ СН'!$F$23</f>
        <v>-578.75</v>
      </c>
      <c r="T397" s="37">
        <f>SUMIFS(СВЦЭМ!$K$34:$K$777,СВЦЭМ!$A$34:$A$777,$A397,СВЦЭМ!$B$34:$B$777,T$366)+'СЕТ СН'!$F$13-'СЕТ СН'!$F$23</f>
        <v>-578.75</v>
      </c>
      <c r="U397" s="37">
        <f>SUMIFS(СВЦЭМ!$K$34:$K$777,СВЦЭМ!$A$34:$A$777,$A397,СВЦЭМ!$B$34:$B$777,U$366)+'СЕТ СН'!$F$13-'СЕТ СН'!$F$23</f>
        <v>-578.75</v>
      </c>
      <c r="V397" s="37">
        <f>SUMIFS(СВЦЭМ!$K$34:$K$777,СВЦЭМ!$A$34:$A$777,$A397,СВЦЭМ!$B$34:$B$777,V$366)+'СЕТ СН'!$F$13-'СЕТ СН'!$F$23</f>
        <v>-578.75</v>
      </c>
      <c r="W397" s="37">
        <f>SUMIFS(СВЦЭМ!$K$34:$K$777,СВЦЭМ!$A$34:$A$777,$A397,СВЦЭМ!$B$34:$B$777,W$366)+'СЕТ СН'!$F$13-'СЕТ СН'!$F$23</f>
        <v>-578.75</v>
      </c>
      <c r="X397" s="37">
        <f>SUMIFS(СВЦЭМ!$K$34:$K$777,СВЦЭМ!$A$34:$A$777,$A397,СВЦЭМ!$B$34:$B$777,X$366)+'СЕТ СН'!$F$13-'СЕТ СН'!$F$23</f>
        <v>-578.75</v>
      </c>
      <c r="Y397" s="37">
        <f>SUMIFS(СВЦЭМ!$K$34:$K$777,СВЦЭМ!$A$34:$A$777,$A397,СВЦЭМ!$B$34:$B$777,Y$366)+'СЕТ СН'!$F$13-'СЕТ СН'!$F$23</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01.09.2017</v>
      </c>
      <c r="B402" s="37">
        <f>SUMIFS(СВЦЭМ!$L$34:$L$777,СВЦЭМ!$A$34:$A$777,$A402,СВЦЭМ!$B$34:$B$777,B$401)+'СЕТ СН'!$F$13-'СЕТ СН'!$F$23</f>
        <v>32.168610810000018</v>
      </c>
      <c r="C402" s="37">
        <f>SUMIFS(СВЦЭМ!$L$34:$L$777,СВЦЭМ!$A$34:$A$777,$A402,СВЦЭМ!$B$34:$B$777,C$401)+'СЕТ СН'!$F$13-'СЕТ СН'!$F$23</f>
        <v>63.486322220000034</v>
      </c>
      <c r="D402" s="37">
        <f>SUMIFS(СВЦЭМ!$L$34:$L$777,СВЦЭМ!$A$34:$A$777,$A402,СВЦЭМ!$B$34:$B$777,D$401)+'СЕТ СН'!$F$13-'СЕТ СН'!$F$23</f>
        <v>82.062868009999988</v>
      </c>
      <c r="E402" s="37">
        <f>SUMIFS(СВЦЭМ!$L$34:$L$777,СВЦЭМ!$A$34:$A$777,$A402,СВЦЭМ!$B$34:$B$777,E$401)+'СЕТ СН'!$F$13-'СЕТ СН'!$F$23</f>
        <v>85.844472279999991</v>
      </c>
      <c r="F402" s="37">
        <f>SUMIFS(СВЦЭМ!$L$34:$L$777,СВЦЭМ!$A$34:$A$777,$A402,СВЦЭМ!$B$34:$B$777,F$401)+'СЕТ СН'!$F$13-'СЕТ СН'!$F$23</f>
        <v>83.341191839999965</v>
      </c>
      <c r="G402" s="37">
        <f>SUMIFS(СВЦЭМ!$L$34:$L$777,СВЦЭМ!$A$34:$A$777,$A402,СВЦЭМ!$B$34:$B$777,G$401)+'СЕТ СН'!$F$13-'СЕТ СН'!$F$23</f>
        <v>70.071702770000002</v>
      </c>
      <c r="H402" s="37">
        <f>SUMIFS(СВЦЭМ!$L$34:$L$777,СВЦЭМ!$A$34:$A$777,$A402,СВЦЭМ!$B$34:$B$777,H$401)+'СЕТ СН'!$F$13-'СЕТ СН'!$F$23</f>
        <v>59.92276038</v>
      </c>
      <c r="I402" s="37">
        <f>SUMIFS(СВЦЭМ!$L$34:$L$777,СВЦЭМ!$A$34:$A$777,$A402,СВЦЭМ!$B$34:$B$777,I$401)+'СЕТ СН'!$F$13-'СЕТ СН'!$F$23</f>
        <v>21.778129889999946</v>
      </c>
      <c r="J402" s="37">
        <f>SUMIFS(СВЦЭМ!$L$34:$L$777,СВЦЭМ!$A$34:$A$777,$A402,СВЦЭМ!$B$34:$B$777,J$401)+'СЕТ СН'!$F$13-'СЕТ СН'!$F$23</f>
        <v>-18.773041219999982</v>
      </c>
      <c r="K402" s="37">
        <f>SUMIFS(СВЦЭМ!$L$34:$L$777,СВЦЭМ!$A$34:$A$777,$A402,СВЦЭМ!$B$34:$B$777,K$401)+'СЕТ СН'!$F$13-'СЕТ СН'!$F$23</f>
        <v>-58.379498939999962</v>
      </c>
      <c r="L402" s="37">
        <f>SUMIFS(СВЦЭМ!$L$34:$L$777,СВЦЭМ!$A$34:$A$777,$A402,СВЦЭМ!$B$34:$B$777,L$401)+'СЕТ СН'!$F$13-'СЕТ СН'!$F$23</f>
        <v>-107.86058955999999</v>
      </c>
      <c r="M402" s="37">
        <f>SUMIFS(СВЦЭМ!$L$34:$L$777,СВЦЭМ!$A$34:$A$777,$A402,СВЦЭМ!$B$34:$B$777,M$401)+'СЕТ СН'!$F$13-'СЕТ СН'!$F$23</f>
        <v>-109.99878511999998</v>
      </c>
      <c r="N402" s="37">
        <f>SUMIFS(СВЦЭМ!$L$34:$L$777,СВЦЭМ!$A$34:$A$777,$A402,СВЦЭМ!$B$34:$B$777,N$401)+'СЕТ СН'!$F$13-'СЕТ СН'!$F$23</f>
        <v>-109.24760436999998</v>
      </c>
      <c r="O402" s="37">
        <f>SUMIFS(СВЦЭМ!$L$34:$L$777,СВЦЭМ!$A$34:$A$777,$A402,СВЦЭМ!$B$34:$B$777,O$401)+'СЕТ СН'!$F$13-'СЕТ СН'!$F$23</f>
        <v>-103.17965107999999</v>
      </c>
      <c r="P402" s="37">
        <f>SUMIFS(СВЦЭМ!$L$34:$L$777,СВЦЭМ!$A$34:$A$777,$A402,СВЦЭМ!$B$34:$B$777,P$401)+'СЕТ СН'!$F$13-'СЕТ СН'!$F$23</f>
        <v>-97.797695069999975</v>
      </c>
      <c r="Q402" s="37">
        <f>SUMIFS(СВЦЭМ!$L$34:$L$777,СВЦЭМ!$A$34:$A$777,$A402,СВЦЭМ!$B$34:$B$777,Q$401)+'СЕТ СН'!$F$13-'СЕТ СН'!$F$23</f>
        <v>-77.901426839999999</v>
      </c>
      <c r="R402" s="37">
        <f>SUMIFS(СВЦЭМ!$L$34:$L$777,СВЦЭМ!$A$34:$A$777,$A402,СВЦЭМ!$B$34:$B$777,R$401)+'СЕТ СН'!$F$13-'СЕТ СН'!$F$23</f>
        <v>-68.035950290000017</v>
      </c>
      <c r="S402" s="37">
        <f>SUMIFS(СВЦЭМ!$L$34:$L$777,СВЦЭМ!$A$34:$A$777,$A402,СВЦЭМ!$B$34:$B$777,S$401)+'СЕТ СН'!$F$13-'СЕТ СН'!$F$23</f>
        <v>-80.854810559999976</v>
      </c>
      <c r="T402" s="37">
        <f>SUMIFS(СВЦЭМ!$L$34:$L$777,СВЦЭМ!$A$34:$A$777,$A402,СВЦЭМ!$B$34:$B$777,T$401)+'СЕТ СН'!$F$13-'СЕТ СН'!$F$23</f>
        <v>-96.619553429999996</v>
      </c>
      <c r="U402" s="37">
        <f>SUMIFS(СВЦЭМ!$L$34:$L$777,СВЦЭМ!$A$34:$A$777,$A402,СВЦЭМ!$B$34:$B$777,U$401)+'СЕТ СН'!$F$13-'СЕТ СН'!$F$23</f>
        <v>-99.872329490000027</v>
      </c>
      <c r="V402" s="37">
        <f>SUMIFS(СВЦЭМ!$L$34:$L$777,СВЦЭМ!$A$34:$A$777,$A402,СВЦЭМ!$B$34:$B$777,V$401)+'СЕТ СН'!$F$13-'СЕТ СН'!$F$23</f>
        <v>-88.074193019999996</v>
      </c>
      <c r="W402" s="37">
        <f>SUMIFS(СВЦЭМ!$L$34:$L$777,СВЦЭМ!$A$34:$A$777,$A402,СВЦЭМ!$B$34:$B$777,W$401)+'СЕТ СН'!$F$13-'СЕТ СН'!$F$23</f>
        <v>-31.791813929999989</v>
      </c>
      <c r="X402" s="37">
        <f>SUMIFS(СВЦЭМ!$L$34:$L$777,СВЦЭМ!$A$34:$A$777,$A402,СВЦЭМ!$B$34:$B$777,X$401)+'СЕТ СН'!$F$13-'СЕТ СН'!$F$23</f>
        <v>19.64867793999997</v>
      </c>
      <c r="Y402" s="37">
        <f>SUMIFS(СВЦЭМ!$L$34:$L$777,СВЦЭМ!$A$34:$A$777,$A402,СВЦЭМ!$B$34:$B$777,Y$401)+'СЕТ СН'!$F$13-'СЕТ СН'!$F$23</f>
        <v>54.673458890000006</v>
      </c>
      <c r="AA402" s="46"/>
    </row>
    <row r="403" spans="1:27" ht="15.75" x14ac:dyDescent="0.2">
      <c r="A403" s="36">
        <f>A402+1</f>
        <v>42980</v>
      </c>
      <c r="B403" s="37">
        <f>SUMIFS(СВЦЭМ!$L$34:$L$777,СВЦЭМ!$A$34:$A$777,$A403,СВЦЭМ!$B$34:$B$777,B$401)+'СЕТ СН'!$F$13-'СЕТ СН'!$F$23</f>
        <v>53.976526020000051</v>
      </c>
      <c r="C403" s="37">
        <f>SUMIFS(СВЦЭМ!$L$34:$L$777,СВЦЭМ!$A$34:$A$777,$A403,СВЦЭМ!$B$34:$B$777,C$401)+'СЕТ СН'!$F$13-'СЕТ СН'!$F$23</f>
        <v>74.093925030000037</v>
      </c>
      <c r="D403" s="37">
        <f>SUMIFS(СВЦЭМ!$L$34:$L$777,СВЦЭМ!$A$34:$A$777,$A403,СВЦЭМ!$B$34:$B$777,D$401)+'СЕТ СН'!$F$13-'СЕТ СН'!$F$23</f>
        <v>99.712330680000036</v>
      </c>
      <c r="E403" s="37">
        <f>SUMIFS(СВЦЭМ!$L$34:$L$777,СВЦЭМ!$A$34:$A$777,$A403,СВЦЭМ!$B$34:$B$777,E$401)+'СЕТ СН'!$F$13-'СЕТ СН'!$F$23</f>
        <v>109.37508493999997</v>
      </c>
      <c r="F403" s="37">
        <f>SUMIFS(СВЦЭМ!$L$34:$L$777,СВЦЭМ!$A$34:$A$777,$A403,СВЦЭМ!$B$34:$B$777,F$401)+'СЕТ СН'!$F$13-'СЕТ СН'!$F$23</f>
        <v>117.70024198999999</v>
      </c>
      <c r="G403" s="37">
        <f>SUMIFS(СВЦЭМ!$L$34:$L$777,СВЦЭМ!$A$34:$A$777,$A403,СВЦЭМ!$B$34:$B$777,G$401)+'СЕТ СН'!$F$13-'СЕТ СН'!$F$23</f>
        <v>108.20124522000003</v>
      </c>
      <c r="H403" s="37">
        <f>SUMIFS(СВЦЭМ!$L$34:$L$777,СВЦЭМ!$A$34:$A$777,$A403,СВЦЭМ!$B$34:$B$777,H$401)+'СЕТ СН'!$F$13-'СЕТ СН'!$F$23</f>
        <v>92.257155959999977</v>
      </c>
      <c r="I403" s="37">
        <f>SUMIFS(СВЦЭМ!$L$34:$L$777,СВЦЭМ!$A$34:$A$777,$A403,СВЦЭМ!$B$34:$B$777,I$401)+'СЕТ СН'!$F$13-'СЕТ СН'!$F$23</f>
        <v>55.022117800000046</v>
      </c>
      <c r="J403" s="37">
        <f>SUMIFS(СВЦЭМ!$L$34:$L$777,СВЦЭМ!$A$34:$A$777,$A403,СВЦЭМ!$B$34:$B$777,J$401)+'СЕТ СН'!$F$13-'СЕТ СН'!$F$23</f>
        <v>-6.1860986899999943</v>
      </c>
      <c r="K403" s="37">
        <f>SUMIFS(СВЦЭМ!$L$34:$L$777,СВЦЭМ!$A$34:$A$777,$A403,СВЦЭМ!$B$34:$B$777,K$401)+'СЕТ СН'!$F$13-'СЕТ СН'!$F$23</f>
        <v>-58.551421320000031</v>
      </c>
      <c r="L403" s="37">
        <f>SUMIFS(СВЦЭМ!$L$34:$L$777,СВЦЭМ!$A$34:$A$777,$A403,СВЦЭМ!$B$34:$B$777,L$401)+'СЕТ СН'!$F$13-'СЕТ СН'!$F$23</f>
        <v>-129.04197954</v>
      </c>
      <c r="M403" s="37">
        <f>SUMIFS(СВЦЭМ!$L$34:$L$777,СВЦЭМ!$A$34:$A$777,$A403,СВЦЭМ!$B$34:$B$777,M$401)+'СЕТ СН'!$F$13-'СЕТ СН'!$F$23</f>
        <v>-138.44238263</v>
      </c>
      <c r="N403" s="37">
        <f>SUMIFS(СВЦЭМ!$L$34:$L$777,СВЦЭМ!$A$34:$A$777,$A403,СВЦЭМ!$B$34:$B$777,N$401)+'СЕТ СН'!$F$13-'СЕТ СН'!$F$23</f>
        <v>-142.46430574999999</v>
      </c>
      <c r="O403" s="37">
        <f>SUMIFS(СВЦЭМ!$L$34:$L$777,СВЦЭМ!$A$34:$A$777,$A403,СВЦЭМ!$B$34:$B$777,O$401)+'СЕТ СН'!$F$13-'СЕТ СН'!$F$23</f>
        <v>-142.81845413000002</v>
      </c>
      <c r="P403" s="37">
        <f>SUMIFS(СВЦЭМ!$L$34:$L$777,СВЦЭМ!$A$34:$A$777,$A403,СВЦЭМ!$B$34:$B$777,P$401)+'СЕТ СН'!$F$13-'СЕТ СН'!$F$23</f>
        <v>-144.70618888000001</v>
      </c>
      <c r="Q403" s="37">
        <f>SUMIFS(СВЦЭМ!$L$34:$L$777,СВЦЭМ!$A$34:$A$777,$A403,СВЦЭМ!$B$34:$B$777,Q$401)+'СЕТ СН'!$F$13-'СЕТ СН'!$F$23</f>
        <v>-139.18237114999999</v>
      </c>
      <c r="R403" s="37">
        <f>SUMIFS(СВЦЭМ!$L$34:$L$777,СВЦЭМ!$A$34:$A$777,$A403,СВЦЭМ!$B$34:$B$777,R$401)+'СЕТ СН'!$F$13-'СЕТ СН'!$F$23</f>
        <v>-133.11690195</v>
      </c>
      <c r="S403" s="37">
        <f>SUMIFS(СВЦЭМ!$L$34:$L$777,СВЦЭМ!$A$34:$A$777,$A403,СВЦЭМ!$B$34:$B$777,S$401)+'СЕТ СН'!$F$13-'СЕТ СН'!$F$23</f>
        <v>-142.25997347999999</v>
      </c>
      <c r="T403" s="37">
        <f>SUMIFS(СВЦЭМ!$L$34:$L$777,СВЦЭМ!$A$34:$A$777,$A403,СВЦЭМ!$B$34:$B$777,T$401)+'СЕТ СН'!$F$13-'СЕТ СН'!$F$23</f>
        <v>-142.50469485000002</v>
      </c>
      <c r="U403" s="37">
        <f>SUMIFS(СВЦЭМ!$L$34:$L$777,СВЦЭМ!$A$34:$A$777,$A403,СВЦЭМ!$B$34:$B$777,U$401)+'СЕТ СН'!$F$13-'СЕТ СН'!$F$23</f>
        <v>-141.96543790999999</v>
      </c>
      <c r="V403" s="37">
        <f>SUMIFS(СВЦЭМ!$L$34:$L$777,СВЦЭМ!$A$34:$A$777,$A403,СВЦЭМ!$B$34:$B$777,V$401)+'СЕТ СН'!$F$13-'СЕТ СН'!$F$23</f>
        <v>-134.65625806000003</v>
      </c>
      <c r="W403" s="37">
        <f>SUMIFS(СВЦЭМ!$L$34:$L$777,СВЦЭМ!$A$34:$A$777,$A403,СВЦЭМ!$B$34:$B$777,W$401)+'СЕТ СН'!$F$13-'СЕТ СН'!$F$23</f>
        <v>-100.82243807999998</v>
      </c>
      <c r="X403" s="37">
        <f>SUMIFS(СВЦЭМ!$L$34:$L$777,СВЦЭМ!$A$34:$A$777,$A403,СВЦЭМ!$B$34:$B$777,X$401)+'СЕТ СН'!$F$13-'СЕТ СН'!$F$23</f>
        <v>-46.713265879999994</v>
      </c>
      <c r="Y403" s="37">
        <f>SUMIFS(СВЦЭМ!$L$34:$L$777,СВЦЭМ!$A$34:$A$777,$A403,СВЦЭМ!$B$34:$B$777,Y$401)+'СЕТ СН'!$F$13-'СЕТ СН'!$F$23</f>
        <v>-7.7616670899999463</v>
      </c>
    </row>
    <row r="404" spans="1:27" ht="15.75" x14ac:dyDescent="0.2">
      <c r="A404" s="36">
        <f t="shared" ref="A404:A432" si="11">A403+1</f>
        <v>42981</v>
      </c>
      <c r="B404" s="37">
        <f>SUMIFS(СВЦЭМ!$L$34:$L$777,СВЦЭМ!$A$34:$A$777,$A404,СВЦЭМ!$B$34:$B$777,B$401)+'СЕТ СН'!$F$13-'СЕТ СН'!$F$23</f>
        <v>37.103974590000007</v>
      </c>
      <c r="C404" s="37">
        <f>SUMIFS(СВЦЭМ!$L$34:$L$777,СВЦЭМ!$A$34:$A$777,$A404,СВЦЭМ!$B$34:$B$777,C$401)+'СЕТ СН'!$F$13-'СЕТ СН'!$F$23</f>
        <v>104.54135971000005</v>
      </c>
      <c r="D404" s="37">
        <f>SUMIFS(СВЦЭМ!$L$34:$L$777,СВЦЭМ!$A$34:$A$777,$A404,СВЦЭМ!$B$34:$B$777,D$401)+'СЕТ СН'!$F$13-'СЕТ СН'!$F$23</f>
        <v>125.70126889000005</v>
      </c>
      <c r="E404" s="37">
        <f>SUMIFS(СВЦЭМ!$L$34:$L$777,СВЦЭМ!$A$34:$A$777,$A404,СВЦЭМ!$B$34:$B$777,E$401)+'СЕТ СН'!$F$13-'СЕТ СН'!$F$23</f>
        <v>140.48392035999996</v>
      </c>
      <c r="F404" s="37">
        <f>SUMIFS(СВЦЭМ!$L$34:$L$777,СВЦЭМ!$A$34:$A$777,$A404,СВЦЭМ!$B$34:$B$777,F$401)+'СЕТ СН'!$F$13-'СЕТ СН'!$F$23</f>
        <v>149.00127825000004</v>
      </c>
      <c r="G404" s="37">
        <f>SUMIFS(СВЦЭМ!$L$34:$L$777,СВЦЭМ!$A$34:$A$777,$A404,СВЦЭМ!$B$34:$B$777,G$401)+'СЕТ СН'!$F$13-'СЕТ СН'!$F$23</f>
        <v>147.01011449999999</v>
      </c>
      <c r="H404" s="37">
        <f>SUMIFS(СВЦЭМ!$L$34:$L$777,СВЦЭМ!$A$34:$A$777,$A404,СВЦЭМ!$B$34:$B$777,H$401)+'СЕТ СН'!$F$13-'СЕТ СН'!$F$23</f>
        <v>128.31098299999996</v>
      </c>
      <c r="I404" s="37">
        <f>SUMIFS(СВЦЭМ!$L$34:$L$777,СВЦЭМ!$A$34:$A$777,$A404,СВЦЭМ!$B$34:$B$777,I$401)+'СЕТ СН'!$F$13-'СЕТ СН'!$F$23</f>
        <v>97.964435719999983</v>
      </c>
      <c r="J404" s="37">
        <f>SUMIFS(СВЦЭМ!$L$34:$L$777,СВЦЭМ!$A$34:$A$777,$A404,СВЦЭМ!$B$34:$B$777,J$401)+'СЕТ СН'!$F$13-'СЕТ СН'!$F$23</f>
        <v>3.9042722100000447</v>
      </c>
      <c r="K404" s="37">
        <f>SUMIFS(СВЦЭМ!$L$34:$L$777,СВЦЭМ!$A$34:$A$777,$A404,СВЦЭМ!$B$34:$B$777,K$401)+'СЕТ СН'!$F$13-'СЕТ СН'!$F$23</f>
        <v>-8.2169119500000534</v>
      </c>
      <c r="L404" s="37">
        <f>SUMIFS(СВЦЭМ!$L$34:$L$777,СВЦЭМ!$A$34:$A$777,$A404,СВЦЭМ!$B$34:$B$777,L$401)+'СЕТ СН'!$F$13-'СЕТ СН'!$F$23</f>
        <v>-88.341547979999973</v>
      </c>
      <c r="M404" s="37">
        <f>SUMIFS(СВЦЭМ!$L$34:$L$777,СВЦЭМ!$A$34:$A$777,$A404,СВЦЭМ!$B$34:$B$777,M$401)+'СЕТ СН'!$F$13-'СЕТ СН'!$F$23</f>
        <v>-111.56276874999998</v>
      </c>
      <c r="N404" s="37">
        <f>SUMIFS(СВЦЭМ!$L$34:$L$777,СВЦЭМ!$A$34:$A$777,$A404,СВЦЭМ!$B$34:$B$777,N$401)+'СЕТ СН'!$F$13-'СЕТ СН'!$F$23</f>
        <v>-108.05547965</v>
      </c>
      <c r="O404" s="37">
        <f>SUMIFS(СВЦЭМ!$L$34:$L$777,СВЦЭМ!$A$34:$A$777,$A404,СВЦЭМ!$B$34:$B$777,O$401)+'СЕТ СН'!$F$13-'СЕТ СН'!$F$23</f>
        <v>-108.83698178999998</v>
      </c>
      <c r="P404" s="37">
        <f>SUMIFS(СВЦЭМ!$L$34:$L$777,СВЦЭМ!$A$34:$A$777,$A404,СВЦЭМ!$B$34:$B$777,P$401)+'СЕТ СН'!$F$13-'СЕТ СН'!$F$23</f>
        <v>-105.47302208000002</v>
      </c>
      <c r="Q404" s="37">
        <f>SUMIFS(СВЦЭМ!$L$34:$L$777,СВЦЭМ!$A$34:$A$777,$A404,СВЦЭМ!$B$34:$B$777,Q$401)+'СЕТ СН'!$F$13-'СЕТ СН'!$F$23</f>
        <v>-101.34440468999998</v>
      </c>
      <c r="R404" s="37">
        <f>SUMIFS(СВЦЭМ!$L$34:$L$777,СВЦЭМ!$A$34:$A$777,$A404,СВЦЭМ!$B$34:$B$777,R$401)+'СЕТ СН'!$F$13-'СЕТ СН'!$F$23</f>
        <v>-100.95434079</v>
      </c>
      <c r="S404" s="37">
        <f>SUMIFS(СВЦЭМ!$L$34:$L$777,СВЦЭМ!$A$34:$A$777,$A404,СВЦЭМ!$B$34:$B$777,S$401)+'СЕТ СН'!$F$13-'СЕТ СН'!$F$23</f>
        <v>-103.24524346999999</v>
      </c>
      <c r="T404" s="37">
        <f>SUMIFS(СВЦЭМ!$L$34:$L$777,СВЦЭМ!$A$34:$A$777,$A404,СВЦЭМ!$B$34:$B$777,T$401)+'СЕТ СН'!$F$13-'СЕТ СН'!$F$23</f>
        <v>-110.14453108999999</v>
      </c>
      <c r="U404" s="37">
        <f>SUMIFS(СВЦЭМ!$L$34:$L$777,СВЦЭМ!$A$34:$A$777,$A404,СВЦЭМ!$B$34:$B$777,U$401)+'СЕТ СН'!$F$13-'СЕТ СН'!$F$23</f>
        <v>-112.59352797000003</v>
      </c>
      <c r="V404" s="37">
        <f>SUMIFS(СВЦЭМ!$L$34:$L$777,СВЦЭМ!$A$34:$A$777,$A404,СВЦЭМ!$B$34:$B$777,V$401)+'СЕТ СН'!$F$13-'СЕТ СН'!$F$23</f>
        <v>-108.62268977999997</v>
      </c>
      <c r="W404" s="37">
        <f>SUMIFS(СВЦЭМ!$L$34:$L$777,СВЦЭМ!$A$34:$A$777,$A404,СВЦЭМ!$B$34:$B$777,W$401)+'СЕТ СН'!$F$13-'СЕТ СН'!$F$23</f>
        <v>-56.21955489000004</v>
      </c>
      <c r="X404" s="37">
        <f>SUMIFS(СВЦЭМ!$L$34:$L$777,СВЦЭМ!$A$34:$A$777,$A404,СВЦЭМ!$B$34:$B$777,X$401)+'СЕТ СН'!$F$13-'СЕТ СН'!$F$23</f>
        <v>-8.8750444300000026</v>
      </c>
      <c r="Y404" s="37">
        <f>SUMIFS(СВЦЭМ!$L$34:$L$777,СВЦЭМ!$A$34:$A$777,$A404,СВЦЭМ!$B$34:$B$777,Y$401)+'СЕТ СН'!$F$13-'СЕТ СН'!$F$23</f>
        <v>13.958678709999958</v>
      </c>
    </row>
    <row r="405" spans="1:27" ht="15.75" x14ac:dyDescent="0.2">
      <c r="A405" s="36">
        <f t="shared" si="11"/>
        <v>42982</v>
      </c>
      <c r="B405" s="37">
        <f>SUMIFS(СВЦЭМ!$L$34:$L$777,СВЦЭМ!$A$34:$A$777,$A405,СВЦЭМ!$B$34:$B$777,B$401)+'СЕТ СН'!$F$13-'СЕТ СН'!$F$23</f>
        <v>84.914270760000022</v>
      </c>
      <c r="C405" s="37">
        <f>SUMIFS(СВЦЭМ!$L$34:$L$777,СВЦЭМ!$A$34:$A$777,$A405,СВЦЭМ!$B$34:$B$777,C$401)+'СЕТ СН'!$F$13-'СЕТ СН'!$F$23</f>
        <v>111.89161139999999</v>
      </c>
      <c r="D405" s="37">
        <f>SUMIFS(СВЦЭМ!$L$34:$L$777,СВЦЭМ!$A$34:$A$777,$A405,СВЦЭМ!$B$34:$B$777,D$401)+'СЕТ СН'!$F$13-'СЕТ СН'!$F$23</f>
        <v>135.97984945999997</v>
      </c>
      <c r="E405" s="37">
        <f>SUMIFS(СВЦЭМ!$L$34:$L$777,СВЦЭМ!$A$34:$A$777,$A405,СВЦЭМ!$B$34:$B$777,E$401)+'СЕТ СН'!$F$13-'СЕТ СН'!$F$23</f>
        <v>147.70666254000002</v>
      </c>
      <c r="F405" s="37">
        <f>SUMIFS(СВЦЭМ!$L$34:$L$777,СВЦЭМ!$A$34:$A$777,$A405,СВЦЭМ!$B$34:$B$777,F$401)+'СЕТ СН'!$F$13-'СЕТ СН'!$F$23</f>
        <v>154.67379387000005</v>
      </c>
      <c r="G405" s="37">
        <f>SUMIFS(СВЦЭМ!$L$34:$L$777,СВЦЭМ!$A$34:$A$777,$A405,СВЦЭМ!$B$34:$B$777,G$401)+'СЕТ СН'!$F$13-'СЕТ СН'!$F$23</f>
        <v>147.63670704000003</v>
      </c>
      <c r="H405" s="37">
        <f>SUMIFS(СВЦЭМ!$L$34:$L$777,СВЦЭМ!$A$34:$A$777,$A405,СВЦЭМ!$B$34:$B$777,H$401)+'СЕТ СН'!$F$13-'СЕТ СН'!$F$23</f>
        <v>114.47366819000001</v>
      </c>
      <c r="I405" s="37">
        <f>SUMIFS(СВЦЭМ!$L$34:$L$777,СВЦЭМ!$A$34:$A$777,$A405,СВЦЭМ!$B$34:$B$777,I$401)+'СЕТ СН'!$F$13-'СЕТ СН'!$F$23</f>
        <v>68.677833329999999</v>
      </c>
      <c r="J405" s="37">
        <f>SUMIFS(СВЦЭМ!$L$34:$L$777,СВЦЭМ!$A$34:$A$777,$A405,СВЦЭМ!$B$34:$B$777,J$401)+'СЕТ СН'!$F$13-'СЕТ СН'!$F$23</f>
        <v>31.852418960000023</v>
      </c>
      <c r="K405" s="37">
        <f>SUMIFS(СВЦЭМ!$L$34:$L$777,СВЦЭМ!$A$34:$A$777,$A405,СВЦЭМ!$B$34:$B$777,K$401)+'СЕТ СН'!$F$13-'СЕТ СН'!$F$23</f>
        <v>-12.147739010000009</v>
      </c>
      <c r="L405" s="37">
        <f>SUMIFS(СВЦЭМ!$L$34:$L$777,СВЦЭМ!$A$34:$A$777,$A405,СВЦЭМ!$B$34:$B$777,L$401)+'СЕТ СН'!$F$13-'СЕТ СН'!$F$23</f>
        <v>-80.174591920000012</v>
      </c>
      <c r="M405" s="37">
        <f>SUMIFS(СВЦЭМ!$L$34:$L$777,СВЦЭМ!$A$34:$A$777,$A405,СВЦЭМ!$B$34:$B$777,M$401)+'СЕТ СН'!$F$13-'СЕТ СН'!$F$23</f>
        <v>-102.24021708999999</v>
      </c>
      <c r="N405" s="37">
        <f>SUMIFS(СВЦЭМ!$L$34:$L$777,СВЦЭМ!$A$34:$A$777,$A405,СВЦЭМ!$B$34:$B$777,N$401)+'СЕТ СН'!$F$13-'СЕТ СН'!$F$23</f>
        <v>-95.919297749999998</v>
      </c>
      <c r="O405" s="37">
        <f>SUMIFS(СВЦЭМ!$L$34:$L$777,СВЦЭМ!$A$34:$A$777,$A405,СВЦЭМ!$B$34:$B$777,O$401)+'СЕТ СН'!$F$13-'СЕТ СН'!$F$23</f>
        <v>-96.850224690000005</v>
      </c>
      <c r="P405" s="37">
        <f>SUMIFS(СВЦЭМ!$L$34:$L$777,СВЦЭМ!$A$34:$A$777,$A405,СВЦЭМ!$B$34:$B$777,P$401)+'СЕТ СН'!$F$13-'СЕТ СН'!$F$23</f>
        <v>-93.416278739999996</v>
      </c>
      <c r="Q405" s="37">
        <f>SUMIFS(СВЦЭМ!$L$34:$L$777,СВЦЭМ!$A$34:$A$777,$A405,СВЦЭМ!$B$34:$B$777,Q$401)+'СЕТ СН'!$F$13-'СЕТ СН'!$F$23</f>
        <v>-88.227991410000016</v>
      </c>
      <c r="R405" s="37">
        <f>SUMIFS(СВЦЭМ!$L$34:$L$777,СВЦЭМ!$A$34:$A$777,$A405,СВЦЭМ!$B$34:$B$777,R$401)+'СЕТ СН'!$F$13-'СЕТ СН'!$F$23</f>
        <v>-86.169455229999983</v>
      </c>
      <c r="S405" s="37">
        <f>SUMIFS(СВЦЭМ!$L$34:$L$777,СВЦЭМ!$A$34:$A$777,$A405,СВЦЭМ!$B$34:$B$777,S$401)+'СЕТ СН'!$F$13-'СЕТ СН'!$F$23</f>
        <v>-89.994145709999998</v>
      </c>
      <c r="T405" s="37">
        <f>SUMIFS(СВЦЭМ!$L$34:$L$777,СВЦЭМ!$A$34:$A$777,$A405,СВЦЭМ!$B$34:$B$777,T$401)+'СЕТ СН'!$F$13-'СЕТ СН'!$F$23</f>
        <v>-99.173636579999993</v>
      </c>
      <c r="U405" s="37">
        <f>SUMIFS(СВЦЭМ!$L$34:$L$777,СВЦЭМ!$A$34:$A$777,$A405,СВЦЭМ!$B$34:$B$777,U$401)+'СЕТ СН'!$F$13-'СЕТ СН'!$F$23</f>
        <v>-91.181517020000001</v>
      </c>
      <c r="V405" s="37">
        <f>SUMIFS(СВЦЭМ!$L$34:$L$777,СВЦЭМ!$A$34:$A$777,$A405,СВЦЭМ!$B$34:$B$777,V$401)+'СЕТ СН'!$F$13-'СЕТ СН'!$F$23</f>
        <v>-83.293212470000014</v>
      </c>
      <c r="W405" s="37">
        <f>SUMIFS(СВЦЭМ!$L$34:$L$777,СВЦЭМ!$A$34:$A$777,$A405,СВЦЭМ!$B$34:$B$777,W$401)+'СЕТ СН'!$F$13-'СЕТ СН'!$F$23</f>
        <v>-21.318563880000056</v>
      </c>
      <c r="X405" s="37">
        <f>SUMIFS(СВЦЭМ!$L$34:$L$777,СВЦЭМ!$A$34:$A$777,$A405,СВЦЭМ!$B$34:$B$777,X$401)+'СЕТ СН'!$F$13-'СЕТ СН'!$F$23</f>
        <v>29.974514699999986</v>
      </c>
      <c r="Y405" s="37">
        <f>SUMIFS(СВЦЭМ!$L$34:$L$777,СВЦЭМ!$A$34:$A$777,$A405,СВЦЭМ!$B$34:$B$777,Y$401)+'СЕТ СН'!$F$13-'СЕТ СН'!$F$23</f>
        <v>62.484805130000041</v>
      </c>
    </row>
    <row r="406" spans="1:27" ht="15.75" x14ac:dyDescent="0.2">
      <c r="A406" s="36">
        <f t="shared" si="11"/>
        <v>42983</v>
      </c>
      <c r="B406" s="37">
        <f>SUMIFS(СВЦЭМ!$L$34:$L$777,СВЦЭМ!$A$34:$A$777,$A406,СВЦЭМ!$B$34:$B$777,B$401)+'СЕТ СН'!$F$13-'СЕТ СН'!$F$23</f>
        <v>42.959952199999975</v>
      </c>
      <c r="C406" s="37">
        <f>SUMIFS(СВЦЭМ!$L$34:$L$777,СВЦЭМ!$A$34:$A$777,$A406,СВЦЭМ!$B$34:$B$777,C$401)+'СЕТ СН'!$F$13-'СЕТ СН'!$F$23</f>
        <v>63.832151609999983</v>
      </c>
      <c r="D406" s="37">
        <f>SUMIFS(СВЦЭМ!$L$34:$L$777,СВЦЭМ!$A$34:$A$777,$A406,СВЦЭМ!$B$34:$B$777,D$401)+'СЕТ СН'!$F$13-'СЕТ СН'!$F$23</f>
        <v>76.584320960000014</v>
      </c>
      <c r="E406" s="37">
        <f>SUMIFS(СВЦЭМ!$L$34:$L$777,СВЦЭМ!$A$34:$A$777,$A406,СВЦЭМ!$B$34:$B$777,E$401)+'СЕТ СН'!$F$13-'СЕТ СН'!$F$23</f>
        <v>104.43657659999997</v>
      </c>
      <c r="F406" s="37">
        <f>SUMIFS(СВЦЭМ!$L$34:$L$777,СВЦЭМ!$A$34:$A$777,$A406,СВЦЭМ!$B$34:$B$777,F$401)+'СЕТ СН'!$F$13-'СЕТ СН'!$F$23</f>
        <v>103.10682726000005</v>
      </c>
      <c r="G406" s="37">
        <f>SUMIFS(СВЦЭМ!$L$34:$L$777,СВЦЭМ!$A$34:$A$777,$A406,СВЦЭМ!$B$34:$B$777,G$401)+'СЕТ СН'!$F$13-'СЕТ СН'!$F$23</f>
        <v>76.090565070000025</v>
      </c>
      <c r="H406" s="37">
        <f>SUMIFS(СВЦЭМ!$L$34:$L$777,СВЦЭМ!$A$34:$A$777,$A406,СВЦЭМ!$B$34:$B$777,H$401)+'СЕТ СН'!$F$13-'СЕТ СН'!$F$23</f>
        <v>51.231129919999944</v>
      </c>
      <c r="I406" s="37">
        <f>SUMIFS(СВЦЭМ!$L$34:$L$777,СВЦЭМ!$A$34:$A$777,$A406,СВЦЭМ!$B$34:$B$777,I$401)+'СЕТ СН'!$F$13-'СЕТ СН'!$F$23</f>
        <v>3.063972720000038</v>
      </c>
      <c r="J406" s="37">
        <f>SUMIFS(СВЦЭМ!$L$34:$L$777,СВЦЭМ!$A$34:$A$777,$A406,СВЦЭМ!$B$34:$B$777,J$401)+'СЕТ СН'!$F$13-'СЕТ СН'!$F$23</f>
        <v>-25.852852119999966</v>
      </c>
      <c r="K406" s="37">
        <f>SUMIFS(СВЦЭМ!$L$34:$L$777,СВЦЭМ!$A$34:$A$777,$A406,СВЦЭМ!$B$34:$B$777,K$401)+'СЕТ СН'!$F$13-'СЕТ СН'!$F$23</f>
        <v>-57.920440880000001</v>
      </c>
      <c r="L406" s="37">
        <f>SUMIFS(СВЦЭМ!$L$34:$L$777,СВЦЭМ!$A$34:$A$777,$A406,СВЦЭМ!$B$34:$B$777,L$401)+'СЕТ СН'!$F$13-'СЕТ СН'!$F$23</f>
        <v>-116.22348249999999</v>
      </c>
      <c r="M406" s="37">
        <f>SUMIFS(СВЦЭМ!$L$34:$L$777,СВЦЭМ!$A$34:$A$777,$A406,СВЦЭМ!$B$34:$B$777,M$401)+'СЕТ СН'!$F$13-'СЕТ СН'!$F$23</f>
        <v>-138.60801823999998</v>
      </c>
      <c r="N406" s="37">
        <f>SUMIFS(СВЦЭМ!$L$34:$L$777,СВЦЭМ!$A$34:$A$777,$A406,СВЦЭМ!$B$34:$B$777,N$401)+'СЕТ СН'!$F$13-'СЕТ СН'!$F$23</f>
        <v>-129.32716250999999</v>
      </c>
      <c r="O406" s="37">
        <f>SUMIFS(СВЦЭМ!$L$34:$L$777,СВЦЭМ!$A$34:$A$777,$A406,СВЦЭМ!$B$34:$B$777,O$401)+'СЕТ СН'!$F$13-'СЕТ СН'!$F$23</f>
        <v>-124.93245332999999</v>
      </c>
      <c r="P406" s="37">
        <f>SUMIFS(СВЦЭМ!$L$34:$L$777,СВЦЭМ!$A$34:$A$777,$A406,СВЦЭМ!$B$34:$B$777,P$401)+'СЕТ СН'!$F$13-'СЕТ СН'!$F$23</f>
        <v>-119.17694038000002</v>
      </c>
      <c r="Q406" s="37">
        <f>SUMIFS(СВЦЭМ!$L$34:$L$777,СВЦЭМ!$A$34:$A$777,$A406,СВЦЭМ!$B$34:$B$777,Q$401)+'СЕТ СН'!$F$13-'СЕТ СН'!$F$23</f>
        <v>-125.77801648000002</v>
      </c>
      <c r="R406" s="37">
        <f>SUMIFS(СВЦЭМ!$L$34:$L$777,СВЦЭМ!$A$34:$A$777,$A406,СВЦЭМ!$B$34:$B$777,R$401)+'СЕТ СН'!$F$13-'СЕТ СН'!$F$23</f>
        <v>-125.12022992999999</v>
      </c>
      <c r="S406" s="37">
        <f>SUMIFS(СВЦЭМ!$L$34:$L$777,СВЦЭМ!$A$34:$A$777,$A406,СВЦЭМ!$B$34:$B$777,S$401)+'СЕТ СН'!$F$13-'СЕТ СН'!$F$23</f>
        <v>-125.06748261000001</v>
      </c>
      <c r="T406" s="37">
        <f>SUMIFS(СВЦЭМ!$L$34:$L$777,СВЦЭМ!$A$34:$A$777,$A406,СВЦЭМ!$B$34:$B$777,T$401)+'СЕТ СН'!$F$13-'СЕТ СН'!$F$23</f>
        <v>-127.09232061</v>
      </c>
      <c r="U406" s="37">
        <f>SUMIFS(СВЦЭМ!$L$34:$L$777,СВЦЭМ!$A$34:$A$777,$A406,СВЦЭМ!$B$34:$B$777,U$401)+'СЕТ СН'!$F$13-'СЕТ СН'!$F$23</f>
        <v>-133.99125266999999</v>
      </c>
      <c r="V406" s="37">
        <f>SUMIFS(СВЦЭМ!$L$34:$L$777,СВЦЭМ!$A$34:$A$777,$A406,СВЦЭМ!$B$34:$B$777,V$401)+'СЕТ СН'!$F$13-'СЕТ СН'!$F$23</f>
        <v>-127.92065136000002</v>
      </c>
      <c r="W406" s="37">
        <f>SUMIFS(СВЦЭМ!$L$34:$L$777,СВЦЭМ!$A$34:$A$777,$A406,СВЦЭМ!$B$34:$B$777,W$401)+'СЕТ СН'!$F$13-'СЕТ СН'!$F$23</f>
        <v>-83.14260981000001</v>
      </c>
      <c r="X406" s="37">
        <f>SUMIFS(СВЦЭМ!$L$34:$L$777,СВЦЭМ!$A$34:$A$777,$A406,СВЦЭМ!$B$34:$B$777,X$401)+'СЕТ СН'!$F$13-'СЕТ СН'!$F$23</f>
        <v>-40.835308349999991</v>
      </c>
      <c r="Y406" s="37">
        <f>SUMIFS(СВЦЭМ!$L$34:$L$777,СВЦЭМ!$A$34:$A$777,$A406,СВЦЭМ!$B$34:$B$777,Y$401)+'СЕТ СН'!$F$13-'СЕТ СН'!$F$23</f>
        <v>-2.1160416300000406</v>
      </c>
    </row>
    <row r="407" spans="1:27" ht="15.75" x14ac:dyDescent="0.2">
      <c r="A407" s="36">
        <f t="shared" si="11"/>
        <v>42984</v>
      </c>
      <c r="B407" s="37">
        <f>SUMIFS(СВЦЭМ!$L$34:$L$777,СВЦЭМ!$A$34:$A$777,$A407,СВЦЭМ!$B$34:$B$777,B$401)+'СЕТ СН'!$F$13-'СЕТ СН'!$F$23</f>
        <v>104.01911231999998</v>
      </c>
      <c r="C407" s="37">
        <f>SUMIFS(СВЦЭМ!$L$34:$L$777,СВЦЭМ!$A$34:$A$777,$A407,СВЦЭМ!$B$34:$B$777,C$401)+'СЕТ СН'!$F$13-'СЕТ СН'!$F$23</f>
        <v>133.60862623000003</v>
      </c>
      <c r="D407" s="37">
        <f>SUMIFS(СВЦЭМ!$L$34:$L$777,СВЦЭМ!$A$34:$A$777,$A407,СВЦЭМ!$B$34:$B$777,D$401)+'СЕТ СН'!$F$13-'СЕТ СН'!$F$23</f>
        <v>155.16784173999997</v>
      </c>
      <c r="E407" s="37">
        <f>SUMIFS(СВЦЭМ!$L$34:$L$777,СВЦЭМ!$A$34:$A$777,$A407,СВЦЭМ!$B$34:$B$777,E$401)+'СЕТ СН'!$F$13-'СЕТ СН'!$F$23</f>
        <v>162.46281324999995</v>
      </c>
      <c r="F407" s="37">
        <f>SUMIFS(СВЦЭМ!$L$34:$L$777,СВЦЭМ!$A$34:$A$777,$A407,СВЦЭМ!$B$34:$B$777,F$401)+'СЕТ СН'!$F$13-'СЕТ СН'!$F$23</f>
        <v>166.43784214000004</v>
      </c>
      <c r="G407" s="37">
        <f>SUMIFS(СВЦЭМ!$L$34:$L$777,СВЦЭМ!$A$34:$A$777,$A407,СВЦЭМ!$B$34:$B$777,G$401)+'СЕТ СН'!$F$13-'СЕТ СН'!$F$23</f>
        <v>151.76482636000003</v>
      </c>
      <c r="H407" s="37">
        <f>SUMIFS(СВЦЭМ!$L$34:$L$777,СВЦЭМ!$A$34:$A$777,$A407,СВЦЭМ!$B$34:$B$777,H$401)+'СЕТ СН'!$F$13-'СЕТ СН'!$F$23</f>
        <v>113.23154740999996</v>
      </c>
      <c r="I407" s="37">
        <f>SUMIFS(СВЦЭМ!$L$34:$L$777,СВЦЭМ!$A$34:$A$777,$A407,СВЦЭМ!$B$34:$B$777,I$401)+'СЕТ СН'!$F$13-'СЕТ СН'!$F$23</f>
        <v>66.06211780000001</v>
      </c>
      <c r="J407" s="37">
        <f>SUMIFS(СВЦЭМ!$L$34:$L$777,СВЦЭМ!$A$34:$A$777,$A407,СВЦЭМ!$B$34:$B$777,J$401)+'СЕТ СН'!$F$13-'СЕТ СН'!$F$23</f>
        <v>27.293675870000015</v>
      </c>
      <c r="K407" s="37">
        <f>SUMIFS(СВЦЭМ!$L$34:$L$777,СВЦЭМ!$A$34:$A$777,$A407,СВЦЭМ!$B$34:$B$777,K$401)+'СЕТ СН'!$F$13-'СЕТ СН'!$F$23</f>
        <v>-26.515462709999952</v>
      </c>
      <c r="L407" s="37">
        <f>SUMIFS(СВЦЭМ!$L$34:$L$777,СВЦЭМ!$A$34:$A$777,$A407,СВЦЭМ!$B$34:$B$777,L$401)+'СЕТ СН'!$F$13-'СЕТ СН'!$F$23</f>
        <v>-96.329972680000026</v>
      </c>
      <c r="M407" s="37">
        <f>SUMIFS(СВЦЭМ!$L$34:$L$777,СВЦЭМ!$A$34:$A$777,$A407,СВЦЭМ!$B$34:$B$777,M$401)+'СЕТ СН'!$F$13-'СЕТ СН'!$F$23</f>
        <v>-105.99724120000002</v>
      </c>
      <c r="N407" s="37">
        <f>SUMIFS(СВЦЭМ!$L$34:$L$777,СВЦЭМ!$A$34:$A$777,$A407,СВЦЭМ!$B$34:$B$777,N$401)+'СЕТ СН'!$F$13-'СЕТ СН'!$F$23</f>
        <v>-106.68730485999998</v>
      </c>
      <c r="O407" s="37">
        <f>SUMIFS(СВЦЭМ!$L$34:$L$777,СВЦЭМ!$A$34:$A$777,$A407,СВЦЭМ!$B$34:$B$777,O$401)+'СЕТ СН'!$F$13-'СЕТ СН'!$F$23</f>
        <v>-99.877403730000026</v>
      </c>
      <c r="P407" s="37">
        <f>SUMIFS(СВЦЭМ!$L$34:$L$777,СВЦЭМ!$A$34:$A$777,$A407,СВЦЭМ!$B$34:$B$777,P$401)+'СЕТ СН'!$F$13-'СЕТ СН'!$F$23</f>
        <v>-97.78634722999999</v>
      </c>
      <c r="Q407" s="37">
        <f>SUMIFS(СВЦЭМ!$L$34:$L$777,СВЦЭМ!$A$34:$A$777,$A407,СВЦЭМ!$B$34:$B$777,Q$401)+'СЕТ СН'!$F$13-'СЕТ СН'!$F$23</f>
        <v>-92.80158849999998</v>
      </c>
      <c r="R407" s="37">
        <f>SUMIFS(СВЦЭМ!$L$34:$L$777,СВЦЭМ!$A$34:$A$777,$A407,СВЦЭМ!$B$34:$B$777,R$401)+'СЕТ СН'!$F$13-'СЕТ СН'!$F$23</f>
        <v>-89.375623879999978</v>
      </c>
      <c r="S407" s="37">
        <f>SUMIFS(СВЦЭМ!$L$34:$L$777,СВЦЭМ!$A$34:$A$777,$A407,СВЦЭМ!$B$34:$B$777,S$401)+'СЕТ СН'!$F$13-'СЕТ СН'!$F$23</f>
        <v>-89.712353160000021</v>
      </c>
      <c r="T407" s="37">
        <f>SUMIFS(СВЦЭМ!$L$34:$L$777,СВЦЭМ!$A$34:$A$777,$A407,СВЦЭМ!$B$34:$B$777,T$401)+'СЕТ СН'!$F$13-'СЕТ СН'!$F$23</f>
        <v>-93.947718389999977</v>
      </c>
      <c r="U407" s="37">
        <f>SUMIFS(СВЦЭМ!$L$34:$L$777,СВЦЭМ!$A$34:$A$777,$A407,СВЦЭМ!$B$34:$B$777,U$401)+'СЕТ СН'!$F$13-'СЕТ СН'!$F$23</f>
        <v>-102.73590906999999</v>
      </c>
      <c r="V407" s="37">
        <f>SUMIFS(СВЦЭМ!$L$34:$L$777,СВЦЭМ!$A$34:$A$777,$A407,СВЦЭМ!$B$34:$B$777,V$401)+'СЕТ СН'!$F$13-'СЕТ СН'!$F$23</f>
        <v>-98.964530729999979</v>
      </c>
      <c r="W407" s="37">
        <f>SUMIFS(СВЦЭМ!$L$34:$L$777,СВЦЭМ!$A$34:$A$777,$A407,СВЦЭМ!$B$34:$B$777,W$401)+'СЕТ СН'!$F$13-'СЕТ СН'!$F$23</f>
        <v>-41.970966279999971</v>
      </c>
      <c r="X407" s="37">
        <f>SUMIFS(СВЦЭМ!$L$34:$L$777,СВЦЭМ!$A$34:$A$777,$A407,СВЦЭМ!$B$34:$B$777,X$401)+'СЕТ СН'!$F$13-'СЕТ СН'!$F$23</f>
        <v>10.290960789999986</v>
      </c>
      <c r="Y407" s="37">
        <f>SUMIFS(СВЦЭМ!$L$34:$L$777,СВЦЭМ!$A$34:$A$777,$A407,СВЦЭМ!$B$34:$B$777,Y$401)+'СЕТ СН'!$F$13-'СЕТ СН'!$F$23</f>
        <v>51.649669270000004</v>
      </c>
    </row>
    <row r="408" spans="1:27" ht="15.75" x14ac:dyDescent="0.2">
      <c r="A408" s="36">
        <f t="shared" si="11"/>
        <v>42985</v>
      </c>
      <c r="B408" s="37">
        <f>SUMIFS(СВЦЭМ!$L$34:$L$777,СВЦЭМ!$A$34:$A$777,$A408,СВЦЭМ!$B$34:$B$777,B$401)+'СЕТ СН'!$F$13-'СЕТ СН'!$F$23</f>
        <v>68.098775179999961</v>
      </c>
      <c r="C408" s="37">
        <f>SUMIFS(СВЦЭМ!$L$34:$L$777,СВЦЭМ!$A$34:$A$777,$A408,СВЦЭМ!$B$34:$B$777,C$401)+'СЕТ СН'!$F$13-'СЕТ СН'!$F$23</f>
        <v>108.22406364000005</v>
      </c>
      <c r="D408" s="37">
        <f>SUMIFS(СВЦЭМ!$L$34:$L$777,СВЦЭМ!$A$34:$A$777,$A408,СВЦЭМ!$B$34:$B$777,D$401)+'СЕТ СН'!$F$13-'СЕТ СН'!$F$23</f>
        <v>111.12075362999997</v>
      </c>
      <c r="E408" s="37">
        <f>SUMIFS(СВЦЭМ!$L$34:$L$777,СВЦЭМ!$A$34:$A$777,$A408,СВЦЭМ!$B$34:$B$777,E$401)+'СЕТ СН'!$F$13-'СЕТ СН'!$F$23</f>
        <v>116.32299201000001</v>
      </c>
      <c r="F408" s="37">
        <f>SUMIFS(СВЦЭМ!$L$34:$L$777,СВЦЭМ!$A$34:$A$777,$A408,СВЦЭМ!$B$34:$B$777,F$401)+'СЕТ СН'!$F$13-'СЕТ СН'!$F$23</f>
        <v>114.70874723999998</v>
      </c>
      <c r="G408" s="37">
        <f>SUMIFS(СВЦЭМ!$L$34:$L$777,СВЦЭМ!$A$34:$A$777,$A408,СВЦЭМ!$B$34:$B$777,G$401)+'СЕТ СН'!$F$13-'СЕТ СН'!$F$23</f>
        <v>111.20673615999999</v>
      </c>
      <c r="H408" s="37">
        <f>SUMIFS(СВЦЭМ!$L$34:$L$777,СВЦЭМ!$A$34:$A$777,$A408,СВЦЭМ!$B$34:$B$777,H$401)+'СЕТ СН'!$F$13-'СЕТ СН'!$F$23</f>
        <v>88.898409040000047</v>
      </c>
      <c r="I408" s="37">
        <f>SUMIFS(СВЦЭМ!$L$34:$L$777,СВЦЭМ!$A$34:$A$777,$A408,СВЦЭМ!$B$34:$B$777,I$401)+'СЕТ СН'!$F$13-'СЕТ СН'!$F$23</f>
        <v>-0.93404828999996425</v>
      </c>
      <c r="J408" s="37">
        <f>SUMIFS(СВЦЭМ!$L$34:$L$777,СВЦЭМ!$A$34:$A$777,$A408,СВЦЭМ!$B$34:$B$777,J$401)+'СЕТ СН'!$F$13-'СЕТ СН'!$F$23</f>
        <v>3.74242933000005</v>
      </c>
      <c r="K408" s="37">
        <f>SUMIFS(СВЦЭМ!$L$34:$L$777,СВЦЭМ!$A$34:$A$777,$A408,СВЦЭМ!$B$34:$B$777,K$401)+'СЕТ СН'!$F$13-'СЕТ СН'!$F$23</f>
        <v>-33.794821999999954</v>
      </c>
      <c r="L408" s="37">
        <f>SUMIFS(СВЦЭМ!$L$34:$L$777,СВЦЭМ!$A$34:$A$777,$A408,СВЦЭМ!$B$34:$B$777,L$401)+'СЕТ СН'!$F$13-'СЕТ СН'!$F$23</f>
        <v>-99.836873050000008</v>
      </c>
      <c r="M408" s="37">
        <f>SUMIFS(СВЦЭМ!$L$34:$L$777,СВЦЭМ!$A$34:$A$777,$A408,СВЦЭМ!$B$34:$B$777,M$401)+'СЕТ СН'!$F$13-'СЕТ СН'!$F$23</f>
        <v>-120.39324707999998</v>
      </c>
      <c r="N408" s="37">
        <f>SUMIFS(СВЦЭМ!$L$34:$L$777,СВЦЭМ!$A$34:$A$777,$A408,СВЦЭМ!$B$34:$B$777,N$401)+'СЕТ СН'!$F$13-'СЕТ СН'!$F$23</f>
        <v>-111.51089094999998</v>
      </c>
      <c r="O408" s="37">
        <f>SUMIFS(СВЦЭМ!$L$34:$L$777,СВЦЭМ!$A$34:$A$777,$A408,СВЦЭМ!$B$34:$B$777,O$401)+'СЕТ СН'!$F$13-'СЕТ СН'!$F$23</f>
        <v>-111.88067291999999</v>
      </c>
      <c r="P408" s="37">
        <f>SUMIFS(СВЦЭМ!$L$34:$L$777,СВЦЭМ!$A$34:$A$777,$A408,СВЦЭМ!$B$34:$B$777,P$401)+'СЕТ СН'!$F$13-'СЕТ СН'!$F$23</f>
        <v>-109.06125789999999</v>
      </c>
      <c r="Q408" s="37">
        <f>SUMIFS(СВЦЭМ!$L$34:$L$777,СВЦЭМ!$A$34:$A$777,$A408,СВЦЭМ!$B$34:$B$777,Q$401)+'СЕТ СН'!$F$13-'СЕТ СН'!$F$23</f>
        <v>-108.34955445000003</v>
      </c>
      <c r="R408" s="37">
        <f>SUMIFS(СВЦЭМ!$L$34:$L$777,СВЦЭМ!$A$34:$A$777,$A408,СВЦЭМ!$B$34:$B$777,R$401)+'СЕТ СН'!$F$13-'СЕТ СН'!$F$23</f>
        <v>-102.35601728</v>
      </c>
      <c r="S408" s="37">
        <f>SUMIFS(СВЦЭМ!$L$34:$L$777,СВЦЭМ!$A$34:$A$777,$A408,СВЦЭМ!$B$34:$B$777,S$401)+'СЕТ СН'!$F$13-'СЕТ СН'!$F$23</f>
        <v>-104.89618059999998</v>
      </c>
      <c r="T408" s="37">
        <f>SUMIFS(СВЦЭМ!$L$34:$L$777,СВЦЭМ!$A$34:$A$777,$A408,СВЦЭМ!$B$34:$B$777,T$401)+'СЕТ СН'!$F$13-'СЕТ СН'!$F$23</f>
        <v>-111.4668724</v>
      </c>
      <c r="U408" s="37">
        <f>SUMIFS(СВЦЭМ!$L$34:$L$777,СВЦЭМ!$A$34:$A$777,$A408,СВЦЭМ!$B$34:$B$777,U$401)+'СЕТ СН'!$F$13-'СЕТ СН'!$F$23</f>
        <v>-121.57747370999999</v>
      </c>
      <c r="V408" s="37">
        <f>SUMIFS(СВЦЭМ!$L$34:$L$777,СВЦЭМ!$A$34:$A$777,$A408,СВЦЭМ!$B$34:$B$777,V$401)+'СЕТ СН'!$F$13-'СЕТ СН'!$F$23</f>
        <v>-114.22518411999999</v>
      </c>
      <c r="W408" s="37">
        <f>SUMIFS(СВЦЭМ!$L$34:$L$777,СВЦЭМ!$A$34:$A$777,$A408,СВЦЭМ!$B$34:$B$777,W$401)+'СЕТ СН'!$F$13-'СЕТ СН'!$F$23</f>
        <v>-60.794140380000044</v>
      </c>
      <c r="X408" s="37">
        <f>SUMIFS(СВЦЭМ!$L$34:$L$777,СВЦЭМ!$A$34:$A$777,$A408,СВЦЭМ!$B$34:$B$777,X$401)+'СЕТ СН'!$F$13-'СЕТ СН'!$F$23</f>
        <v>-13.167505040000037</v>
      </c>
      <c r="Y408" s="37">
        <f>SUMIFS(СВЦЭМ!$L$34:$L$777,СВЦЭМ!$A$34:$A$777,$A408,СВЦЭМ!$B$34:$B$777,Y$401)+'СЕТ СН'!$F$13-'СЕТ СН'!$F$23</f>
        <v>12.939118819999976</v>
      </c>
    </row>
    <row r="409" spans="1:27" ht="15.75" x14ac:dyDescent="0.2">
      <c r="A409" s="36">
        <f t="shared" si="11"/>
        <v>42986</v>
      </c>
      <c r="B409" s="37">
        <f>SUMIFS(СВЦЭМ!$L$34:$L$777,СВЦЭМ!$A$34:$A$777,$A409,СВЦЭМ!$B$34:$B$777,B$401)+'СЕТ СН'!$F$13-'СЕТ СН'!$F$23</f>
        <v>20.268339159999982</v>
      </c>
      <c r="C409" s="37">
        <f>SUMIFS(СВЦЭМ!$L$34:$L$777,СВЦЭМ!$A$34:$A$777,$A409,СВЦЭМ!$B$34:$B$777,C$401)+'СЕТ СН'!$F$13-'СЕТ СН'!$F$23</f>
        <v>38.202206639999986</v>
      </c>
      <c r="D409" s="37">
        <f>SUMIFS(СВЦЭМ!$L$34:$L$777,СВЦЭМ!$A$34:$A$777,$A409,СВЦЭМ!$B$34:$B$777,D$401)+'СЕТ СН'!$F$13-'СЕТ СН'!$F$23</f>
        <v>44.934878290000029</v>
      </c>
      <c r="E409" s="37">
        <f>SUMIFS(СВЦЭМ!$L$34:$L$777,СВЦЭМ!$A$34:$A$777,$A409,СВЦЭМ!$B$34:$B$777,E$401)+'СЕТ СН'!$F$13-'СЕТ СН'!$F$23</f>
        <v>91.289960250000036</v>
      </c>
      <c r="F409" s="37">
        <f>SUMIFS(СВЦЭМ!$L$34:$L$777,СВЦЭМ!$A$34:$A$777,$A409,СВЦЭМ!$B$34:$B$777,F$401)+'СЕТ СН'!$F$13-'СЕТ СН'!$F$23</f>
        <v>97.307998920000045</v>
      </c>
      <c r="G409" s="37">
        <f>SUMIFS(СВЦЭМ!$L$34:$L$777,СВЦЭМ!$A$34:$A$777,$A409,СВЦЭМ!$B$34:$B$777,G$401)+'СЕТ СН'!$F$13-'СЕТ СН'!$F$23</f>
        <v>60.775191500000005</v>
      </c>
      <c r="H409" s="37">
        <f>SUMIFS(СВЦЭМ!$L$34:$L$777,СВЦЭМ!$A$34:$A$777,$A409,СВЦЭМ!$B$34:$B$777,H$401)+'СЕТ СН'!$F$13-'СЕТ СН'!$F$23</f>
        <v>30.201315900000054</v>
      </c>
      <c r="I409" s="37">
        <f>SUMIFS(СВЦЭМ!$L$34:$L$777,СВЦЭМ!$A$34:$A$777,$A409,СВЦЭМ!$B$34:$B$777,I$401)+'СЕТ СН'!$F$13-'СЕТ СН'!$F$23</f>
        <v>-6.7715839300000198</v>
      </c>
      <c r="J409" s="37">
        <f>SUMIFS(СВЦЭМ!$L$34:$L$777,СВЦЭМ!$A$34:$A$777,$A409,СВЦЭМ!$B$34:$B$777,J$401)+'СЕТ СН'!$F$13-'СЕТ СН'!$F$23</f>
        <v>-22.040993830000048</v>
      </c>
      <c r="K409" s="37">
        <f>SUMIFS(СВЦЭМ!$L$34:$L$777,СВЦЭМ!$A$34:$A$777,$A409,СВЦЭМ!$B$34:$B$777,K$401)+'СЕТ СН'!$F$13-'СЕТ СН'!$F$23</f>
        <v>-35.629803300000049</v>
      </c>
      <c r="L409" s="37">
        <f>SUMIFS(СВЦЭМ!$L$34:$L$777,СВЦЭМ!$A$34:$A$777,$A409,СВЦЭМ!$B$34:$B$777,L$401)+'СЕТ СН'!$F$13-'СЕТ СН'!$F$23</f>
        <v>-84.007262190000006</v>
      </c>
      <c r="M409" s="37">
        <f>SUMIFS(СВЦЭМ!$L$34:$L$777,СВЦЭМ!$A$34:$A$777,$A409,СВЦЭМ!$B$34:$B$777,M$401)+'СЕТ СН'!$F$13-'СЕТ СН'!$F$23</f>
        <v>-105.36480203999997</v>
      </c>
      <c r="N409" s="37">
        <f>SUMIFS(СВЦЭМ!$L$34:$L$777,СВЦЭМ!$A$34:$A$777,$A409,СВЦЭМ!$B$34:$B$777,N$401)+'СЕТ СН'!$F$13-'СЕТ СН'!$F$23</f>
        <v>-101.44256962999998</v>
      </c>
      <c r="O409" s="37">
        <f>SUMIFS(СВЦЭМ!$L$34:$L$777,СВЦЭМ!$A$34:$A$777,$A409,СВЦЭМ!$B$34:$B$777,O$401)+'СЕТ СН'!$F$13-'СЕТ СН'!$F$23</f>
        <v>-103.40503153999998</v>
      </c>
      <c r="P409" s="37">
        <f>SUMIFS(СВЦЭМ!$L$34:$L$777,СВЦЭМ!$A$34:$A$777,$A409,СВЦЭМ!$B$34:$B$777,P$401)+'СЕТ СН'!$F$13-'СЕТ СН'!$F$23</f>
        <v>-98.322940179999989</v>
      </c>
      <c r="Q409" s="37">
        <f>SUMIFS(СВЦЭМ!$L$34:$L$777,СВЦЭМ!$A$34:$A$777,$A409,СВЦЭМ!$B$34:$B$777,Q$401)+'СЕТ СН'!$F$13-'СЕТ СН'!$F$23</f>
        <v>-95.00559727000001</v>
      </c>
      <c r="R409" s="37">
        <f>SUMIFS(СВЦЭМ!$L$34:$L$777,СВЦЭМ!$A$34:$A$777,$A409,СВЦЭМ!$B$34:$B$777,R$401)+'СЕТ СН'!$F$13-'СЕТ СН'!$F$23</f>
        <v>-94.153635450000024</v>
      </c>
      <c r="S409" s="37">
        <f>SUMIFS(СВЦЭМ!$L$34:$L$777,СВЦЭМ!$A$34:$A$777,$A409,СВЦЭМ!$B$34:$B$777,S$401)+'СЕТ СН'!$F$13-'СЕТ СН'!$F$23</f>
        <v>-94.482766319999996</v>
      </c>
      <c r="T409" s="37">
        <f>SUMIFS(СВЦЭМ!$L$34:$L$777,СВЦЭМ!$A$34:$A$777,$A409,СВЦЭМ!$B$34:$B$777,T$401)+'СЕТ СН'!$F$13-'СЕТ СН'!$F$23</f>
        <v>-104.63432798000002</v>
      </c>
      <c r="U409" s="37">
        <f>SUMIFS(СВЦЭМ!$L$34:$L$777,СВЦЭМ!$A$34:$A$777,$A409,СВЦЭМ!$B$34:$B$777,U$401)+'СЕТ СН'!$F$13-'СЕТ СН'!$F$23</f>
        <v>-104.42077469999998</v>
      </c>
      <c r="V409" s="37">
        <f>SUMIFS(СВЦЭМ!$L$34:$L$777,СВЦЭМ!$A$34:$A$777,$A409,СВЦЭМ!$B$34:$B$777,V$401)+'СЕТ СН'!$F$13-'СЕТ СН'!$F$23</f>
        <v>-99.394384290000005</v>
      </c>
      <c r="W409" s="37">
        <f>SUMIFS(СВЦЭМ!$L$34:$L$777,СВЦЭМ!$A$34:$A$777,$A409,СВЦЭМ!$B$34:$B$777,W$401)+'СЕТ СН'!$F$13-'СЕТ СН'!$F$23</f>
        <v>-39.753464359999953</v>
      </c>
      <c r="X409" s="37">
        <f>SUMIFS(СВЦЭМ!$L$34:$L$777,СВЦЭМ!$A$34:$A$777,$A409,СВЦЭМ!$B$34:$B$777,X$401)+'СЕТ СН'!$F$13-'СЕТ СН'!$F$23</f>
        <v>10.638178140000036</v>
      </c>
      <c r="Y409" s="37">
        <f>SUMIFS(СВЦЭМ!$L$34:$L$777,СВЦЭМ!$A$34:$A$777,$A409,СВЦЭМ!$B$34:$B$777,Y$401)+'СЕТ СН'!$F$13-'СЕТ СН'!$F$23</f>
        <v>54.609424229999945</v>
      </c>
    </row>
    <row r="410" spans="1:27" ht="15.75" x14ac:dyDescent="0.2">
      <c r="A410" s="36">
        <f t="shared" si="11"/>
        <v>42987</v>
      </c>
      <c r="B410" s="37">
        <f>SUMIFS(СВЦЭМ!$L$34:$L$777,СВЦЭМ!$A$34:$A$777,$A410,СВЦЭМ!$B$34:$B$777,B$401)+'СЕТ СН'!$F$13-'СЕТ СН'!$F$23</f>
        <v>70.101284319999991</v>
      </c>
      <c r="C410" s="37">
        <f>SUMIFS(СВЦЭМ!$L$34:$L$777,СВЦЭМ!$A$34:$A$777,$A410,СВЦЭМ!$B$34:$B$777,C$401)+'СЕТ СН'!$F$13-'СЕТ СН'!$F$23</f>
        <v>93.675606399999992</v>
      </c>
      <c r="D410" s="37">
        <f>SUMIFS(СВЦЭМ!$L$34:$L$777,СВЦЭМ!$A$34:$A$777,$A410,СВЦЭМ!$B$34:$B$777,D$401)+'СЕТ СН'!$F$13-'СЕТ СН'!$F$23</f>
        <v>123.85507324000002</v>
      </c>
      <c r="E410" s="37">
        <f>SUMIFS(СВЦЭМ!$L$34:$L$777,СВЦЭМ!$A$34:$A$777,$A410,СВЦЭМ!$B$34:$B$777,E$401)+'СЕТ СН'!$F$13-'СЕТ СН'!$F$23</f>
        <v>135.12388537000004</v>
      </c>
      <c r="F410" s="37">
        <f>SUMIFS(СВЦЭМ!$L$34:$L$777,СВЦЭМ!$A$34:$A$777,$A410,СВЦЭМ!$B$34:$B$777,F$401)+'СЕТ СН'!$F$13-'СЕТ СН'!$F$23</f>
        <v>139.39121504000002</v>
      </c>
      <c r="G410" s="37">
        <f>SUMIFS(СВЦЭМ!$L$34:$L$777,СВЦЭМ!$A$34:$A$777,$A410,СВЦЭМ!$B$34:$B$777,G$401)+'СЕТ СН'!$F$13-'СЕТ СН'!$F$23</f>
        <v>125.89572403</v>
      </c>
      <c r="H410" s="37">
        <f>SUMIFS(СВЦЭМ!$L$34:$L$777,СВЦЭМ!$A$34:$A$777,$A410,СВЦЭМ!$B$34:$B$777,H$401)+'СЕТ СН'!$F$13-'СЕТ СН'!$F$23</f>
        <v>115.13422548000005</v>
      </c>
      <c r="I410" s="37">
        <f>SUMIFS(СВЦЭМ!$L$34:$L$777,СВЦЭМ!$A$34:$A$777,$A410,СВЦЭМ!$B$34:$B$777,I$401)+'СЕТ СН'!$F$13-'СЕТ СН'!$F$23</f>
        <v>69.480427979999945</v>
      </c>
      <c r="J410" s="37">
        <f>SUMIFS(СВЦЭМ!$L$34:$L$777,СВЦЭМ!$A$34:$A$777,$A410,СВЦЭМ!$B$34:$B$777,J$401)+'СЕТ СН'!$F$13-'СЕТ СН'!$F$23</f>
        <v>5.8955080399999815</v>
      </c>
      <c r="K410" s="37">
        <f>SUMIFS(СВЦЭМ!$L$34:$L$777,СВЦЭМ!$A$34:$A$777,$A410,СВЦЭМ!$B$34:$B$777,K$401)+'СЕТ СН'!$F$13-'СЕТ СН'!$F$23</f>
        <v>-37.866352789999951</v>
      </c>
      <c r="L410" s="37">
        <f>SUMIFS(СВЦЭМ!$L$34:$L$777,СВЦЭМ!$A$34:$A$777,$A410,СВЦЭМ!$B$34:$B$777,L$401)+'СЕТ СН'!$F$13-'СЕТ СН'!$F$23</f>
        <v>-105.90631489999998</v>
      </c>
      <c r="M410" s="37">
        <f>SUMIFS(СВЦЭМ!$L$34:$L$777,СВЦЭМ!$A$34:$A$777,$A410,СВЦЭМ!$B$34:$B$777,M$401)+'СЕТ СН'!$F$13-'СЕТ СН'!$F$23</f>
        <v>-126.69876556000003</v>
      </c>
      <c r="N410" s="37">
        <f>SUMIFS(СВЦЭМ!$L$34:$L$777,СВЦЭМ!$A$34:$A$777,$A410,СВЦЭМ!$B$34:$B$777,N$401)+'СЕТ СН'!$F$13-'СЕТ СН'!$F$23</f>
        <v>-125.26958216999998</v>
      </c>
      <c r="O410" s="37">
        <f>SUMIFS(СВЦЭМ!$L$34:$L$777,СВЦЭМ!$A$34:$A$777,$A410,СВЦЭМ!$B$34:$B$777,O$401)+'СЕТ СН'!$F$13-'СЕТ СН'!$F$23</f>
        <v>-123.40188276999999</v>
      </c>
      <c r="P410" s="37">
        <f>SUMIFS(СВЦЭМ!$L$34:$L$777,СВЦЭМ!$A$34:$A$777,$A410,СВЦЭМ!$B$34:$B$777,P$401)+'СЕТ СН'!$F$13-'СЕТ СН'!$F$23</f>
        <v>-119.80079998000002</v>
      </c>
      <c r="Q410" s="37">
        <f>SUMIFS(СВЦЭМ!$L$34:$L$777,СВЦЭМ!$A$34:$A$777,$A410,СВЦЭМ!$B$34:$B$777,Q$401)+'СЕТ СН'!$F$13-'СЕТ СН'!$F$23</f>
        <v>-116.96149281999999</v>
      </c>
      <c r="R410" s="37">
        <f>SUMIFS(СВЦЭМ!$L$34:$L$777,СВЦЭМ!$A$34:$A$777,$A410,СВЦЭМ!$B$34:$B$777,R$401)+'СЕТ СН'!$F$13-'СЕТ СН'!$F$23</f>
        <v>-113.69803417999998</v>
      </c>
      <c r="S410" s="37">
        <f>SUMIFS(СВЦЭМ!$L$34:$L$777,СВЦЭМ!$A$34:$A$777,$A410,СВЦЭМ!$B$34:$B$777,S$401)+'СЕТ СН'!$F$13-'СЕТ СН'!$F$23</f>
        <v>-113.78614614000003</v>
      </c>
      <c r="T410" s="37">
        <f>SUMIFS(СВЦЭМ!$L$34:$L$777,СВЦЭМ!$A$34:$A$777,$A410,СВЦЭМ!$B$34:$B$777,T$401)+'СЕТ СН'!$F$13-'СЕТ СН'!$F$23</f>
        <v>-120.49819001999998</v>
      </c>
      <c r="U410" s="37">
        <f>SUMIFS(СВЦЭМ!$L$34:$L$777,СВЦЭМ!$A$34:$A$777,$A410,СВЦЭМ!$B$34:$B$777,U$401)+'СЕТ СН'!$F$13-'СЕТ СН'!$F$23</f>
        <v>-125.10367079999997</v>
      </c>
      <c r="V410" s="37">
        <f>SUMIFS(СВЦЭМ!$L$34:$L$777,СВЦЭМ!$A$34:$A$777,$A410,СВЦЭМ!$B$34:$B$777,V$401)+'СЕТ СН'!$F$13-'СЕТ СН'!$F$23</f>
        <v>-116.67376992999999</v>
      </c>
      <c r="W410" s="37">
        <f>SUMIFS(СВЦЭМ!$L$34:$L$777,СВЦЭМ!$A$34:$A$777,$A410,СВЦЭМ!$B$34:$B$777,W$401)+'СЕТ СН'!$F$13-'СЕТ СН'!$F$23</f>
        <v>-63.756134129999964</v>
      </c>
      <c r="X410" s="37">
        <f>SUMIFS(СВЦЭМ!$L$34:$L$777,СВЦЭМ!$A$34:$A$777,$A410,СВЦЭМ!$B$34:$B$777,X$401)+'СЕТ СН'!$F$13-'СЕТ СН'!$F$23</f>
        <v>-4.9239209700000401</v>
      </c>
      <c r="Y410" s="37">
        <f>SUMIFS(СВЦЭМ!$L$34:$L$777,СВЦЭМ!$A$34:$A$777,$A410,СВЦЭМ!$B$34:$B$777,Y$401)+'СЕТ СН'!$F$13-'СЕТ СН'!$F$23</f>
        <v>33.86848316999999</v>
      </c>
    </row>
    <row r="411" spans="1:27" ht="15.75" x14ac:dyDescent="0.2">
      <c r="A411" s="36">
        <f t="shared" si="11"/>
        <v>42988</v>
      </c>
      <c r="B411" s="37">
        <f>SUMIFS(СВЦЭМ!$L$34:$L$777,СВЦЭМ!$A$34:$A$777,$A411,СВЦЭМ!$B$34:$B$777,B$401)+'СЕТ СН'!$F$13-'СЕТ СН'!$F$23</f>
        <v>60.627871160000041</v>
      </c>
      <c r="C411" s="37">
        <f>SUMIFS(СВЦЭМ!$L$34:$L$777,СВЦЭМ!$A$34:$A$777,$A411,СВЦЭМ!$B$34:$B$777,C$401)+'СЕТ СН'!$F$13-'СЕТ СН'!$F$23</f>
        <v>95.13484311000002</v>
      </c>
      <c r="D411" s="37">
        <f>SUMIFS(СВЦЭМ!$L$34:$L$777,СВЦЭМ!$A$34:$A$777,$A411,СВЦЭМ!$B$34:$B$777,D$401)+'СЕТ СН'!$F$13-'СЕТ СН'!$F$23</f>
        <v>118.85284551999996</v>
      </c>
      <c r="E411" s="37">
        <f>SUMIFS(СВЦЭМ!$L$34:$L$777,СВЦЭМ!$A$34:$A$777,$A411,СВЦЭМ!$B$34:$B$777,E$401)+'СЕТ СН'!$F$13-'СЕТ СН'!$F$23</f>
        <v>127.41885804000003</v>
      </c>
      <c r="F411" s="37">
        <f>SUMIFS(СВЦЭМ!$L$34:$L$777,СВЦЭМ!$A$34:$A$777,$A411,СВЦЭМ!$B$34:$B$777,F$401)+'СЕТ СН'!$F$13-'СЕТ СН'!$F$23</f>
        <v>137.99205529999995</v>
      </c>
      <c r="G411" s="37">
        <f>SUMIFS(СВЦЭМ!$L$34:$L$777,СВЦЭМ!$A$34:$A$777,$A411,СВЦЭМ!$B$34:$B$777,G$401)+'СЕТ СН'!$F$13-'СЕТ СН'!$F$23</f>
        <v>132.78200826</v>
      </c>
      <c r="H411" s="37">
        <f>SUMIFS(СВЦЭМ!$L$34:$L$777,СВЦЭМ!$A$34:$A$777,$A411,СВЦЭМ!$B$34:$B$777,H$401)+'СЕТ СН'!$F$13-'СЕТ СН'!$F$23</f>
        <v>115.15609846999996</v>
      </c>
      <c r="I411" s="37">
        <f>SUMIFS(СВЦЭМ!$L$34:$L$777,СВЦЭМ!$A$34:$A$777,$A411,СВЦЭМ!$B$34:$B$777,I$401)+'СЕТ СН'!$F$13-'СЕТ СН'!$F$23</f>
        <v>76.287610650000033</v>
      </c>
      <c r="J411" s="37">
        <f>SUMIFS(СВЦЭМ!$L$34:$L$777,СВЦЭМ!$A$34:$A$777,$A411,СВЦЭМ!$B$34:$B$777,J$401)+'СЕТ СН'!$F$13-'СЕТ СН'!$F$23</f>
        <v>26.710106849999988</v>
      </c>
      <c r="K411" s="37">
        <f>SUMIFS(СВЦЭМ!$L$34:$L$777,СВЦЭМ!$A$34:$A$777,$A411,СВЦЭМ!$B$34:$B$777,K$401)+'СЕТ СН'!$F$13-'СЕТ СН'!$F$23</f>
        <v>-33.379328849999979</v>
      </c>
      <c r="L411" s="37">
        <f>SUMIFS(СВЦЭМ!$L$34:$L$777,СВЦЭМ!$A$34:$A$777,$A411,СВЦЭМ!$B$34:$B$777,L$401)+'СЕТ СН'!$F$13-'СЕТ СН'!$F$23</f>
        <v>-108.03218385000002</v>
      </c>
      <c r="M411" s="37">
        <f>SUMIFS(СВЦЭМ!$L$34:$L$777,СВЦЭМ!$A$34:$A$777,$A411,СВЦЭМ!$B$34:$B$777,M$401)+'СЕТ СН'!$F$13-'СЕТ СН'!$F$23</f>
        <v>-128.52576013999999</v>
      </c>
      <c r="N411" s="37">
        <f>SUMIFS(СВЦЭМ!$L$34:$L$777,СВЦЭМ!$A$34:$A$777,$A411,СВЦЭМ!$B$34:$B$777,N$401)+'СЕТ СН'!$F$13-'СЕТ СН'!$F$23</f>
        <v>-126.35025737000001</v>
      </c>
      <c r="O411" s="37">
        <f>SUMIFS(СВЦЭМ!$L$34:$L$777,СВЦЭМ!$A$34:$A$777,$A411,СВЦЭМ!$B$34:$B$777,O$401)+'СЕТ СН'!$F$13-'СЕТ СН'!$F$23</f>
        <v>-135.29615311999999</v>
      </c>
      <c r="P411" s="37">
        <f>SUMIFS(СВЦЭМ!$L$34:$L$777,СВЦЭМ!$A$34:$A$777,$A411,СВЦЭМ!$B$34:$B$777,P$401)+'СЕТ СН'!$F$13-'СЕТ СН'!$F$23</f>
        <v>-129.68937699000003</v>
      </c>
      <c r="Q411" s="37">
        <f>SUMIFS(СВЦЭМ!$L$34:$L$777,СВЦЭМ!$A$34:$A$777,$A411,СВЦЭМ!$B$34:$B$777,Q$401)+'СЕТ СН'!$F$13-'СЕТ СН'!$F$23</f>
        <v>-126.13572327000003</v>
      </c>
      <c r="R411" s="37">
        <f>SUMIFS(СВЦЭМ!$L$34:$L$777,СВЦЭМ!$A$34:$A$777,$A411,СВЦЭМ!$B$34:$B$777,R$401)+'СЕТ СН'!$F$13-'СЕТ СН'!$F$23</f>
        <v>-124.13354355000001</v>
      </c>
      <c r="S411" s="37">
        <f>SUMIFS(СВЦЭМ!$L$34:$L$777,СВЦЭМ!$A$34:$A$777,$A411,СВЦЭМ!$B$34:$B$777,S$401)+'СЕТ СН'!$F$13-'СЕТ СН'!$F$23</f>
        <v>-126.60825240000003</v>
      </c>
      <c r="T411" s="37">
        <f>SUMIFS(СВЦЭМ!$L$34:$L$777,СВЦЭМ!$A$34:$A$777,$A411,СВЦЭМ!$B$34:$B$777,T$401)+'СЕТ СН'!$F$13-'СЕТ СН'!$F$23</f>
        <v>-136.86583703999997</v>
      </c>
      <c r="U411" s="37">
        <f>SUMIFS(СВЦЭМ!$L$34:$L$777,СВЦЭМ!$A$34:$A$777,$A411,СВЦЭМ!$B$34:$B$777,U$401)+'СЕТ СН'!$F$13-'СЕТ СН'!$F$23</f>
        <v>-144.49275501</v>
      </c>
      <c r="V411" s="37">
        <f>SUMIFS(СВЦЭМ!$L$34:$L$777,СВЦЭМ!$A$34:$A$777,$A411,СВЦЭМ!$B$34:$B$777,V$401)+'СЕТ СН'!$F$13-'СЕТ СН'!$F$23</f>
        <v>-141.32581642000002</v>
      </c>
      <c r="W411" s="37">
        <f>SUMIFS(СВЦЭМ!$L$34:$L$777,СВЦЭМ!$A$34:$A$777,$A411,СВЦЭМ!$B$34:$B$777,W$401)+'СЕТ СН'!$F$13-'СЕТ СН'!$F$23</f>
        <v>-88.543473580000011</v>
      </c>
      <c r="X411" s="37">
        <f>SUMIFS(СВЦЭМ!$L$34:$L$777,СВЦЭМ!$A$34:$A$777,$A411,СВЦЭМ!$B$34:$B$777,X$401)+'СЕТ СН'!$F$13-'СЕТ СН'!$F$23</f>
        <v>-48.715693200000032</v>
      </c>
      <c r="Y411" s="37">
        <f>SUMIFS(СВЦЭМ!$L$34:$L$777,СВЦЭМ!$A$34:$A$777,$A411,СВЦЭМ!$B$34:$B$777,Y$401)+'СЕТ СН'!$F$13-'СЕТ СН'!$F$23</f>
        <v>-4.9887486300000319</v>
      </c>
    </row>
    <row r="412" spans="1:27" ht="15.75" x14ac:dyDescent="0.2">
      <c r="A412" s="36">
        <f t="shared" si="11"/>
        <v>42989</v>
      </c>
      <c r="B412" s="37">
        <f>SUMIFS(СВЦЭМ!$L$34:$L$777,СВЦЭМ!$A$34:$A$777,$A412,СВЦЭМ!$B$34:$B$777,B$401)+'СЕТ СН'!$F$13-'СЕТ СН'!$F$23</f>
        <v>33.480035759999964</v>
      </c>
      <c r="C412" s="37">
        <f>SUMIFS(СВЦЭМ!$L$34:$L$777,СВЦЭМ!$A$34:$A$777,$A412,СВЦЭМ!$B$34:$B$777,C$401)+'СЕТ СН'!$F$13-'СЕТ СН'!$F$23</f>
        <v>79.133781610000028</v>
      </c>
      <c r="D412" s="37">
        <f>SUMIFS(СВЦЭМ!$L$34:$L$777,СВЦЭМ!$A$34:$A$777,$A412,СВЦЭМ!$B$34:$B$777,D$401)+'СЕТ СН'!$F$13-'СЕТ СН'!$F$23</f>
        <v>95.923526680000009</v>
      </c>
      <c r="E412" s="37">
        <f>SUMIFS(СВЦЭМ!$L$34:$L$777,СВЦЭМ!$A$34:$A$777,$A412,СВЦЭМ!$B$34:$B$777,E$401)+'СЕТ СН'!$F$13-'СЕТ СН'!$F$23</f>
        <v>102.61152417000005</v>
      </c>
      <c r="F412" s="37">
        <f>SUMIFS(СВЦЭМ!$L$34:$L$777,СВЦЭМ!$A$34:$A$777,$A412,СВЦЭМ!$B$34:$B$777,F$401)+'СЕТ СН'!$F$13-'СЕТ СН'!$F$23</f>
        <v>106.19416787</v>
      </c>
      <c r="G412" s="37">
        <f>SUMIFS(СВЦЭМ!$L$34:$L$777,СВЦЭМ!$A$34:$A$777,$A412,СВЦЭМ!$B$34:$B$777,G$401)+'СЕТ СН'!$F$13-'СЕТ СН'!$F$23</f>
        <v>97.58441879999998</v>
      </c>
      <c r="H412" s="37">
        <f>SUMIFS(СВЦЭМ!$L$34:$L$777,СВЦЭМ!$A$34:$A$777,$A412,СВЦЭМ!$B$34:$B$777,H$401)+'СЕТ СН'!$F$13-'СЕТ СН'!$F$23</f>
        <v>54.050398539999946</v>
      </c>
      <c r="I412" s="37">
        <f>SUMIFS(СВЦЭМ!$L$34:$L$777,СВЦЭМ!$A$34:$A$777,$A412,СВЦЭМ!$B$34:$B$777,I$401)+'СЕТ СН'!$F$13-'СЕТ СН'!$F$23</f>
        <v>10.652962559999992</v>
      </c>
      <c r="J412" s="37">
        <f>SUMIFS(СВЦЭМ!$L$34:$L$777,СВЦЭМ!$A$34:$A$777,$A412,СВЦЭМ!$B$34:$B$777,J$401)+'СЕТ СН'!$F$13-'СЕТ СН'!$F$23</f>
        <v>-26.359606350000035</v>
      </c>
      <c r="K412" s="37">
        <f>SUMIFS(СВЦЭМ!$L$34:$L$777,СВЦЭМ!$A$34:$A$777,$A412,СВЦЭМ!$B$34:$B$777,K$401)+'СЕТ СН'!$F$13-'СЕТ СН'!$F$23</f>
        <v>-51.417850169999952</v>
      </c>
      <c r="L412" s="37">
        <f>SUMIFS(СВЦЭМ!$L$34:$L$777,СВЦЭМ!$A$34:$A$777,$A412,СВЦЭМ!$B$34:$B$777,L$401)+'СЕТ СН'!$F$13-'СЕТ СН'!$F$23</f>
        <v>-101.07876598000001</v>
      </c>
      <c r="M412" s="37">
        <f>SUMIFS(СВЦЭМ!$L$34:$L$777,СВЦЭМ!$A$34:$A$777,$A412,СВЦЭМ!$B$34:$B$777,M$401)+'СЕТ СН'!$F$13-'СЕТ СН'!$F$23</f>
        <v>-113.56640298999997</v>
      </c>
      <c r="N412" s="37">
        <f>SUMIFS(СВЦЭМ!$L$34:$L$777,СВЦЭМ!$A$34:$A$777,$A412,СВЦЭМ!$B$34:$B$777,N$401)+'СЕТ СН'!$F$13-'СЕТ СН'!$F$23</f>
        <v>-93.734114890000001</v>
      </c>
      <c r="O412" s="37">
        <f>SUMIFS(СВЦЭМ!$L$34:$L$777,СВЦЭМ!$A$34:$A$777,$A412,СВЦЭМ!$B$34:$B$777,O$401)+'СЕТ СН'!$F$13-'СЕТ СН'!$F$23</f>
        <v>-82.620533019999982</v>
      </c>
      <c r="P412" s="37">
        <f>SUMIFS(СВЦЭМ!$L$34:$L$777,СВЦЭМ!$A$34:$A$777,$A412,СВЦЭМ!$B$34:$B$777,P$401)+'СЕТ СН'!$F$13-'СЕТ СН'!$F$23</f>
        <v>-74.915375840000024</v>
      </c>
      <c r="Q412" s="37">
        <f>SUMIFS(СВЦЭМ!$L$34:$L$777,СВЦЭМ!$A$34:$A$777,$A412,СВЦЭМ!$B$34:$B$777,Q$401)+'СЕТ СН'!$F$13-'СЕТ СН'!$F$23</f>
        <v>-72.428997330000016</v>
      </c>
      <c r="R412" s="37">
        <f>SUMIFS(СВЦЭМ!$L$34:$L$777,СВЦЭМ!$A$34:$A$777,$A412,СВЦЭМ!$B$34:$B$777,R$401)+'СЕТ СН'!$F$13-'СЕТ СН'!$F$23</f>
        <v>-73.349432180000008</v>
      </c>
      <c r="S412" s="37">
        <f>SUMIFS(СВЦЭМ!$L$34:$L$777,СВЦЭМ!$A$34:$A$777,$A412,СВЦЭМ!$B$34:$B$777,S$401)+'СЕТ СН'!$F$13-'СЕТ СН'!$F$23</f>
        <v>-74.833251959999984</v>
      </c>
      <c r="T412" s="37">
        <f>SUMIFS(СВЦЭМ!$L$34:$L$777,СВЦЭМ!$A$34:$A$777,$A412,СВЦЭМ!$B$34:$B$777,T$401)+'СЕТ СН'!$F$13-'СЕТ СН'!$F$23</f>
        <v>-75.379221640000026</v>
      </c>
      <c r="U412" s="37">
        <f>SUMIFS(СВЦЭМ!$L$34:$L$777,СВЦЭМ!$A$34:$A$777,$A412,СВЦЭМ!$B$34:$B$777,U$401)+'СЕТ СН'!$F$13-'СЕТ СН'!$F$23</f>
        <v>-82.647105119999992</v>
      </c>
      <c r="V412" s="37">
        <f>SUMIFS(СВЦЭМ!$L$34:$L$777,СВЦЭМ!$A$34:$A$777,$A412,СВЦЭМ!$B$34:$B$777,V$401)+'СЕТ СН'!$F$13-'СЕТ СН'!$F$23</f>
        <v>-74.670188590000009</v>
      </c>
      <c r="W412" s="37">
        <f>SUMIFS(СВЦЭМ!$L$34:$L$777,СВЦЭМ!$A$34:$A$777,$A412,СВЦЭМ!$B$34:$B$777,W$401)+'СЕТ СН'!$F$13-'СЕТ СН'!$F$23</f>
        <v>-9.2787004199999501</v>
      </c>
      <c r="X412" s="37">
        <f>SUMIFS(СВЦЭМ!$L$34:$L$777,СВЦЭМ!$A$34:$A$777,$A412,СВЦЭМ!$B$34:$B$777,X$401)+'СЕТ СН'!$F$13-'СЕТ СН'!$F$23</f>
        <v>11.185525409999968</v>
      </c>
      <c r="Y412" s="37">
        <f>SUMIFS(СВЦЭМ!$L$34:$L$777,СВЦЭМ!$A$34:$A$777,$A412,СВЦЭМ!$B$34:$B$777,Y$401)+'СЕТ СН'!$F$13-'СЕТ СН'!$F$23</f>
        <v>33.683002190000025</v>
      </c>
    </row>
    <row r="413" spans="1:27" ht="15.75" x14ac:dyDescent="0.2">
      <c r="A413" s="36">
        <f t="shared" si="11"/>
        <v>42990</v>
      </c>
      <c r="B413" s="37">
        <f>SUMIFS(СВЦЭМ!$L$34:$L$777,СВЦЭМ!$A$34:$A$777,$A413,СВЦЭМ!$B$34:$B$777,B$401)+'СЕТ СН'!$F$13-'СЕТ СН'!$F$23</f>
        <v>58.382504739999945</v>
      </c>
      <c r="C413" s="37">
        <f>SUMIFS(СВЦЭМ!$L$34:$L$777,СВЦЭМ!$A$34:$A$777,$A413,СВЦЭМ!$B$34:$B$777,C$401)+'СЕТ СН'!$F$13-'СЕТ СН'!$F$23</f>
        <v>93.262929529999951</v>
      </c>
      <c r="D413" s="37">
        <f>SUMIFS(СВЦЭМ!$L$34:$L$777,СВЦЭМ!$A$34:$A$777,$A413,СВЦЭМ!$B$34:$B$777,D$401)+'СЕТ СН'!$F$13-'СЕТ СН'!$F$23</f>
        <v>116.12875259999998</v>
      </c>
      <c r="E413" s="37">
        <f>SUMIFS(СВЦЭМ!$L$34:$L$777,СВЦЭМ!$A$34:$A$777,$A413,СВЦЭМ!$B$34:$B$777,E$401)+'СЕТ СН'!$F$13-'СЕТ СН'!$F$23</f>
        <v>116.19689889000006</v>
      </c>
      <c r="F413" s="37">
        <f>SUMIFS(СВЦЭМ!$L$34:$L$777,СВЦЭМ!$A$34:$A$777,$A413,СВЦЭМ!$B$34:$B$777,F$401)+'СЕТ СН'!$F$13-'СЕТ СН'!$F$23</f>
        <v>117.01876572000003</v>
      </c>
      <c r="G413" s="37">
        <f>SUMIFS(СВЦЭМ!$L$34:$L$777,СВЦЭМ!$A$34:$A$777,$A413,СВЦЭМ!$B$34:$B$777,G$401)+'СЕТ СН'!$F$13-'СЕТ СН'!$F$23</f>
        <v>114.87987082999996</v>
      </c>
      <c r="H413" s="37">
        <f>SUMIFS(СВЦЭМ!$L$34:$L$777,СВЦЭМ!$A$34:$A$777,$A413,СВЦЭМ!$B$34:$B$777,H$401)+'СЕТ СН'!$F$13-'СЕТ СН'!$F$23</f>
        <v>71.634149510000043</v>
      </c>
      <c r="I413" s="37">
        <f>SUMIFS(СВЦЭМ!$L$34:$L$777,СВЦЭМ!$A$34:$A$777,$A413,СВЦЭМ!$B$34:$B$777,I$401)+'СЕТ СН'!$F$13-'СЕТ СН'!$F$23</f>
        <v>23.471558970000046</v>
      </c>
      <c r="J413" s="37">
        <f>SUMIFS(СВЦЭМ!$L$34:$L$777,СВЦЭМ!$A$34:$A$777,$A413,СВЦЭМ!$B$34:$B$777,J$401)+'СЕТ СН'!$F$13-'СЕТ СН'!$F$23</f>
        <v>-0.29244442000003801</v>
      </c>
      <c r="K413" s="37">
        <f>SUMIFS(СВЦЭМ!$L$34:$L$777,СВЦЭМ!$A$34:$A$777,$A413,СВЦЭМ!$B$34:$B$777,K$401)+'СЕТ СН'!$F$13-'СЕТ СН'!$F$23</f>
        <v>-34.848287479999954</v>
      </c>
      <c r="L413" s="37">
        <f>SUMIFS(СВЦЭМ!$L$34:$L$777,СВЦЭМ!$A$34:$A$777,$A413,СВЦЭМ!$B$34:$B$777,L$401)+'СЕТ СН'!$F$13-'СЕТ СН'!$F$23</f>
        <v>-97.555373959999997</v>
      </c>
      <c r="M413" s="37">
        <f>SUMIFS(СВЦЭМ!$L$34:$L$777,СВЦЭМ!$A$34:$A$777,$A413,СВЦЭМ!$B$34:$B$777,M$401)+'СЕТ СН'!$F$13-'СЕТ СН'!$F$23</f>
        <v>-112.94546158000003</v>
      </c>
      <c r="N413" s="37">
        <f>SUMIFS(СВЦЭМ!$L$34:$L$777,СВЦЭМ!$A$34:$A$777,$A413,СВЦЭМ!$B$34:$B$777,N$401)+'СЕТ СН'!$F$13-'СЕТ СН'!$F$23</f>
        <v>-109.09889788999999</v>
      </c>
      <c r="O413" s="37">
        <f>SUMIFS(СВЦЭМ!$L$34:$L$777,СВЦЭМ!$A$34:$A$777,$A413,СВЦЭМ!$B$34:$B$777,O$401)+'СЕТ СН'!$F$13-'СЕТ СН'!$F$23</f>
        <v>-104.14082132999999</v>
      </c>
      <c r="P413" s="37">
        <f>SUMIFS(СВЦЭМ!$L$34:$L$777,СВЦЭМ!$A$34:$A$777,$A413,СВЦЭМ!$B$34:$B$777,P$401)+'СЕТ СН'!$F$13-'СЕТ СН'!$F$23</f>
        <v>-103.54779366000002</v>
      </c>
      <c r="Q413" s="37">
        <f>SUMIFS(СВЦЭМ!$L$34:$L$777,СВЦЭМ!$A$34:$A$777,$A413,СВЦЭМ!$B$34:$B$777,Q$401)+'СЕТ СН'!$F$13-'СЕТ СН'!$F$23</f>
        <v>-98.405346759999986</v>
      </c>
      <c r="R413" s="37">
        <f>SUMIFS(СВЦЭМ!$L$34:$L$777,СВЦЭМ!$A$34:$A$777,$A413,СВЦЭМ!$B$34:$B$777,R$401)+'СЕТ СН'!$F$13-'СЕТ СН'!$F$23</f>
        <v>-99.89694025</v>
      </c>
      <c r="S413" s="37">
        <f>SUMIFS(СВЦЭМ!$L$34:$L$777,СВЦЭМ!$A$34:$A$777,$A413,СВЦЭМ!$B$34:$B$777,S$401)+'СЕТ СН'!$F$13-'СЕТ СН'!$F$23</f>
        <v>-100.84930523999998</v>
      </c>
      <c r="T413" s="37">
        <f>SUMIFS(СВЦЭМ!$L$34:$L$777,СВЦЭМ!$A$34:$A$777,$A413,СВЦЭМ!$B$34:$B$777,T$401)+'СЕТ СН'!$F$13-'СЕТ СН'!$F$23</f>
        <v>-108.13787380000002</v>
      </c>
      <c r="U413" s="37">
        <f>SUMIFS(СВЦЭМ!$L$34:$L$777,СВЦЭМ!$A$34:$A$777,$A413,СВЦЭМ!$B$34:$B$777,U$401)+'СЕТ СН'!$F$13-'СЕТ СН'!$F$23</f>
        <v>-119.08176972000001</v>
      </c>
      <c r="V413" s="37">
        <f>SUMIFS(СВЦЭМ!$L$34:$L$777,СВЦЭМ!$A$34:$A$777,$A413,СВЦЭМ!$B$34:$B$777,V$401)+'СЕТ СН'!$F$13-'СЕТ СН'!$F$23</f>
        <v>-108.02663967000001</v>
      </c>
      <c r="W413" s="37">
        <f>SUMIFS(СВЦЭМ!$L$34:$L$777,СВЦЭМ!$A$34:$A$777,$A413,СВЦЭМ!$B$34:$B$777,W$401)+'СЕТ СН'!$F$13-'СЕТ СН'!$F$23</f>
        <v>-49.435861850000038</v>
      </c>
      <c r="X413" s="37">
        <f>SUMIFS(СВЦЭМ!$L$34:$L$777,СВЦЭМ!$A$34:$A$777,$A413,СВЦЭМ!$B$34:$B$777,X$401)+'СЕТ СН'!$F$13-'СЕТ СН'!$F$23</f>
        <v>7.4038665000000492</v>
      </c>
      <c r="Y413" s="37">
        <f>SUMIFS(СВЦЭМ!$L$34:$L$777,СВЦЭМ!$A$34:$A$777,$A413,СВЦЭМ!$B$34:$B$777,Y$401)+'СЕТ СН'!$F$13-'СЕТ СН'!$F$23</f>
        <v>62.998982530000035</v>
      </c>
    </row>
    <row r="414" spans="1:27" ht="15.75" x14ac:dyDescent="0.2">
      <c r="A414" s="36">
        <f t="shared" si="11"/>
        <v>42991</v>
      </c>
      <c r="B414" s="37">
        <f>SUMIFS(СВЦЭМ!$L$34:$L$777,СВЦЭМ!$A$34:$A$777,$A414,СВЦЭМ!$B$34:$B$777,B$401)+'СЕТ СН'!$F$13-'СЕТ СН'!$F$23</f>
        <v>64.022106939999958</v>
      </c>
      <c r="C414" s="37">
        <f>SUMIFS(СВЦЭМ!$L$34:$L$777,СВЦЭМ!$A$34:$A$777,$A414,СВЦЭМ!$B$34:$B$777,C$401)+'СЕТ СН'!$F$13-'СЕТ СН'!$F$23</f>
        <v>105.12902539000004</v>
      </c>
      <c r="D414" s="37">
        <f>SUMIFS(СВЦЭМ!$L$34:$L$777,СВЦЭМ!$A$34:$A$777,$A414,СВЦЭМ!$B$34:$B$777,D$401)+'СЕТ СН'!$F$13-'СЕТ СН'!$F$23</f>
        <v>106.61407427999995</v>
      </c>
      <c r="E414" s="37">
        <f>SUMIFS(СВЦЭМ!$L$34:$L$777,СВЦЭМ!$A$34:$A$777,$A414,СВЦЭМ!$B$34:$B$777,E$401)+'СЕТ СН'!$F$13-'СЕТ СН'!$F$23</f>
        <v>105.41650356000002</v>
      </c>
      <c r="F414" s="37">
        <f>SUMIFS(СВЦЭМ!$L$34:$L$777,СВЦЭМ!$A$34:$A$777,$A414,СВЦЭМ!$B$34:$B$777,F$401)+'СЕТ СН'!$F$13-'СЕТ СН'!$F$23</f>
        <v>104.67523353000001</v>
      </c>
      <c r="G414" s="37">
        <f>SUMIFS(СВЦЭМ!$L$34:$L$777,СВЦЭМ!$A$34:$A$777,$A414,СВЦЭМ!$B$34:$B$777,G$401)+'СЕТ СН'!$F$13-'СЕТ СН'!$F$23</f>
        <v>97.508116500000028</v>
      </c>
      <c r="H414" s="37">
        <f>SUMIFS(СВЦЭМ!$L$34:$L$777,СВЦЭМ!$A$34:$A$777,$A414,СВЦЭМ!$B$34:$B$777,H$401)+'СЕТ СН'!$F$13-'СЕТ СН'!$F$23</f>
        <v>47.580207630000018</v>
      </c>
      <c r="I414" s="37">
        <f>SUMIFS(СВЦЭМ!$L$34:$L$777,СВЦЭМ!$A$34:$A$777,$A414,СВЦЭМ!$B$34:$B$777,I$401)+'СЕТ СН'!$F$13-'СЕТ СН'!$F$23</f>
        <v>3.2612219000000096</v>
      </c>
      <c r="J414" s="37">
        <f>SUMIFS(СВЦЭМ!$L$34:$L$777,СВЦЭМ!$A$34:$A$777,$A414,СВЦЭМ!$B$34:$B$777,J$401)+'СЕТ СН'!$F$13-'СЕТ СН'!$F$23</f>
        <v>-16.718643799999995</v>
      </c>
      <c r="K414" s="37">
        <f>SUMIFS(СВЦЭМ!$L$34:$L$777,СВЦЭМ!$A$34:$A$777,$A414,СВЦЭМ!$B$34:$B$777,K$401)+'СЕТ СН'!$F$13-'СЕТ СН'!$F$23</f>
        <v>-28.717483590000029</v>
      </c>
      <c r="L414" s="37">
        <f>SUMIFS(СВЦЭМ!$L$34:$L$777,СВЦЭМ!$A$34:$A$777,$A414,СВЦЭМ!$B$34:$B$777,L$401)+'СЕТ СН'!$F$13-'СЕТ СН'!$F$23</f>
        <v>-96.310225189999983</v>
      </c>
      <c r="M414" s="37">
        <f>SUMIFS(СВЦЭМ!$L$34:$L$777,СВЦЭМ!$A$34:$A$777,$A414,СВЦЭМ!$B$34:$B$777,M$401)+'СЕТ СН'!$F$13-'СЕТ СН'!$F$23</f>
        <v>-121.6797972</v>
      </c>
      <c r="N414" s="37">
        <f>SUMIFS(СВЦЭМ!$L$34:$L$777,СВЦЭМ!$A$34:$A$777,$A414,СВЦЭМ!$B$34:$B$777,N$401)+'СЕТ СН'!$F$13-'СЕТ СН'!$F$23</f>
        <v>-119.42317166999999</v>
      </c>
      <c r="O414" s="37">
        <f>SUMIFS(СВЦЭМ!$L$34:$L$777,СВЦЭМ!$A$34:$A$777,$A414,СВЦЭМ!$B$34:$B$777,O$401)+'СЕТ СН'!$F$13-'СЕТ СН'!$F$23</f>
        <v>-119.64707412000001</v>
      </c>
      <c r="P414" s="37">
        <f>SUMIFS(СВЦЭМ!$L$34:$L$777,СВЦЭМ!$A$34:$A$777,$A414,СВЦЭМ!$B$34:$B$777,P$401)+'СЕТ СН'!$F$13-'СЕТ СН'!$F$23</f>
        <v>-119.99226670000002</v>
      </c>
      <c r="Q414" s="37">
        <f>SUMIFS(СВЦЭМ!$L$34:$L$777,СВЦЭМ!$A$34:$A$777,$A414,СВЦЭМ!$B$34:$B$777,Q$401)+'СЕТ СН'!$F$13-'СЕТ СН'!$F$23</f>
        <v>-119.36334984000001</v>
      </c>
      <c r="R414" s="37">
        <f>SUMIFS(СВЦЭМ!$L$34:$L$777,СВЦЭМ!$A$34:$A$777,$A414,СВЦЭМ!$B$34:$B$777,R$401)+'СЕТ СН'!$F$13-'СЕТ СН'!$F$23</f>
        <v>-120.55478053000002</v>
      </c>
      <c r="S414" s="37">
        <f>SUMIFS(СВЦЭМ!$L$34:$L$777,СВЦЭМ!$A$34:$A$777,$A414,СВЦЭМ!$B$34:$B$777,S$401)+'СЕТ СН'!$F$13-'СЕТ СН'!$F$23</f>
        <v>-119.56581261000002</v>
      </c>
      <c r="T414" s="37">
        <f>SUMIFS(СВЦЭМ!$L$34:$L$777,СВЦЭМ!$A$34:$A$777,$A414,СВЦЭМ!$B$34:$B$777,T$401)+'СЕТ СН'!$F$13-'СЕТ СН'!$F$23</f>
        <v>-122.22520274999999</v>
      </c>
      <c r="U414" s="37">
        <f>SUMIFS(СВЦЭМ!$L$34:$L$777,СВЦЭМ!$A$34:$A$777,$A414,СВЦЭМ!$B$34:$B$777,U$401)+'СЕТ СН'!$F$13-'СЕТ СН'!$F$23</f>
        <v>-111.77832948999998</v>
      </c>
      <c r="V414" s="37">
        <f>SUMIFS(СВЦЭМ!$L$34:$L$777,СВЦЭМ!$A$34:$A$777,$A414,СВЦЭМ!$B$34:$B$777,V$401)+'СЕТ СН'!$F$13-'СЕТ СН'!$F$23</f>
        <v>-99.671856470000023</v>
      </c>
      <c r="W414" s="37">
        <f>SUMIFS(СВЦЭМ!$L$34:$L$777,СВЦЭМ!$A$34:$A$777,$A414,СВЦЭМ!$B$34:$B$777,W$401)+'СЕТ СН'!$F$13-'СЕТ СН'!$F$23</f>
        <v>-53.887466399999994</v>
      </c>
      <c r="X414" s="37">
        <f>SUMIFS(СВЦЭМ!$L$34:$L$777,СВЦЭМ!$A$34:$A$777,$A414,СВЦЭМ!$B$34:$B$777,X$401)+'СЕТ СН'!$F$13-'СЕТ СН'!$F$23</f>
        <v>-20.340962699999977</v>
      </c>
      <c r="Y414" s="37">
        <f>SUMIFS(СВЦЭМ!$L$34:$L$777,СВЦЭМ!$A$34:$A$777,$A414,СВЦЭМ!$B$34:$B$777,Y$401)+'СЕТ СН'!$F$13-'СЕТ СН'!$F$23</f>
        <v>23.278109370000038</v>
      </c>
    </row>
    <row r="415" spans="1:27" ht="15.75" x14ac:dyDescent="0.2">
      <c r="A415" s="36">
        <f t="shared" si="11"/>
        <v>42992</v>
      </c>
      <c r="B415" s="37">
        <f>SUMIFS(СВЦЭМ!$L$34:$L$777,СВЦЭМ!$A$34:$A$777,$A415,СВЦЭМ!$B$34:$B$777,B$401)+'СЕТ СН'!$F$13-'СЕТ СН'!$F$23</f>
        <v>71.111199639999995</v>
      </c>
      <c r="C415" s="37">
        <f>SUMIFS(СВЦЭМ!$L$34:$L$777,СВЦЭМ!$A$34:$A$777,$A415,СВЦЭМ!$B$34:$B$777,C$401)+'СЕТ СН'!$F$13-'СЕТ СН'!$F$23</f>
        <v>101.35177283999997</v>
      </c>
      <c r="D415" s="37">
        <f>SUMIFS(СВЦЭМ!$L$34:$L$777,СВЦЭМ!$A$34:$A$777,$A415,СВЦЭМ!$B$34:$B$777,D$401)+'СЕТ СН'!$F$13-'СЕТ СН'!$F$23</f>
        <v>110.51298835</v>
      </c>
      <c r="E415" s="37">
        <f>SUMIFS(СВЦЭМ!$L$34:$L$777,СВЦЭМ!$A$34:$A$777,$A415,СВЦЭМ!$B$34:$B$777,E$401)+'СЕТ СН'!$F$13-'СЕТ СН'!$F$23</f>
        <v>104.71409912000001</v>
      </c>
      <c r="F415" s="37">
        <f>SUMIFS(СВЦЭМ!$L$34:$L$777,СВЦЭМ!$A$34:$A$777,$A415,СВЦЭМ!$B$34:$B$777,F$401)+'СЕТ СН'!$F$13-'СЕТ СН'!$F$23</f>
        <v>106.06104440000001</v>
      </c>
      <c r="G415" s="37">
        <f>SUMIFS(СВЦЭМ!$L$34:$L$777,СВЦЭМ!$A$34:$A$777,$A415,СВЦЭМ!$B$34:$B$777,G$401)+'СЕТ СН'!$F$13-'СЕТ СН'!$F$23</f>
        <v>111.70342240000002</v>
      </c>
      <c r="H415" s="37">
        <f>SUMIFS(СВЦЭМ!$L$34:$L$777,СВЦЭМ!$A$34:$A$777,$A415,СВЦЭМ!$B$34:$B$777,H$401)+'СЕТ СН'!$F$13-'СЕТ СН'!$F$23</f>
        <v>74.392250149999995</v>
      </c>
      <c r="I415" s="37">
        <f>SUMIFS(СВЦЭМ!$L$34:$L$777,СВЦЭМ!$A$34:$A$777,$A415,СВЦЭМ!$B$34:$B$777,I$401)+'СЕТ СН'!$F$13-'СЕТ СН'!$F$23</f>
        <v>14.81053152000004</v>
      </c>
      <c r="J415" s="37">
        <f>SUMIFS(СВЦЭМ!$L$34:$L$777,СВЦЭМ!$A$34:$A$777,$A415,СВЦЭМ!$B$34:$B$777,J$401)+'СЕТ СН'!$F$13-'СЕТ СН'!$F$23</f>
        <v>-11.906747989999985</v>
      </c>
      <c r="K415" s="37">
        <f>SUMIFS(СВЦЭМ!$L$34:$L$777,СВЦЭМ!$A$34:$A$777,$A415,СВЦЭМ!$B$34:$B$777,K$401)+'СЕТ СН'!$F$13-'СЕТ СН'!$F$23</f>
        <v>-37.736859239999944</v>
      </c>
      <c r="L415" s="37">
        <f>SUMIFS(СВЦЭМ!$L$34:$L$777,СВЦЭМ!$A$34:$A$777,$A415,СВЦЭМ!$B$34:$B$777,L$401)+'СЕТ СН'!$F$13-'СЕТ СН'!$F$23</f>
        <v>-102.29160382999999</v>
      </c>
      <c r="M415" s="37">
        <f>SUMIFS(СВЦЭМ!$L$34:$L$777,СВЦЭМ!$A$34:$A$777,$A415,СВЦЭМ!$B$34:$B$777,M$401)+'СЕТ СН'!$F$13-'СЕТ СН'!$F$23</f>
        <v>-126.56912849000003</v>
      </c>
      <c r="N415" s="37">
        <f>SUMIFS(СВЦЭМ!$L$34:$L$777,СВЦЭМ!$A$34:$A$777,$A415,СВЦЭМ!$B$34:$B$777,N$401)+'СЕТ СН'!$F$13-'СЕТ СН'!$F$23</f>
        <v>-119.19525216</v>
      </c>
      <c r="O415" s="37">
        <f>SUMIFS(СВЦЭМ!$L$34:$L$777,СВЦЭМ!$A$34:$A$777,$A415,СВЦЭМ!$B$34:$B$777,O$401)+'СЕТ СН'!$F$13-'СЕТ СН'!$F$23</f>
        <v>-120.97861209000001</v>
      </c>
      <c r="P415" s="37">
        <f>SUMIFS(СВЦЭМ!$L$34:$L$777,СВЦЭМ!$A$34:$A$777,$A415,СВЦЭМ!$B$34:$B$777,P$401)+'СЕТ СН'!$F$13-'СЕТ СН'!$F$23</f>
        <v>-123.09363464</v>
      </c>
      <c r="Q415" s="37">
        <f>SUMIFS(СВЦЭМ!$L$34:$L$777,СВЦЭМ!$A$34:$A$777,$A415,СВЦЭМ!$B$34:$B$777,Q$401)+'СЕТ СН'!$F$13-'СЕТ СН'!$F$23</f>
        <v>-120.20461967</v>
      </c>
      <c r="R415" s="37">
        <f>SUMIFS(СВЦЭМ!$L$34:$L$777,СВЦЭМ!$A$34:$A$777,$A415,СВЦЭМ!$B$34:$B$777,R$401)+'СЕТ СН'!$F$13-'СЕТ СН'!$F$23</f>
        <v>-120.35830823999999</v>
      </c>
      <c r="S415" s="37">
        <f>SUMIFS(СВЦЭМ!$L$34:$L$777,СВЦЭМ!$A$34:$A$777,$A415,СВЦЭМ!$B$34:$B$777,S$401)+'СЕТ СН'!$F$13-'СЕТ СН'!$F$23</f>
        <v>-123.31650753000002</v>
      </c>
      <c r="T415" s="37">
        <f>SUMIFS(СВЦЭМ!$L$34:$L$777,СВЦЭМ!$A$34:$A$777,$A415,СВЦЭМ!$B$34:$B$777,T$401)+'СЕТ СН'!$F$13-'СЕТ СН'!$F$23</f>
        <v>-125.31073651999998</v>
      </c>
      <c r="U415" s="37">
        <f>SUMIFS(СВЦЭМ!$L$34:$L$777,СВЦЭМ!$A$34:$A$777,$A415,СВЦЭМ!$B$34:$B$777,U$401)+'СЕТ СН'!$F$13-'СЕТ СН'!$F$23</f>
        <v>-114.75531221</v>
      </c>
      <c r="V415" s="37">
        <f>SUMIFS(СВЦЭМ!$L$34:$L$777,СВЦЭМ!$A$34:$A$777,$A415,СВЦЭМ!$B$34:$B$777,V$401)+'СЕТ СН'!$F$13-'СЕТ СН'!$F$23</f>
        <v>-95.246721330000014</v>
      </c>
      <c r="W415" s="37">
        <f>SUMIFS(СВЦЭМ!$L$34:$L$777,СВЦЭМ!$A$34:$A$777,$A415,СВЦЭМ!$B$34:$B$777,W$401)+'СЕТ СН'!$F$13-'СЕТ СН'!$F$23</f>
        <v>-54.548495969999976</v>
      </c>
      <c r="X415" s="37">
        <f>SUMIFS(СВЦЭМ!$L$34:$L$777,СВЦЭМ!$A$34:$A$777,$A415,СВЦЭМ!$B$34:$B$777,X$401)+'СЕТ СН'!$F$13-'СЕТ СН'!$F$23</f>
        <v>-17.070142580000038</v>
      </c>
      <c r="Y415" s="37">
        <f>SUMIFS(СВЦЭМ!$L$34:$L$777,СВЦЭМ!$A$34:$A$777,$A415,СВЦЭМ!$B$34:$B$777,Y$401)+'СЕТ СН'!$F$13-'СЕТ СН'!$F$23</f>
        <v>30.526113099999975</v>
      </c>
    </row>
    <row r="416" spans="1:27" ht="15.75" x14ac:dyDescent="0.2">
      <c r="A416" s="36">
        <f t="shared" si="11"/>
        <v>42993</v>
      </c>
      <c r="B416" s="37">
        <f>SUMIFS(СВЦЭМ!$L$34:$L$777,СВЦЭМ!$A$34:$A$777,$A416,СВЦЭМ!$B$34:$B$777,B$401)+'СЕТ СН'!$F$13-'СЕТ СН'!$F$23</f>
        <v>105.27919373999998</v>
      </c>
      <c r="C416" s="37">
        <f>SUMIFS(СВЦЭМ!$L$34:$L$777,СВЦЭМ!$A$34:$A$777,$A416,СВЦЭМ!$B$34:$B$777,C$401)+'СЕТ СН'!$F$13-'СЕТ СН'!$F$23</f>
        <v>100.54998590000002</v>
      </c>
      <c r="D416" s="37">
        <f>SUMIFS(СВЦЭМ!$L$34:$L$777,СВЦЭМ!$A$34:$A$777,$A416,СВЦЭМ!$B$34:$B$777,D$401)+'СЕТ СН'!$F$13-'СЕТ СН'!$F$23</f>
        <v>86.013803810000013</v>
      </c>
      <c r="E416" s="37">
        <f>SUMIFS(СВЦЭМ!$L$34:$L$777,СВЦЭМ!$A$34:$A$777,$A416,СВЦЭМ!$B$34:$B$777,E$401)+'СЕТ СН'!$F$13-'СЕТ СН'!$F$23</f>
        <v>80.788842990000035</v>
      </c>
      <c r="F416" s="37">
        <f>SUMIFS(СВЦЭМ!$L$34:$L$777,СВЦЭМ!$A$34:$A$777,$A416,СВЦЭМ!$B$34:$B$777,F$401)+'СЕТ СН'!$F$13-'СЕТ СН'!$F$23</f>
        <v>80.952739950000023</v>
      </c>
      <c r="G416" s="37">
        <f>SUMIFS(СВЦЭМ!$L$34:$L$777,СВЦЭМ!$A$34:$A$777,$A416,СВЦЭМ!$B$34:$B$777,G$401)+'СЕТ СН'!$F$13-'СЕТ СН'!$F$23</f>
        <v>80.296711889999983</v>
      </c>
      <c r="H416" s="37">
        <f>SUMIFS(СВЦЭМ!$L$34:$L$777,СВЦЭМ!$A$34:$A$777,$A416,СВЦЭМ!$B$34:$B$777,H$401)+'СЕТ СН'!$F$13-'СЕТ СН'!$F$23</f>
        <v>89.427707850000047</v>
      </c>
      <c r="I416" s="37">
        <f>SUMIFS(СВЦЭМ!$L$34:$L$777,СВЦЭМ!$A$34:$A$777,$A416,СВЦЭМ!$B$34:$B$777,I$401)+'СЕТ СН'!$F$13-'СЕТ СН'!$F$23</f>
        <v>38.311746989999961</v>
      </c>
      <c r="J416" s="37">
        <f>SUMIFS(СВЦЭМ!$L$34:$L$777,СВЦЭМ!$A$34:$A$777,$A416,СВЦЭМ!$B$34:$B$777,J$401)+'СЕТ СН'!$F$13-'СЕТ СН'!$F$23</f>
        <v>22.948717569999985</v>
      </c>
      <c r="K416" s="37">
        <f>SUMIFS(СВЦЭМ!$L$34:$L$777,СВЦЭМ!$A$34:$A$777,$A416,СВЦЭМ!$B$34:$B$777,K$401)+'СЕТ СН'!$F$13-'СЕТ СН'!$F$23</f>
        <v>-12.517349999999965</v>
      </c>
      <c r="L416" s="37">
        <f>SUMIFS(СВЦЭМ!$L$34:$L$777,СВЦЭМ!$A$34:$A$777,$A416,СВЦЭМ!$B$34:$B$777,L$401)+'СЕТ СН'!$F$13-'СЕТ СН'!$F$23</f>
        <v>-76.551179999999988</v>
      </c>
      <c r="M416" s="37">
        <f>SUMIFS(СВЦЭМ!$L$34:$L$777,СВЦЭМ!$A$34:$A$777,$A416,СВЦЭМ!$B$34:$B$777,M$401)+'СЕТ СН'!$F$13-'СЕТ СН'!$F$23</f>
        <v>-96.759118010000009</v>
      </c>
      <c r="N416" s="37">
        <f>SUMIFS(СВЦЭМ!$L$34:$L$777,СВЦЭМ!$A$34:$A$777,$A416,СВЦЭМ!$B$34:$B$777,N$401)+'СЕТ СН'!$F$13-'СЕТ СН'!$F$23</f>
        <v>-97.358118260000026</v>
      </c>
      <c r="O416" s="37">
        <f>SUMIFS(СВЦЭМ!$L$34:$L$777,СВЦЭМ!$A$34:$A$777,$A416,СВЦЭМ!$B$34:$B$777,O$401)+'СЕТ СН'!$F$13-'СЕТ СН'!$F$23</f>
        <v>-99.645725959999993</v>
      </c>
      <c r="P416" s="37">
        <f>SUMIFS(СВЦЭМ!$L$34:$L$777,СВЦЭМ!$A$34:$A$777,$A416,СВЦЭМ!$B$34:$B$777,P$401)+'СЕТ СН'!$F$13-'СЕТ СН'!$F$23</f>
        <v>-94.764289319999989</v>
      </c>
      <c r="Q416" s="37">
        <f>SUMIFS(СВЦЭМ!$L$34:$L$777,СВЦЭМ!$A$34:$A$777,$A416,СВЦЭМ!$B$34:$B$777,Q$401)+'СЕТ СН'!$F$13-'СЕТ СН'!$F$23</f>
        <v>-88.670740369999976</v>
      </c>
      <c r="R416" s="37">
        <f>SUMIFS(СВЦЭМ!$L$34:$L$777,СВЦЭМ!$A$34:$A$777,$A416,СВЦЭМ!$B$34:$B$777,R$401)+'СЕТ СН'!$F$13-'СЕТ СН'!$F$23</f>
        <v>-88.164963899999975</v>
      </c>
      <c r="S416" s="37">
        <f>SUMIFS(СВЦЭМ!$L$34:$L$777,СВЦЭМ!$A$34:$A$777,$A416,СВЦЭМ!$B$34:$B$777,S$401)+'СЕТ СН'!$F$13-'СЕТ СН'!$F$23</f>
        <v>-90.007504869999991</v>
      </c>
      <c r="T416" s="37">
        <f>SUMIFS(СВЦЭМ!$L$34:$L$777,СВЦЭМ!$A$34:$A$777,$A416,СВЦЭМ!$B$34:$B$777,T$401)+'СЕТ СН'!$F$13-'СЕТ СН'!$F$23</f>
        <v>-89.120544429999995</v>
      </c>
      <c r="U416" s="37">
        <f>SUMIFS(СВЦЭМ!$L$34:$L$777,СВЦЭМ!$A$34:$A$777,$A416,СВЦЭМ!$B$34:$B$777,U$401)+'СЕТ СН'!$F$13-'СЕТ СН'!$F$23</f>
        <v>-94.437616890000015</v>
      </c>
      <c r="V416" s="37">
        <f>SUMIFS(СВЦЭМ!$L$34:$L$777,СВЦЭМ!$A$34:$A$777,$A416,СВЦЭМ!$B$34:$B$777,V$401)+'СЕТ СН'!$F$13-'СЕТ СН'!$F$23</f>
        <v>-85.046959790000017</v>
      </c>
      <c r="W416" s="37">
        <f>SUMIFS(СВЦЭМ!$L$34:$L$777,СВЦЭМ!$A$34:$A$777,$A416,СВЦЭМ!$B$34:$B$777,W$401)+'СЕТ СН'!$F$13-'СЕТ СН'!$F$23</f>
        <v>-17.488974299999995</v>
      </c>
      <c r="X416" s="37">
        <f>SUMIFS(СВЦЭМ!$L$34:$L$777,СВЦЭМ!$A$34:$A$777,$A416,СВЦЭМ!$B$34:$B$777,X$401)+'СЕТ СН'!$F$13-'СЕТ СН'!$F$23</f>
        <v>29.882428730000015</v>
      </c>
      <c r="Y416" s="37">
        <f>SUMIFS(СВЦЭМ!$L$34:$L$777,СВЦЭМ!$A$34:$A$777,$A416,СВЦЭМ!$B$34:$B$777,Y$401)+'СЕТ СН'!$F$13-'СЕТ СН'!$F$23</f>
        <v>72.198257119999994</v>
      </c>
    </row>
    <row r="417" spans="1:25" ht="15.75" x14ac:dyDescent="0.2">
      <c r="A417" s="36">
        <f t="shared" si="11"/>
        <v>42994</v>
      </c>
      <c r="B417" s="37">
        <f>SUMIFS(СВЦЭМ!$L$34:$L$777,СВЦЭМ!$A$34:$A$777,$A417,СВЦЭМ!$B$34:$B$777,B$401)+'СЕТ СН'!$F$13-'СЕТ СН'!$F$23</f>
        <v>74.611468049999985</v>
      </c>
      <c r="C417" s="37">
        <f>SUMIFS(СВЦЭМ!$L$34:$L$777,СВЦЭМ!$A$34:$A$777,$A417,СВЦЭМ!$B$34:$B$777,C$401)+'СЕТ СН'!$F$13-'СЕТ СН'!$F$23</f>
        <v>71.967199769999979</v>
      </c>
      <c r="D417" s="37">
        <f>SUMIFS(СВЦЭМ!$L$34:$L$777,СВЦЭМ!$A$34:$A$777,$A417,СВЦЭМ!$B$34:$B$777,D$401)+'СЕТ СН'!$F$13-'СЕТ СН'!$F$23</f>
        <v>81.474973259999956</v>
      </c>
      <c r="E417" s="37">
        <f>SUMIFS(СВЦЭМ!$L$34:$L$777,СВЦЭМ!$A$34:$A$777,$A417,СВЦЭМ!$B$34:$B$777,E$401)+'СЕТ СН'!$F$13-'СЕТ СН'!$F$23</f>
        <v>72.885268630000041</v>
      </c>
      <c r="F417" s="37">
        <f>SUMIFS(СВЦЭМ!$L$34:$L$777,СВЦЭМ!$A$34:$A$777,$A417,СВЦЭМ!$B$34:$B$777,F$401)+'СЕТ СН'!$F$13-'СЕТ СН'!$F$23</f>
        <v>70.46287454000003</v>
      </c>
      <c r="G417" s="37">
        <f>SUMIFS(СВЦЭМ!$L$34:$L$777,СВЦЭМ!$A$34:$A$777,$A417,СВЦЭМ!$B$34:$B$777,G$401)+'СЕТ СН'!$F$13-'СЕТ СН'!$F$23</f>
        <v>74.156130569999959</v>
      </c>
      <c r="H417" s="37">
        <f>SUMIFS(СВЦЭМ!$L$34:$L$777,СВЦЭМ!$A$34:$A$777,$A417,СВЦЭМ!$B$34:$B$777,H$401)+'СЕТ СН'!$F$13-'СЕТ СН'!$F$23</f>
        <v>75.224447140000052</v>
      </c>
      <c r="I417" s="37">
        <f>SUMIFS(СВЦЭМ!$L$34:$L$777,СВЦЭМ!$A$34:$A$777,$A417,СВЦЭМ!$B$34:$B$777,I$401)+'СЕТ СН'!$F$13-'СЕТ СН'!$F$23</f>
        <v>59.184202199999959</v>
      </c>
      <c r="J417" s="37">
        <f>SUMIFS(СВЦЭМ!$L$34:$L$777,СВЦЭМ!$A$34:$A$777,$A417,СВЦЭМ!$B$34:$B$777,J$401)+'СЕТ СН'!$F$13-'СЕТ СН'!$F$23</f>
        <v>21.238199689999988</v>
      </c>
      <c r="K417" s="37">
        <f>SUMIFS(СВЦЭМ!$L$34:$L$777,СВЦЭМ!$A$34:$A$777,$A417,СВЦЭМ!$B$34:$B$777,K$401)+'СЕТ СН'!$F$13-'СЕТ СН'!$F$23</f>
        <v>-8.9328143100000261</v>
      </c>
      <c r="L417" s="37">
        <f>SUMIFS(СВЦЭМ!$L$34:$L$777,СВЦЭМ!$A$34:$A$777,$A417,СВЦЭМ!$B$34:$B$777,L$401)+'СЕТ СН'!$F$13-'СЕТ СН'!$F$23</f>
        <v>-79.043450119999989</v>
      </c>
      <c r="M417" s="37">
        <f>SUMIFS(СВЦЭМ!$L$34:$L$777,СВЦЭМ!$A$34:$A$777,$A417,СВЦЭМ!$B$34:$B$777,M$401)+'СЕТ СН'!$F$13-'СЕТ СН'!$F$23</f>
        <v>-99.943540789999986</v>
      </c>
      <c r="N417" s="37">
        <f>SUMIFS(СВЦЭМ!$L$34:$L$777,СВЦЭМ!$A$34:$A$777,$A417,СВЦЭМ!$B$34:$B$777,N$401)+'СЕТ СН'!$F$13-'СЕТ СН'!$F$23</f>
        <v>-94.892724690000023</v>
      </c>
      <c r="O417" s="37">
        <f>SUMIFS(СВЦЭМ!$L$34:$L$777,СВЦЭМ!$A$34:$A$777,$A417,СВЦЭМ!$B$34:$B$777,O$401)+'СЕТ СН'!$F$13-'СЕТ СН'!$F$23</f>
        <v>-94.989317910000011</v>
      </c>
      <c r="P417" s="37">
        <f>SUMIFS(СВЦЭМ!$L$34:$L$777,СВЦЭМ!$A$34:$A$777,$A417,СВЦЭМ!$B$34:$B$777,P$401)+'СЕТ СН'!$F$13-'СЕТ СН'!$F$23</f>
        <v>-89.306741729999999</v>
      </c>
      <c r="Q417" s="37">
        <f>SUMIFS(СВЦЭМ!$L$34:$L$777,СВЦЭМ!$A$34:$A$777,$A417,СВЦЭМ!$B$34:$B$777,Q$401)+'СЕТ СН'!$F$13-'СЕТ СН'!$F$23</f>
        <v>-87.445384139999987</v>
      </c>
      <c r="R417" s="37">
        <f>SUMIFS(СВЦЭМ!$L$34:$L$777,СВЦЭМ!$A$34:$A$777,$A417,СВЦЭМ!$B$34:$B$777,R$401)+'СЕТ СН'!$F$13-'СЕТ СН'!$F$23</f>
        <v>-89.387625280000009</v>
      </c>
      <c r="S417" s="37">
        <f>SUMIFS(СВЦЭМ!$L$34:$L$777,СВЦЭМ!$A$34:$A$777,$A417,СВЦЭМ!$B$34:$B$777,S$401)+'СЕТ СН'!$F$13-'СЕТ СН'!$F$23</f>
        <v>-91.32795071999999</v>
      </c>
      <c r="T417" s="37">
        <f>SUMIFS(СВЦЭМ!$L$34:$L$777,СВЦЭМ!$A$34:$A$777,$A417,СВЦЭМ!$B$34:$B$777,T$401)+'СЕТ СН'!$F$13-'СЕТ СН'!$F$23</f>
        <v>-92.340839580000022</v>
      </c>
      <c r="U417" s="37">
        <f>SUMIFS(СВЦЭМ!$L$34:$L$777,СВЦЭМ!$A$34:$A$777,$A417,СВЦЭМ!$B$34:$B$777,U$401)+'СЕТ СН'!$F$13-'СЕТ СН'!$F$23</f>
        <v>-98.508318289999977</v>
      </c>
      <c r="V417" s="37">
        <f>SUMIFS(СВЦЭМ!$L$34:$L$777,СВЦЭМ!$A$34:$A$777,$A417,СВЦЭМ!$B$34:$B$777,V$401)+'СЕТ СН'!$F$13-'СЕТ СН'!$F$23</f>
        <v>-88.949814090000018</v>
      </c>
      <c r="W417" s="37">
        <f>SUMIFS(СВЦЭМ!$L$34:$L$777,СВЦЭМ!$A$34:$A$777,$A417,СВЦЭМ!$B$34:$B$777,W$401)+'СЕТ СН'!$F$13-'СЕТ СН'!$F$23</f>
        <v>-33.334177490000002</v>
      </c>
      <c r="X417" s="37">
        <f>SUMIFS(СВЦЭМ!$L$34:$L$777,СВЦЭМ!$A$34:$A$777,$A417,СВЦЭМ!$B$34:$B$777,X$401)+'СЕТ СН'!$F$13-'СЕТ СН'!$F$23</f>
        <v>15.313967159999947</v>
      </c>
      <c r="Y417" s="37">
        <f>SUMIFS(СВЦЭМ!$L$34:$L$777,СВЦЭМ!$A$34:$A$777,$A417,СВЦЭМ!$B$34:$B$777,Y$401)+'СЕТ СН'!$F$13-'СЕТ СН'!$F$23</f>
        <v>45.351070570000047</v>
      </c>
    </row>
    <row r="418" spans="1:25" ht="15.75" x14ac:dyDescent="0.2">
      <c r="A418" s="36">
        <f t="shared" si="11"/>
        <v>42995</v>
      </c>
      <c r="B418" s="37">
        <f>SUMIFS(СВЦЭМ!$L$34:$L$777,СВЦЭМ!$A$34:$A$777,$A418,СВЦЭМ!$B$34:$B$777,B$401)+'СЕТ СН'!$F$13-'СЕТ СН'!$F$23</f>
        <v>28.077640559999963</v>
      </c>
      <c r="C418" s="37">
        <f>SUMIFS(СВЦЭМ!$L$34:$L$777,СВЦЭМ!$A$34:$A$777,$A418,СВЦЭМ!$B$34:$B$777,C$401)+'СЕТ СН'!$F$13-'СЕТ СН'!$F$23</f>
        <v>65.158239780000031</v>
      </c>
      <c r="D418" s="37">
        <f>SUMIFS(СВЦЭМ!$L$34:$L$777,СВЦЭМ!$A$34:$A$777,$A418,СВЦЭМ!$B$34:$B$777,D$401)+'СЕТ СН'!$F$13-'СЕТ СН'!$F$23</f>
        <v>79.078580940000052</v>
      </c>
      <c r="E418" s="37">
        <f>SUMIFS(СВЦЭМ!$L$34:$L$777,СВЦЭМ!$A$34:$A$777,$A418,СВЦЭМ!$B$34:$B$777,E$401)+'СЕТ СН'!$F$13-'СЕТ СН'!$F$23</f>
        <v>72.267006329999958</v>
      </c>
      <c r="F418" s="37">
        <f>SUMIFS(СВЦЭМ!$L$34:$L$777,СВЦЭМ!$A$34:$A$777,$A418,СВЦЭМ!$B$34:$B$777,F$401)+'СЕТ СН'!$F$13-'СЕТ СН'!$F$23</f>
        <v>67.640637240000046</v>
      </c>
      <c r="G418" s="37">
        <f>SUMIFS(СВЦЭМ!$L$34:$L$777,СВЦЭМ!$A$34:$A$777,$A418,СВЦЭМ!$B$34:$B$777,G$401)+'СЕТ СН'!$F$13-'СЕТ СН'!$F$23</f>
        <v>73.286108420000005</v>
      </c>
      <c r="H418" s="37">
        <f>SUMIFS(СВЦЭМ!$L$34:$L$777,СВЦЭМ!$A$34:$A$777,$A418,СВЦЭМ!$B$34:$B$777,H$401)+'СЕТ СН'!$F$13-'СЕТ СН'!$F$23</f>
        <v>69.234092799999985</v>
      </c>
      <c r="I418" s="37">
        <f>SUMIFS(СВЦЭМ!$L$34:$L$777,СВЦЭМ!$A$34:$A$777,$A418,СВЦЭМ!$B$34:$B$777,I$401)+'СЕТ СН'!$F$13-'СЕТ СН'!$F$23</f>
        <v>55.033924439999964</v>
      </c>
      <c r="J418" s="37">
        <f>SUMIFS(СВЦЭМ!$L$34:$L$777,СВЦЭМ!$A$34:$A$777,$A418,СВЦЭМ!$B$34:$B$777,J$401)+'СЕТ СН'!$F$13-'СЕТ СН'!$F$23</f>
        <v>18.109121250000044</v>
      </c>
      <c r="K418" s="37">
        <f>SUMIFS(СВЦЭМ!$L$34:$L$777,СВЦЭМ!$A$34:$A$777,$A418,СВЦЭМ!$B$34:$B$777,K$401)+'СЕТ СН'!$F$13-'СЕТ СН'!$F$23</f>
        <v>-6.1004722400000446</v>
      </c>
      <c r="L418" s="37">
        <f>SUMIFS(СВЦЭМ!$L$34:$L$777,СВЦЭМ!$A$34:$A$777,$A418,СВЦЭМ!$B$34:$B$777,L$401)+'СЕТ СН'!$F$13-'СЕТ СН'!$F$23</f>
        <v>-74.420019420000017</v>
      </c>
      <c r="M418" s="37">
        <f>SUMIFS(СВЦЭМ!$L$34:$L$777,СВЦЭМ!$A$34:$A$777,$A418,СВЦЭМ!$B$34:$B$777,M$401)+'СЕТ СН'!$F$13-'СЕТ СН'!$F$23</f>
        <v>-94.255132759999981</v>
      </c>
      <c r="N418" s="37">
        <f>SUMIFS(СВЦЭМ!$L$34:$L$777,СВЦЭМ!$A$34:$A$777,$A418,СВЦЭМ!$B$34:$B$777,N$401)+'СЕТ СН'!$F$13-'СЕТ СН'!$F$23</f>
        <v>-95.305106220000027</v>
      </c>
      <c r="O418" s="37">
        <f>SUMIFS(СВЦЭМ!$L$34:$L$777,СВЦЭМ!$A$34:$A$777,$A418,СВЦЭМ!$B$34:$B$777,O$401)+'СЕТ СН'!$F$13-'СЕТ СН'!$F$23</f>
        <v>-95.897032560000014</v>
      </c>
      <c r="P418" s="37">
        <f>SUMIFS(СВЦЭМ!$L$34:$L$777,СВЦЭМ!$A$34:$A$777,$A418,СВЦЭМ!$B$34:$B$777,P$401)+'СЕТ СН'!$F$13-'СЕТ СН'!$F$23</f>
        <v>-96.172632329999999</v>
      </c>
      <c r="Q418" s="37">
        <f>SUMIFS(СВЦЭМ!$L$34:$L$777,СВЦЭМ!$A$34:$A$777,$A418,СВЦЭМ!$B$34:$B$777,Q$401)+'СЕТ СН'!$F$13-'СЕТ СН'!$F$23</f>
        <v>-96.446605750000003</v>
      </c>
      <c r="R418" s="37">
        <f>SUMIFS(СВЦЭМ!$L$34:$L$777,СВЦЭМ!$A$34:$A$777,$A418,СВЦЭМ!$B$34:$B$777,R$401)+'СЕТ СН'!$F$13-'СЕТ СН'!$F$23</f>
        <v>-98.666859820000013</v>
      </c>
      <c r="S418" s="37">
        <f>SUMIFS(СВЦЭМ!$L$34:$L$777,СВЦЭМ!$A$34:$A$777,$A418,СВЦЭМ!$B$34:$B$777,S$401)+'СЕТ СН'!$F$13-'СЕТ СН'!$F$23</f>
        <v>-99.075789429999986</v>
      </c>
      <c r="T418" s="37">
        <f>SUMIFS(СВЦЭМ!$L$34:$L$777,СВЦЭМ!$A$34:$A$777,$A418,СВЦЭМ!$B$34:$B$777,T$401)+'СЕТ СН'!$F$13-'СЕТ СН'!$F$23</f>
        <v>-100.82461050000001</v>
      </c>
      <c r="U418" s="37">
        <f>SUMIFS(СВЦЭМ!$L$34:$L$777,СВЦЭМ!$A$34:$A$777,$A418,СВЦЭМ!$B$34:$B$777,U$401)+'СЕТ СН'!$F$13-'СЕТ СН'!$F$23</f>
        <v>-103.27497212999998</v>
      </c>
      <c r="V418" s="37">
        <f>SUMIFS(СВЦЭМ!$L$34:$L$777,СВЦЭМ!$A$34:$A$777,$A418,СВЦЭМ!$B$34:$B$777,V$401)+'СЕТ СН'!$F$13-'СЕТ СН'!$F$23</f>
        <v>-94.870733690000009</v>
      </c>
      <c r="W418" s="37">
        <f>SUMIFS(СВЦЭМ!$L$34:$L$777,СВЦЭМ!$A$34:$A$777,$A418,СВЦЭМ!$B$34:$B$777,W$401)+'СЕТ СН'!$F$13-'СЕТ СН'!$F$23</f>
        <v>-39.964467359999958</v>
      </c>
      <c r="X418" s="37">
        <f>SUMIFS(СВЦЭМ!$L$34:$L$777,СВЦЭМ!$A$34:$A$777,$A418,СВЦЭМ!$B$34:$B$777,X$401)+'СЕТ СН'!$F$13-'СЕТ СН'!$F$23</f>
        <v>0.94606647000000521</v>
      </c>
      <c r="Y418" s="37">
        <f>SUMIFS(СВЦЭМ!$L$34:$L$777,СВЦЭМ!$A$34:$A$777,$A418,СВЦЭМ!$B$34:$B$777,Y$401)+'СЕТ СН'!$F$13-'СЕТ СН'!$F$23</f>
        <v>-1.3656461099999433</v>
      </c>
    </row>
    <row r="419" spans="1:25" ht="15.75" x14ac:dyDescent="0.2">
      <c r="A419" s="36">
        <f t="shared" si="11"/>
        <v>42996</v>
      </c>
      <c r="B419" s="37">
        <f>SUMIFS(СВЦЭМ!$L$34:$L$777,СВЦЭМ!$A$34:$A$777,$A419,СВЦЭМ!$B$34:$B$777,B$401)+'СЕТ СН'!$F$13-'СЕТ СН'!$F$23</f>
        <v>16.301749679999944</v>
      </c>
      <c r="C419" s="37">
        <f>SUMIFS(СВЦЭМ!$L$34:$L$777,СВЦЭМ!$A$34:$A$777,$A419,СВЦЭМ!$B$34:$B$777,C$401)+'СЕТ СН'!$F$13-'СЕТ СН'!$F$23</f>
        <v>75.339464399999997</v>
      </c>
      <c r="D419" s="37">
        <f>SUMIFS(СВЦЭМ!$L$34:$L$777,СВЦЭМ!$A$34:$A$777,$A419,СВЦЭМ!$B$34:$B$777,D$401)+'СЕТ СН'!$F$13-'СЕТ СН'!$F$23</f>
        <v>101.14579755</v>
      </c>
      <c r="E419" s="37">
        <f>SUMIFS(СВЦЭМ!$L$34:$L$777,СВЦЭМ!$A$34:$A$777,$A419,СВЦЭМ!$B$34:$B$777,E$401)+'СЕТ СН'!$F$13-'СЕТ СН'!$F$23</f>
        <v>108.03283512999997</v>
      </c>
      <c r="F419" s="37">
        <f>SUMIFS(СВЦЭМ!$L$34:$L$777,СВЦЭМ!$A$34:$A$777,$A419,СВЦЭМ!$B$34:$B$777,F$401)+'СЕТ СН'!$F$13-'СЕТ СН'!$F$23</f>
        <v>108.03379553000002</v>
      </c>
      <c r="G419" s="37">
        <f>SUMIFS(СВЦЭМ!$L$34:$L$777,СВЦЭМ!$A$34:$A$777,$A419,СВЦЭМ!$B$34:$B$777,G$401)+'СЕТ СН'!$F$13-'СЕТ СН'!$F$23</f>
        <v>96.268026110000051</v>
      </c>
      <c r="H419" s="37">
        <f>SUMIFS(СВЦЭМ!$L$34:$L$777,СВЦЭМ!$A$34:$A$777,$A419,СВЦЭМ!$B$34:$B$777,H$401)+'СЕТ СН'!$F$13-'СЕТ СН'!$F$23</f>
        <v>62.056361899999956</v>
      </c>
      <c r="I419" s="37">
        <f>SUMIFS(СВЦЭМ!$L$34:$L$777,СВЦЭМ!$A$34:$A$777,$A419,СВЦЭМ!$B$34:$B$777,I$401)+'СЕТ СН'!$F$13-'СЕТ СН'!$F$23</f>
        <v>39.419385250000005</v>
      </c>
      <c r="J419" s="37">
        <f>SUMIFS(СВЦЭМ!$L$34:$L$777,СВЦЭМ!$A$34:$A$777,$A419,СВЦЭМ!$B$34:$B$777,J$401)+'СЕТ СН'!$F$13-'СЕТ СН'!$F$23</f>
        <v>13.028639539999972</v>
      </c>
      <c r="K419" s="37">
        <f>SUMIFS(СВЦЭМ!$L$34:$L$777,СВЦЭМ!$A$34:$A$777,$A419,СВЦЭМ!$B$34:$B$777,K$401)+'СЕТ СН'!$F$13-'СЕТ СН'!$F$23</f>
        <v>-35.191199819999952</v>
      </c>
      <c r="L419" s="37">
        <f>SUMIFS(СВЦЭМ!$L$34:$L$777,СВЦЭМ!$A$34:$A$777,$A419,СВЦЭМ!$B$34:$B$777,L$401)+'СЕТ СН'!$F$13-'СЕТ СН'!$F$23</f>
        <v>-79.952684750000003</v>
      </c>
      <c r="M419" s="37">
        <f>SUMIFS(СВЦЭМ!$L$34:$L$777,СВЦЭМ!$A$34:$A$777,$A419,СВЦЭМ!$B$34:$B$777,M$401)+'СЕТ СН'!$F$13-'СЕТ СН'!$F$23</f>
        <v>-95.622647949999987</v>
      </c>
      <c r="N419" s="37">
        <f>SUMIFS(СВЦЭМ!$L$34:$L$777,СВЦЭМ!$A$34:$A$777,$A419,СВЦЭМ!$B$34:$B$777,N$401)+'СЕТ СН'!$F$13-'СЕТ СН'!$F$23</f>
        <v>-93.28892669999999</v>
      </c>
      <c r="O419" s="37">
        <f>SUMIFS(СВЦЭМ!$L$34:$L$777,СВЦЭМ!$A$34:$A$777,$A419,СВЦЭМ!$B$34:$B$777,O$401)+'СЕТ СН'!$F$13-'СЕТ СН'!$F$23</f>
        <v>-95.06195120000001</v>
      </c>
      <c r="P419" s="37">
        <f>SUMIFS(СВЦЭМ!$L$34:$L$777,СВЦЭМ!$A$34:$A$777,$A419,СВЦЭМ!$B$34:$B$777,P$401)+'СЕТ СН'!$F$13-'СЕТ СН'!$F$23</f>
        <v>-93.826687470000024</v>
      </c>
      <c r="Q419" s="37">
        <f>SUMIFS(СВЦЭМ!$L$34:$L$777,СВЦЭМ!$A$34:$A$777,$A419,СВЦЭМ!$B$34:$B$777,Q$401)+'СЕТ СН'!$F$13-'СЕТ СН'!$F$23</f>
        <v>-95.298518349999995</v>
      </c>
      <c r="R419" s="37">
        <f>SUMIFS(СВЦЭМ!$L$34:$L$777,СВЦЭМ!$A$34:$A$777,$A419,СВЦЭМ!$B$34:$B$777,R$401)+'СЕТ СН'!$F$13-'СЕТ СН'!$F$23</f>
        <v>-96.535434989999999</v>
      </c>
      <c r="S419" s="37">
        <f>SUMIFS(СВЦЭМ!$L$34:$L$777,СВЦЭМ!$A$34:$A$777,$A419,СВЦЭМ!$B$34:$B$777,S$401)+'СЕТ СН'!$F$13-'СЕТ СН'!$F$23</f>
        <v>-97.077267029999973</v>
      </c>
      <c r="T419" s="37">
        <f>SUMIFS(СВЦЭМ!$L$34:$L$777,СВЦЭМ!$A$34:$A$777,$A419,СВЦЭМ!$B$34:$B$777,T$401)+'СЕТ СН'!$F$13-'СЕТ СН'!$F$23</f>
        <v>-100.55878287000002</v>
      </c>
      <c r="U419" s="37">
        <f>SUMIFS(СВЦЭМ!$L$34:$L$777,СВЦЭМ!$A$34:$A$777,$A419,СВЦЭМ!$B$34:$B$777,U$401)+'СЕТ СН'!$F$13-'СЕТ СН'!$F$23</f>
        <v>-95.485402290000025</v>
      </c>
      <c r="V419" s="37">
        <f>SUMIFS(СВЦЭМ!$L$34:$L$777,СВЦЭМ!$A$34:$A$777,$A419,СВЦЭМ!$B$34:$B$777,V$401)+'СЕТ СН'!$F$13-'СЕТ СН'!$F$23</f>
        <v>-90.676192409999999</v>
      </c>
      <c r="W419" s="37">
        <f>SUMIFS(СВЦЭМ!$L$34:$L$777,СВЦЭМ!$A$34:$A$777,$A419,СВЦЭМ!$B$34:$B$777,W$401)+'СЕТ СН'!$F$13-'СЕТ СН'!$F$23</f>
        <v>-44.574791570000002</v>
      </c>
      <c r="X419" s="37">
        <f>SUMIFS(СВЦЭМ!$L$34:$L$777,СВЦЭМ!$A$34:$A$777,$A419,СВЦЭМ!$B$34:$B$777,X$401)+'СЕТ СН'!$F$13-'СЕТ СН'!$F$23</f>
        <v>3.7062518100000261</v>
      </c>
      <c r="Y419" s="37">
        <f>SUMIFS(СВЦЭМ!$L$34:$L$777,СВЦЭМ!$A$34:$A$777,$A419,СВЦЭМ!$B$34:$B$777,Y$401)+'СЕТ СН'!$F$13-'СЕТ СН'!$F$23</f>
        <v>8.6547647999999526</v>
      </c>
    </row>
    <row r="420" spans="1:25" ht="15.75" x14ac:dyDescent="0.2">
      <c r="A420" s="36">
        <f t="shared" si="11"/>
        <v>42997</v>
      </c>
      <c r="B420" s="37">
        <f>SUMIFS(СВЦЭМ!$L$34:$L$777,СВЦЭМ!$A$34:$A$777,$A420,СВЦЭМ!$B$34:$B$777,B$401)+'СЕТ СН'!$F$13-'СЕТ СН'!$F$23</f>
        <v>76.653362860000016</v>
      </c>
      <c r="C420" s="37">
        <f>SUMIFS(СВЦЭМ!$L$34:$L$777,СВЦЭМ!$A$34:$A$777,$A420,СВЦЭМ!$B$34:$B$777,C$401)+'СЕТ СН'!$F$13-'СЕТ СН'!$F$23</f>
        <v>127.36301867999998</v>
      </c>
      <c r="D420" s="37">
        <f>SUMIFS(СВЦЭМ!$L$34:$L$777,СВЦЭМ!$A$34:$A$777,$A420,СВЦЭМ!$B$34:$B$777,D$401)+'СЕТ СН'!$F$13-'СЕТ СН'!$F$23</f>
        <v>137.08516695000003</v>
      </c>
      <c r="E420" s="37">
        <f>SUMIFS(СВЦЭМ!$L$34:$L$777,СВЦЭМ!$A$34:$A$777,$A420,СВЦЭМ!$B$34:$B$777,E$401)+'СЕТ СН'!$F$13-'СЕТ СН'!$F$23</f>
        <v>135.32288707999999</v>
      </c>
      <c r="F420" s="37">
        <f>SUMIFS(СВЦЭМ!$L$34:$L$777,СВЦЭМ!$A$34:$A$777,$A420,СВЦЭМ!$B$34:$B$777,F$401)+'СЕТ СН'!$F$13-'СЕТ СН'!$F$23</f>
        <v>135.18495943000005</v>
      </c>
      <c r="G420" s="37">
        <f>SUMIFS(СВЦЭМ!$L$34:$L$777,СВЦЭМ!$A$34:$A$777,$A420,СВЦЭМ!$B$34:$B$777,G$401)+'СЕТ СН'!$F$13-'СЕТ СН'!$F$23</f>
        <v>135.35149630000001</v>
      </c>
      <c r="H420" s="37">
        <f>SUMIFS(СВЦЭМ!$L$34:$L$777,СВЦЭМ!$A$34:$A$777,$A420,СВЦЭМ!$B$34:$B$777,H$401)+'СЕТ СН'!$F$13-'СЕТ СН'!$F$23</f>
        <v>106.05991917999995</v>
      </c>
      <c r="I420" s="37">
        <f>SUMIFS(СВЦЭМ!$L$34:$L$777,СВЦЭМ!$A$34:$A$777,$A420,СВЦЭМ!$B$34:$B$777,I$401)+'СЕТ СН'!$F$13-'СЕТ СН'!$F$23</f>
        <v>33.966950600000018</v>
      </c>
      <c r="J420" s="37">
        <f>SUMIFS(СВЦЭМ!$L$34:$L$777,СВЦЭМ!$A$34:$A$777,$A420,СВЦЭМ!$B$34:$B$777,J$401)+'СЕТ СН'!$F$13-'СЕТ СН'!$F$23</f>
        <v>6.7668058299999529</v>
      </c>
      <c r="K420" s="37">
        <f>SUMIFS(СВЦЭМ!$L$34:$L$777,СВЦЭМ!$A$34:$A$777,$A420,СВЦЭМ!$B$34:$B$777,K$401)+'СЕТ СН'!$F$13-'СЕТ СН'!$F$23</f>
        <v>-30.137954939999986</v>
      </c>
      <c r="L420" s="37">
        <f>SUMIFS(СВЦЭМ!$L$34:$L$777,СВЦЭМ!$A$34:$A$777,$A420,СВЦЭМ!$B$34:$B$777,L$401)+'СЕТ СН'!$F$13-'СЕТ СН'!$F$23</f>
        <v>-91.17856974</v>
      </c>
      <c r="M420" s="37">
        <f>SUMIFS(СВЦЭМ!$L$34:$L$777,СВЦЭМ!$A$34:$A$777,$A420,СВЦЭМ!$B$34:$B$777,M$401)+'СЕТ СН'!$F$13-'СЕТ СН'!$F$23</f>
        <v>-108.05562220000002</v>
      </c>
      <c r="N420" s="37">
        <f>SUMIFS(СВЦЭМ!$L$34:$L$777,СВЦЭМ!$A$34:$A$777,$A420,СВЦЭМ!$B$34:$B$777,N$401)+'СЕТ СН'!$F$13-'СЕТ СН'!$F$23</f>
        <v>-100.78449934999998</v>
      </c>
      <c r="O420" s="37">
        <f>SUMIFS(СВЦЭМ!$L$34:$L$777,СВЦЭМ!$A$34:$A$777,$A420,СВЦЭМ!$B$34:$B$777,O$401)+'СЕТ СН'!$F$13-'СЕТ СН'!$F$23</f>
        <v>-102.44922430000003</v>
      </c>
      <c r="P420" s="37">
        <f>SUMIFS(СВЦЭМ!$L$34:$L$777,СВЦЭМ!$A$34:$A$777,$A420,СВЦЭМ!$B$34:$B$777,P$401)+'СЕТ СН'!$F$13-'СЕТ СН'!$F$23</f>
        <v>-100.2653416</v>
      </c>
      <c r="Q420" s="37">
        <f>SUMIFS(СВЦЭМ!$L$34:$L$777,СВЦЭМ!$A$34:$A$777,$A420,СВЦЭМ!$B$34:$B$777,Q$401)+'СЕТ СН'!$F$13-'СЕТ СН'!$F$23</f>
        <v>-82.528547989999993</v>
      </c>
      <c r="R420" s="37">
        <f>SUMIFS(СВЦЭМ!$L$34:$L$777,СВЦЭМ!$A$34:$A$777,$A420,СВЦЭМ!$B$34:$B$777,R$401)+'СЕТ СН'!$F$13-'СЕТ СН'!$F$23</f>
        <v>-63.872606369999971</v>
      </c>
      <c r="S420" s="37">
        <f>SUMIFS(СВЦЭМ!$L$34:$L$777,СВЦЭМ!$A$34:$A$777,$A420,СВЦЭМ!$B$34:$B$777,S$401)+'СЕТ СН'!$F$13-'СЕТ СН'!$F$23</f>
        <v>-60.713310030000002</v>
      </c>
      <c r="T420" s="37">
        <f>SUMIFS(СВЦЭМ!$L$34:$L$777,СВЦЭМ!$A$34:$A$777,$A420,СВЦЭМ!$B$34:$B$777,T$401)+'СЕТ СН'!$F$13-'СЕТ СН'!$F$23</f>
        <v>-90.199739079999972</v>
      </c>
      <c r="U420" s="37">
        <f>SUMIFS(СВЦЭМ!$L$34:$L$777,СВЦЭМ!$A$34:$A$777,$A420,СВЦЭМ!$B$34:$B$777,U$401)+'СЕТ СН'!$F$13-'СЕТ СН'!$F$23</f>
        <v>-94.706240610000009</v>
      </c>
      <c r="V420" s="37">
        <f>SUMIFS(СВЦЭМ!$L$34:$L$777,СВЦЭМ!$A$34:$A$777,$A420,СВЦЭМ!$B$34:$B$777,V$401)+'СЕТ СН'!$F$13-'СЕТ СН'!$F$23</f>
        <v>-73.286488469999995</v>
      </c>
      <c r="W420" s="37">
        <f>SUMIFS(СВЦЭМ!$L$34:$L$777,СВЦЭМ!$A$34:$A$777,$A420,СВЦЭМ!$B$34:$B$777,W$401)+'СЕТ СН'!$F$13-'СЕТ СН'!$F$23</f>
        <v>-2.2528540299999804</v>
      </c>
      <c r="X420" s="37">
        <f>SUMIFS(СВЦЭМ!$L$34:$L$777,СВЦЭМ!$A$34:$A$777,$A420,СВЦЭМ!$B$34:$B$777,X$401)+'СЕТ СН'!$F$13-'СЕТ СН'!$F$23</f>
        <v>-9.6591080000052898E-2</v>
      </c>
      <c r="Y420" s="37">
        <f>SUMIFS(СВЦЭМ!$L$34:$L$777,СВЦЭМ!$A$34:$A$777,$A420,СВЦЭМ!$B$34:$B$777,Y$401)+'СЕТ СН'!$F$13-'СЕТ СН'!$F$23</f>
        <v>13.880778260000056</v>
      </c>
    </row>
    <row r="421" spans="1:25" ht="15.75" x14ac:dyDescent="0.2">
      <c r="A421" s="36">
        <f t="shared" si="11"/>
        <v>42998</v>
      </c>
      <c r="B421" s="37">
        <f>SUMIFS(СВЦЭМ!$L$34:$L$777,СВЦЭМ!$A$34:$A$777,$A421,СВЦЭМ!$B$34:$B$777,B$401)+'СЕТ СН'!$F$13-'СЕТ СН'!$F$23</f>
        <v>95.212351489999946</v>
      </c>
      <c r="C421" s="37">
        <f>SUMIFS(СВЦЭМ!$L$34:$L$777,СВЦЭМ!$A$34:$A$777,$A421,СВЦЭМ!$B$34:$B$777,C$401)+'СЕТ СН'!$F$13-'СЕТ СН'!$F$23</f>
        <v>131.10906170999999</v>
      </c>
      <c r="D421" s="37">
        <f>SUMIFS(СВЦЭМ!$L$34:$L$777,СВЦЭМ!$A$34:$A$777,$A421,СВЦЭМ!$B$34:$B$777,D$401)+'СЕТ СН'!$F$13-'СЕТ СН'!$F$23</f>
        <v>150.23836745999995</v>
      </c>
      <c r="E421" s="37">
        <f>SUMIFS(СВЦЭМ!$L$34:$L$777,СВЦЭМ!$A$34:$A$777,$A421,СВЦЭМ!$B$34:$B$777,E$401)+'СЕТ СН'!$F$13-'СЕТ СН'!$F$23</f>
        <v>148.13410836000003</v>
      </c>
      <c r="F421" s="37">
        <f>SUMIFS(СВЦЭМ!$L$34:$L$777,СВЦЭМ!$A$34:$A$777,$A421,СВЦЭМ!$B$34:$B$777,F$401)+'СЕТ СН'!$F$13-'СЕТ СН'!$F$23</f>
        <v>148.08391624000001</v>
      </c>
      <c r="G421" s="37">
        <f>SUMIFS(СВЦЭМ!$L$34:$L$777,СВЦЭМ!$A$34:$A$777,$A421,СВЦЭМ!$B$34:$B$777,G$401)+'СЕТ СН'!$F$13-'СЕТ СН'!$F$23</f>
        <v>152.70694731000003</v>
      </c>
      <c r="H421" s="37">
        <f>SUMIFS(СВЦЭМ!$L$34:$L$777,СВЦЭМ!$A$34:$A$777,$A421,СВЦЭМ!$B$34:$B$777,H$401)+'СЕТ СН'!$F$13-'СЕТ СН'!$F$23</f>
        <v>102.67045513999994</v>
      </c>
      <c r="I421" s="37">
        <f>SUMIFS(СВЦЭМ!$L$34:$L$777,СВЦЭМ!$A$34:$A$777,$A421,СВЦЭМ!$B$34:$B$777,I$401)+'СЕТ СН'!$F$13-'СЕТ СН'!$F$23</f>
        <v>55.052385060000006</v>
      </c>
      <c r="J421" s="37">
        <f>SUMIFS(СВЦЭМ!$L$34:$L$777,СВЦЭМ!$A$34:$A$777,$A421,СВЦЭМ!$B$34:$B$777,J$401)+'СЕТ СН'!$F$13-'СЕТ СН'!$F$23</f>
        <v>17.786502799999994</v>
      </c>
      <c r="K421" s="37">
        <f>SUMIFS(СВЦЭМ!$L$34:$L$777,СВЦЭМ!$A$34:$A$777,$A421,СВЦЭМ!$B$34:$B$777,K$401)+'СЕТ СН'!$F$13-'СЕТ СН'!$F$23</f>
        <v>-14.176864529999989</v>
      </c>
      <c r="L421" s="37">
        <f>SUMIFS(СВЦЭМ!$L$34:$L$777,СВЦЭМ!$A$34:$A$777,$A421,СВЦЭМ!$B$34:$B$777,L$401)+'СЕТ СН'!$F$13-'СЕТ СН'!$F$23</f>
        <v>-78.136137759999997</v>
      </c>
      <c r="M421" s="37">
        <f>SUMIFS(СВЦЭМ!$L$34:$L$777,СВЦЭМ!$A$34:$A$777,$A421,СВЦЭМ!$B$34:$B$777,M$401)+'СЕТ СН'!$F$13-'СЕТ СН'!$F$23</f>
        <v>-94.004264159999991</v>
      </c>
      <c r="N421" s="37">
        <f>SUMIFS(СВЦЭМ!$L$34:$L$777,СВЦЭМ!$A$34:$A$777,$A421,СВЦЭМ!$B$34:$B$777,N$401)+'СЕТ СН'!$F$13-'СЕТ СН'!$F$23</f>
        <v>-89.419040919999986</v>
      </c>
      <c r="O421" s="37">
        <f>SUMIFS(СВЦЭМ!$L$34:$L$777,СВЦЭМ!$A$34:$A$777,$A421,СВЦЭМ!$B$34:$B$777,O$401)+'СЕТ СН'!$F$13-'СЕТ СН'!$F$23</f>
        <v>-96.278554079999992</v>
      </c>
      <c r="P421" s="37">
        <f>SUMIFS(СВЦЭМ!$L$34:$L$777,СВЦЭМ!$A$34:$A$777,$A421,СВЦЭМ!$B$34:$B$777,P$401)+'СЕТ СН'!$F$13-'СЕТ СН'!$F$23</f>
        <v>-91.713021770000012</v>
      </c>
      <c r="Q421" s="37">
        <f>SUMIFS(СВЦЭМ!$L$34:$L$777,СВЦЭМ!$A$34:$A$777,$A421,СВЦЭМ!$B$34:$B$777,Q$401)+'СЕТ СН'!$F$13-'СЕТ СН'!$F$23</f>
        <v>-88.434819930000003</v>
      </c>
      <c r="R421" s="37">
        <f>SUMIFS(СВЦЭМ!$L$34:$L$777,СВЦЭМ!$A$34:$A$777,$A421,СВЦЭМ!$B$34:$B$777,R$401)+'СЕТ СН'!$F$13-'СЕТ СН'!$F$23</f>
        <v>-72.830103899999983</v>
      </c>
      <c r="S421" s="37">
        <f>SUMIFS(СВЦЭМ!$L$34:$L$777,СВЦЭМ!$A$34:$A$777,$A421,СВЦЭМ!$B$34:$B$777,S$401)+'СЕТ СН'!$F$13-'СЕТ СН'!$F$23</f>
        <v>-78.106352879999974</v>
      </c>
      <c r="T421" s="37">
        <f>SUMIFS(СВЦЭМ!$L$34:$L$777,СВЦЭМ!$A$34:$A$777,$A421,СВЦЭМ!$B$34:$B$777,T$401)+'СЕТ СН'!$F$13-'СЕТ СН'!$F$23</f>
        <v>-90.833218910000028</v>
      </c>
      <c r="U421" s="37">
        <f>SUMIFS(СВЦЭМ!$L$34:$L$777,СВЦЭМ!$A$34:$A$777,$A421,СВЦЭМ!$B$34:$B$777,U$401)+'СЕТ СН'!$F$13-'СЕТ СН'!$F$23</f>
        <v>-91.34508704000001</v>
      </c>
      <c r="V421" s="37">
        <f>SUMIFS(СВЦЭМ!$L$34:$L$777,СВЦЭМ!$A$34:$A$777,$A421,СВЦЭМ!$B$34:$B$777,V$401)+'СЕТ СН'!$F$13-'СЕТ СН'!$F$23</f>
        <v>-81.304071480000005</v>
      </c>
      <c r="W421" s="37">
        <f>SUMIFS(СВЦЭМ!$L$34:$L$777,СВЦЭМ!$A$34:$A$777,$A421,СВЦЭМ!$B$34:$B$777,W$401)+'СЕТ СН'!$F$13-'СЕТ СН'!$F$23</f>
        <v>-34.918025439999951</v>
      </c>
      <c r="X421" s="37">
        <f>SUMIFS(СВЦЭМ!$L$34:$L$777,СВЦЭМ!$A$34:$A$777,$A421,СВЦЭМ!$B$34:$B$777,X$401)+'СЕТ СН'!$F$13-'СЕТ СН'!$F$23</f>
        <v>2.7123479699999962</v>
      </c>
      <c r="Y421" s="37">
        <f>SUMIFS(СВЦЭМ!$L$34:$L$777,СВЦЭМ!$A$34:$A$777,$A421,СВЦЭМ!$B$34:$B$777,Y$401)+'СЕТ СН'!$F$13-'СЕТ СН'!$F$23</f>
        <v>45.244289299999991</v>
      </c>
    </row>
    <row r="422" spans="1:25" ht="15.75" x14ac:dyDescent="0.2">
      <c r="A422" s="36">
        <f t="shared" si="11"/>
        <v>42999</v>
      </c>
      <c r="B422" s="37">
        <f>SUMIFS(СВЦЭМ!$L$34:$L$777,СВЦЭМ!$A$34:$A$777,$A422,СВЦЭМ!$B$34:$B$777,B$401)+'СЕТ СН'!$F$13-'СЕТ СН'!$F$23</f>
        <v>97.592454389999943</v>
      </c>
      <c r="C422" s="37">
        <f>SUMIFS(СВЦЭМ!$L$34:$L$777,СВЦЭМ!$A$34:$A$777,$A422,СВЦЭМ!$B$34:$B$777,C$401)+'СЕТ СН'!$F$13-'СЕТ СН'!$F$23</f>
        <v>123.79743014999997</v>
      </c>
      <c r="D422" s="37">
        <f>SUMIFS(СВЦЭМ!$L$34:$L$777,СВЦЭМ!$A$34:$A$777,$A422,СВЦЭМ!$B$34:$B$777,D$401)+'СЕТ СН'!$F$13-'СЕТ СН'!$F$23</f>
        <v>151.42160168999999</v>
      </c>
      <c r="E422" s="37">
        <f>SUMIFS(СВЦЭМ!$L$34:$L$777,СВЦЭМ!$A$34:$A$777,$A422,СВЦЭМ!$B$34:$B$777,E$401)+'СЕТ СН'!$F$13-'СЕТ СН'!$F$23</f>
        <v>156.50017375000004</v>
      </c>
      <c r="F422" s="37">
        <f>SUMIFS(СВЦЭМ!$L$34:$L$777,СВЦЭМ!$A$34:$A$777,$A422,СВЦЭМ!$B$34:$B$777,F$401)+'СЕТ СН'!$F$13-'СЕТ СН'!$F$23</f>
        <v>159.14267337000001</v>
      </c>
      <c r="G422" s="37">
        <f>SUMIFS(СВЦЭМ!$L$34:$L$777,СВЦЭМ!$A$34:$A$777,$A422,СВЦЭМ!$B$34:$B$777,G$401)+'СЕТ СН'!$F$13-'СЕТ СН'!$F$23</f>
        <v>151.47586989000001</v>
      </c>
      <c r="H422" s="37">
        <f>SUMIFS(СВЦЭМ!$L$34:$L$777,СВЦЭМ!$A$34:$A$777,$A422,СВЦЭМ!$B$34:$B$777,H$401)+'СЕТ СН'!$F$13-'СЕТ СН'!$F$23</f>
        <v>101.83974516000001</v>
      </c>
      <c r="I422" s="37">
        <f>SUMIFS(СВЦЭМ!$L$34:$L$777,СВЦЭМ!$A$34:$A$777,$A422,СВЦЭМ!$B$34:$B$777,I$401)+'СЕТ СН'!$F$13-'СЕТ СН'!$F$23</f>
        <v>53.204489429999967</v>
      </c>
      <c r="J422" s="37">
        <f>SUMIFS(СВЦЭМ!$L$34:$L$777,СВЦЭМ!$A$34:$A$777,$A422,СВЦЭМ!$B$34:$B$777,J$401)+'СЕТ СН'!$F$13-'СЕТ СН'!$F$23</f>
        <v>23.351207980000027</v>
      </c>
      <c r="K422" s="37">
        <f>SUMIFS(СВЦЭМ!$L$34:$L$777,СВЦЭМ!$A$34:$A$777,$A422,СВЦЭМ!$B$34:$B$777,K$401)+'СЕТ СН'!$F$13-'СЕТ СН'!$F$23</f>
        <v>-6.8052119300000413</v>
      </c>
      <c r="L422" s="37">
        <f>SUMIFS(СВЦЭМ!$L$34:$L$777,СВЦЭМ!$A$34:$A$777,$A422,СВЦЭМ!$B$34:$B$777,L$401)+'СЕТ СН'!$F$13-'СЕТ СН'!$F$23</f>
        <v>-67.524773219999986</v>
      </c>
      <c r="M422" s="37">
        <f>SUMIFS(СВЦЭМ!$L$34:$L$777,СВЦЭМ!$A$34:$A$777,$A422,СВЦЭМ!$B$34:$B$777,M$401)+'СЕТ СН'!$F$13-'СЕТ СН'!$F$23</f>
        <v>-89.574755149999987</v>
      </c>
      <c r="N422" s="37">
        <f>SUMIFS(СВЦЭМ!$L$34:$L$777,СВЦЭМ!$A$34:$A$777,$A422,СВЦЭМ!$B$34:$B$777,N$401)+'СЕТ СН'!$F$13-'СЕТ СН'!$F$23</f>
        <v>-82.187122670000008</v>
      </c>
      <c r="O422" s="37">
        <f>SUMIFS(СВЦЭМ!$L$34:$L$777,СВЦЭМ!$A$34:$A$777,$A422,СВЦЭМ!$B$34:$B$777,O$401)+'СЕТ СН'!$F$13-'СЕТ СН'!$F$23</f>
        <v>-92.175945839999997</v>
      </c>
      <c r="P422" s="37">
        <f>SUMIFS(СВЦЭМ!$L$34:$L$777,СВЦЭМ!$A$34:$A$777,$A422,СВЦЭМ!$B$34:$B$777,P$401)+'СЕТ СН'!$F$13-'СЕТ СН'!$F$23</f>
        <v>-90.209688610000001</v>
      </c>
      <c r="Q422" s="37">
        <f>SUMIFS(СВЦЭМ!$L$34:$L$777,СВЦЭМ!$A$34:$A$777,$A422,СВЦЭМ!$B$34:$B$777,Q$401)+'СЕТ СН'!$F$13-'СЕТ СН'!$F$23</f>
        <v>-88.856067230000008</v>
      </c>
      <c r="R422" s="37">
        <f>SUMIFS(СВЦЭМ!$L$34:$L$777,СВЦЭМ!$A$34:$A$777,$A422,СВЦЭМ!$B$34:$B$777,R$401)+'СЕТ СН'!$F$13-'СЕТ СН'!$F$23</f>
        <v>-73.191475980000007</v>
      </c>
      <c r="S422" s="37">
        <f>SUMIFS(СВЦЭМ!$L$34:$L$777,СВЦЭМ!$A$34:$A$777,$A422,СВЦЭМ!$B$34:$B$777,S$401)+'СЕТ СН'!$F$13-'СЕТ СН'!$F$23</f>
        <v>-75.172986550000019</v>
      </c>
      <c r="T422" s="37">
        <f>SUMIFS(СВЦЭМ!$L$34:$L$777,СВЦЭМ!$A$34:$A$777,$A422,СВЦЭМ!$B$34:$B$777,T$401)+'СЕТ СН'!$F$13-'СЕТ СН'!$F$23</f>
        <v>-89.621475939999982</v>
      </c>
      <c r="U422" s="37">
        <f>SUMIFS(СВЦЭМ!$L$34:$L$777,СВЦЭМ!$A$34:$A$777,$A422,СВЦЭМ!$B$34:$B$777,U$401)+'СЕТ СН'!$F$13-'СЕТ СН'!$F$23</f>
        <v>-98.383167759999992</v>
      </c>
      <c r="V422" s="37">
        <f>SUMIFS(СВЦЭМ!$L$34:$L$777,СВЦЭМ!$A$34:$A$777,$A422,СВЦЭМ!$B$34:$B$777,V$401)+'СЕТ СН'!$F$13-'СЕТ СН'!$F$23</f>
        <v>-84.674674970000012</v>
      </c>
      <c r="W422" s="37">
        <f>SUMIFS(СВЦЭМ!$L$34:$L$777,СВЦЭМ!$A$34:$A$777,$A422,СВЦЭМ!$B$34:$B$777,W$401)+'СЕТ СН'!$F$13-'СЕТ СН'!$F$23</f>
        <v>-34.799684650000017</v>
      </c>
      <c r="X422" s="37">
        <f>SUMIFS(СВЦЭМ!$L$34:$L$777,СВЦЭМ!$A$34:$A$777,$A422,СВЦЭМ!$B$34:$B$777,X$401)+'СЕТ СН'!$F$13-'СЕТ СН'!$F$23</f>
        <v>11.405363910000005</v>
      </c>
      <c r="Y422" s="37">
        <f>SUMIFS(СВЦЭМ!$L$34:$L$777,СВЦЭМ!$A$34:$A$777,$A422,СВЦЭМ!$B$34:$B$777,Y$401)+'СЕТ СН'!$F$13-'СЕТ СН'!$F$23</f>
        <v>50.03419623000002</v>
      </c>
    </row>
    <row r="423" spans="1:25" ht="15.75" x14ac:dyDescent="0.2">
      <c r="A423" s="36">
        <f t="shared" si="11"/>
        <v>43000</v>
      </c>
      <c r="B423" s="37">
        <f>SUMIFS(СВЦЭМ!$L$34:$L$777,СВЦЭМ!$A$34:$A$777,$A423,СВЦЭМ!$B$34:$B$777,B$401)+'СЕТ СН'!$F$13-'СЕТ СН'!$F$23</f>
        <v>88.834331550000002</v>
      </c>
      <c r="C423" s="37">
        <f>SUMIFS(СВЦЭМ!$L$34:$L$777,СВЦЭМ!$A$34:$A$777,$A423,СВЦЭМ!$B$34:$B$777,C$401)+'СЕТ СН'!$F$13-'СЕТ СН'!$F$23</f>
        <v>124.62949899</v>
      </c>
      <c r="D423" s="37">
        <f>SUMIFS(СВЦЭМ!$L$34:$L$777,СВЦЭМ!$A$34:$A$777,$A423,СВЦЭМ!$B$34:$B$777,D$401)+'СЕТ СН'!$F$13-'СЕТ СН'!$F$23</f>
        <v>144.49576101000002</v>
      </c>
      <c r="E423" s="37">
        <f>SUMIFS(СВЦЭМ!$L$34:$L$777,СВЦЭМ!$A$34:$A$777,$A423,СВЦЭМ!$B$34:$B$777,E$401)+'СЕТ СН'!$F$13-'СЕТ СН'!$F$23</f>
        <v>146.18703421999999</v>
      </c>
      <c r="F423" s="37">
        <f>SUMIFS(СВЦЭМ!$L$34:$L$777,СВЦЭМ!$A$34:$A$777,$A423,СВЦЭМ!$B$34:$B$777,F$401)+'СЕТ СН'!$F$13-'СЕТ СН'!$F$23</f>
        <v>144.94884404000004</v>
      </c>
      <c r="G423" s="37">
        <f>SUMIFS(СВЦЭМ!$L$34:$L$777,СВЦЭМ!$A$34:$A$777,$A423,СВЦЭМ!$B$34:$B$777,G$401)+'СЕТ СН'!$F$13-'СЕТ СН'!$F$23</f>
        <v>143.13004809999995</v>
      </c>
      <c r="H423" s="37">
        <f>SUMIFS(СВЦЭМ!$L$34:$L$777,СВЦЭМ!$A$34:$A$777,$A423,СВЦЭМ!$B$34:$B$777,H$401)+'СЕТ СН'!$F$13-'СЕТ СН'!$F$23</f>
        <v>97.815720560000045</v>
      </c>
      <c r="I423" s="37">
        <f>SUMIFS(СВЦЭМ!$L$34:$L$777,СВЦЭМ!$A$34:$A$777,$A423,СВЦЭМ!$B$34:$B$777,I$401)+'СЕТ СН'!$F$13-'СЕТ СН'!$F$23</f>
        <v>48.304929170000037</v>
      </c>
      <c r="J423" s="37">
        <f>SUMIFS(СВЦЭМ!$L$34:$L$777,СВЦЭМ!$A$34:$A$777,$A423,СВЦЭМ!$B$34:$B$777,J$401)+'СЕТ СН'!$F$13-'СЕТ СН'!$F$23</f>
        <v>17.428194210000015</v>
      </c>
      <c r="K423" s="37">
        <f>SUMIFS(СВЦЭМ!$L$34:$L$777,СВЦЭМ!$A$34:$A$777,$A423,СВЦЭМ!$B$34:$B$777,K$401)+'СЕТ СН'!$F$13-'СЕТ СН'!$F$23</f>
        <v>-9.3836417200000142</v>
      </c>
      <c r="L423" s="37">
        <f>SUMIFS(СВЦЭМ!$L$34:$L$777,СВЦЭМ!$A$34:$A$777,$A423,СВЦЭМ!$B$34:$B$777,L$401)+'СЕТ СН'!$F$13-'СЕТ СН'!$F$23</f>
        <v>-69.705763439999998</v>
      </c>
      <c r="M423" s="37">
        <f>SUMIFS(СВЦЭМ!$L$34:$L$777,СВЦЭМ!$A$34:$A$777,$A423,СВЦЭМ!$B$34:$B$777,M$401)+'СЕТ СН'!$F$13-'СЕТ СН'!$F$23</f>
        <v>-91.832082870000022</v>
      </c>
      <c r="N423" s="37">
        <f>SUMIFS(СВЦЭМ!$L$34:$L$777,СВЦЭМ!$A$34:$A$777,$A423,СВЦЭМ!$B$34:$B$777,N$401)+'СЕТ СН'!$F$13-'СЕТ СН'!$F$23</f>
        <v>-85.230594289999999</v>
      </c>
      <c r="O423" s="37">
        <f>SUMIFS(СВЦЭМ!$L$34:$L$777,СВЦЭМ!$A$34:$A$777,$A423,СВЦЭМ!$B$34:$B$777,O$401)+'СЕТ СН'!$F$13-'СЕТ СН'!$F$23</f>
        <v>-95.108439780000026</v>
      </c>
      <c r="P423" s="37">
        <f>SUMIFS(СВЦЭМ!$L$34:$L$777,СВЦЭМ!$A$34:$A$777,$A423,СВЦЭМ!$B$34:$B$777,P$401)+'СЕТ СН'!$F$13-'СЕТ СН'!$F$23</f>
        <v>-91.802627550000011</v>
      </c>
      <c r="Q423" s="37">
        <f>SUMIFS(СВЦЭМ!$L$34:$L$777,СВЦЭМ!$A$34:$A$777,$A423,СВЦЭМ!$B$34:$B$777,Q$401)+'СЕТ СН'!$F$13-'СЕТ СН'!$F$23</f>
        <v>-85.767609900000025</v>
      </c>
      <c r="R423" s="37">
        <f>SUMIFS(СВЦЭМ!$L$34:$L$777,СВЦЭМ!$A$34:$A$777,$A423,СВЦЭМ!$B$34:$B$777,R$401)+'СЕТ СН'!$F$13-'СЕТ СН'!$F$23</f>
        <v>-77.983642970000005</v>
      </c>
      <c r="S423" s="37">
        <f>SUMIFS(СВЦЭМ!$L$34:$L$777,СВЦЭМ!$A$34:$A$777,$A423,СВЦЭМ!$B$34:$B$777,S$401)+'СЕТ СН'!$F$13-'СЕТ СН'!$F$23</f>
        <v>-79.270423709999989</v>
      </c>
      <c r="T423" s="37">
        <f>SUMIFS(СВЦЭМ!$L$34:$L$777,СВЦЭМ!$A$34:$A$777,$A423,СВЦЭМ!$B$34:$B$777,T$401)+'СЕТ СН'!$F$13-'СЕТ СН'!$F$23</f>
        <v>-86.625284130000011</v>
      </c>
      <c r="U423" s="37">
        <f>SUMIFS(СВЦЭМ!$L$34:$L$777,СВЦЭМ!$A$34:$A$777,$A423,СВЦЭМ!$B$34:$B$777,U$401)+'СЕТ СН'!$F$13-'СЕТ СН'!$F$23</f>
        <v>-100.95118933999998</v>
      </c>
      <c r="V423" s="37">
        <f>SUMIFS(СВЦЭМ!$L$34:$L$777,СВЦЭМ!$A$34:$A$777,$A423,СВЦЭМ!$B$34:$B$777,V$401)+'СЕТ СН'!$F$13-'СЕТ СН'!$F$23</f>
        <v>-91.804613249999989</v>
      </c>
      <c r="W423" s="37">
        <f>SUMIFS(СВЦЭМ!$L$34:$L$777,СВЦЭМ!$A$34:$A$777,$A423,СВЦЭМ!$B$34:$B$777,W$401)+'СЕТ СН'!$F$13-'СЕТ СН'!$F$23</f>
        <v>-28.731399440000018</v>
      </c>
      <c r="X423" s="37">
        <f>SUMIFS(СВЦЭМ!$L$34:$L$777,СВЦЭМ!$A$34:$A$777,$A423,СВЦЭМ!$B$34:$B$777,X$401)+'СЕТ СН'!$F$13-'СЕТ СН'!$F$23</f>
        <v>13.86183202999996</v>
      </c>
      <c r="Y423" s="37">
        <f>SUMIFS(СВЦЭМ!$L$34:$L$777,СВЦЭМ!$A$34:$A$777,$A423,СВЦЭМ!$B$34:$B$777,Y$401)+'СЕТ СН'!$F$13-'СЕТ СН'!$F$23</f>
        <v>48.301228440000045</v>
      </c>
    </row>
    <row r="424" spans="1:25" ht="15.75" x14ac:dyDescent="0.2">
      <c r="A424" s="36">
        <f t="shared" si="11"/>
        <v>43001</v>
      </c>
      <c r="B424" s="37">
        <f>SUMIFS(СВЦЭМ!$L$34:$L$777,СВЦЭМ!$A$34:$A$777,$A424,СВЦЭМ!$B$34:$B$777,B$401)+'СЕТ СН'!$F$13-'СЕТ СН'!$F$23</f>
        <v>50.823643830000037</v>
      </c>
      <c r="C424" s="37">
        <f>SUMIFS(СВЦЭМ!$L$34:$L$777,СВЦЭМ!$A$34:$A$777,$A424,СВЦЭМ!$B$34:$B$777,C$401)+'СЕТ СН'!$F$13-'СЕТ СН'!$F$23</f>
        <v>49.48011783000004</v>
      </c>
      <c r="D424" s="37">
        <f>SUMIFS(СВЦЭМ!$L$34:$L$777,СВЦЭМ!$A$34:$A$777,$A424,СВЦЭМ!$B$34:$B$777,D$401)+'СЕТ СН'!$F$13-'СЕТ СН'!$F$23</f>
        <v>57.214480630000025</v>
      </c>
      <c r="E424" s="37">
        <f>SUMIFS(СВЦЭМ!$L$34:$L$777,СВЦЭМ!$A$34:$A$777,$A424,СВЦЭМ!$B$34:$B$777,E$401)+'СЕТ СН'!$F$13-'СЕТ СН'!$F$23</f>
        <v>72.823335990000032</v>
      </c>
      <c r="F424" s="37">
        <f>SUMIFS(СВЦЭМ!$L$34:$L$777,СВЦЭМ!$A$34:$A$777,$A424,СВЦЭМ!$B$34:$B$777,F$401)+'СЕТ СН'!$F$13-'СЕТ СН'!$F$23</f>
        <v>75.258994580000035</v>
      </c>
      <c r="G424" s="37">
        <f>SUMIFS(СВЦЭМ!$L$34:$L$777,СВЦЭМ!$A$34:$A$777,$A424,СВЦЭМ!$B$34:$B$777,G$401)+'СЕТ СН'!$F$13-'СЕТ СН'!$F$23</f>
        <v>69.512009639999974</v>
      </c>
      <c r="H424" s="37">
        <f>SUMIFS(СВЦЭМ!$L$34:$L$777,СВЦЭМ!$A$34:$A$777,$A424,СВЦЭМ!$B$34:$B$777,H$401)+'СЕТ СН'!$F$13-'СЕТ СН'!$F$23</f>
        <v>62.18671618999997</v>
      </c>
      <c r="I424" s="37">
        <f>SUMIFS(СВЦЭМ!$L$34:$L$777,СВЦЭМ!$A$34:$A$777,$A424,СВЦЭМ!$B$34:$B$777,I$401)+'СЕТ СН'!$F$13-'СЕТ СН'!$F$23</f>
        <v>61.257273879999957</v>
      </c>
      <c r="J424" s="37">
        <f>SUMIFS(СВЦЭМ!$L$34:$L$777,СВЦЭМ!$A$34:$A$777,$A424,СВЦЭМ!$B$34:$B$777,J$401)+'СЕТ СН'!$F$13-'СЕТ СН'!$F$23</f>
        <v>32.948153789999992</v>
      </c>
      <c r="K424" s="37">
        <f>SUMIFS(СВЦЭМ!$L$34:$L$777,СВЦЭМ!$A$34:$A$777,$A424,СВЦЭМ!$B$34:$B$777,K$401)+'СЕТ СН'!$F$13-'СЕТ СН'!$F$23</f>
        <v>-15.271277550000036</v>
      </c>
      <c r="L424" s="37">
        <f>SUMIFS(СВЦЭМ!$L$34:$L$777,СВЦЭМ!$A$34:$A$777,$A424,СВЦЭМ!$B$34:$B$777,L$401)+'СЕТ СН'!$F$13-'СЕТ СН'!$F$23</f>
        <v>-83.834823509999978</v>
      </c>
      <c r="M424" s="37">
        <f>SUMIFS(СВЦЭМ!$L$34:$L$777,СВЦЭМ!$A$34:$A$777,$A424,СВЦЭМ!$B$34:$B$777,M$401)+'СЕТ СН'!$F$13-'СЕТ СН'!$F$23</f>
        <v>-105.28695635999998</v>
      </c>
      <c r="N424" s="37">
        <f>SUMIFS(СВЦЭМ!$L$34:$L$777,СВЦЭМ!$A$34:$A$777,$A424,СВЦЭМ!$B$34:$B$777,N$401)+'СЕТ СН'!$F$13-'СЕТ СН'!$F$23</f>
        <v>-98.303017570000009</v>
      </c>
      <c r="O424" s="37">
        <f>SUMIFS(СВЦЭМ!$L$34:$L$777,СВЦЭМ!$A$34:$A$777,$A424,СВЦЭМ!$B$34:$B$777,O$401)+'СЕТ СН'!$F$13-'СЕТ СН'!$F$23</f>
        <v>-108.38603766</v>
      </c>
      <c r="P424" s="37">
        <f>SUMIFS(СВЦЭМ!$L$34:$L$777,СВЦЭМ!$A$34:$A$777,$A424,СВЦЭМ!$B$34:$B$777,P$401)+'СЕТ СН'!$F$13-'СЕТ СН'!$F$23</f>
        <v>-102.41099690999999</v>
      </c>
      <c r="Q424" s="37">
        <f>SUMIFS(СВЦЭМ!$L$34:$L$777,СВЦЭМ!$A$34:$A$777,$A424,СВЦЭМ!$B$34:$B$777,Q$401)+'СЕТ СН'!$F$13-'СЕТ СН'!$F$23</f>
        <v>-97.944760050000014</v>
      </c>
      <c r="R424" s="37">
        <f>SUMIFS(СВЦЭМ!$L$34:$L$777,СВЦЭМ!$A$34:$A$777,$A424,СВЦЭМ!$B$34:$B$777,R$401)+'СЕТ СН'!$F$13-'СЕТ СН'!$F$23</f>
        <v>-86.670633290000012</v>
      </c>
      <c r="S424" s="37">
        <f>SUMIFS(СВЦЭМ!$L$34:$L$777,СВЦЭМ!$A$34:$A$777,$A424,СВЦЭМ!$B$34:$B$777,S$401)+'СЕТ СН'!$F$13-'СЕТ СН'!$F$23</f>
        <v>-92.507970839999984</v>
      </c>
      <c r="T424" s="37">
        <f>SUMIFS(СВЦЭМ!$L$34:$L$777,СВЦЭМ!$A$34:$A$777,$A424,СВЦЭМ!$B$34:$B$777,T$401)+'СЕТ СН'!$F$13-'СЕТ СН'!$F$23</f>
        <v>-105.47592075</v>
      </c>
      <c r="U424" s="37">
        <f>SUMIFS(СВЦЭМ!$L$34:$L$777,СВЦЭМ!$A$34:$A$777,$A424,СВЦЭМ!$B$34:$B$777,U$401)+'СЕТ СН'!$F$13-'СЕТ СН'!$F$23</f>
        <v>-116.41890697000002</v>
      </c>
      <c r="V424" s="37">
        <f>SUMIFS(СВЦЭМ!$L$34:$L$777,СВЦЭМ!$A$34:$A$777,$A424,СВЦЭМ!$B$34:$B$777,V$401)+'СЕТ СН'!$F$13-'СЕТ СН'!$F$23</f>
        <v>-110.30086118000003</v>
      </c>
      <c r="W424" s="37">
        <f>SUMIFS(СВЦЭМ!$L$34:$L$777,СВЦЭМ!$A$34:$A$777,$A424,СВЦЭМ!$B$34:$B$777,W$401)+'СЕТ СН'!$F$13-'СЕТ СН'!$F$23</f>
        <v>-50.079443439999977</v>
      </c>
      <c r="X424" s="37">
        <f>SUMIFS(СВЦЭМ!$L$34:$L$777,СВЦЭМ!$A$34:$A$777,$A424,СВЦЭМ!$B$34:$B$777,X$401)+'СЕТ СН'!$F$13-'СЕТ СН'!$F$23</f>
        <v>-4.9948103399999582</v>
      </c>
      <c r="Y424" s="37">
        <f>SUMIFS(СВЦЭМ!$L$34:$L$777,СВЦЭМ!$A$34:$A$777,$A424,СВЦЭМ!$B$34:$B$777,Y$401)+'СЕТ СН'!$F$13-'СЕТ СН'!$F$23</f>
        <v>14.459272749999968</v>
      </c>
    </row>
    <row r="425" spans="1:25" ht="15.75" x14ac:dyDescent="0.2">
      <c r="A425" s="36">
        <f t="shared" si="11"/>
        <v>43002</v>
      </c>
      <c r="B425" s="37">
        <f>SUMIFS(СВЦЭМ!$L$34:$L$777,СВЦЭМ!$A$34:$A$777,$A425,СВЦЭМ!$B$34:$B$777,B$401)+'СЕТ СН'!$F$13-'СЕТ СН'!$F$23</f>
        <v>28.416099499999973</v>
      </c>
      <c r="C425" s="37">
        <f>SUMIFS(СВЦЭМ!$L$34:$L$777,СВЦЭМ!$A$34:$A$777,$A425,СВЦЭМ!$B$34:$B$777,C$401)+'СЕТ СН'!$F$13-'СЕТ СН'!$F$23</f>
        <v>44.347097039999994</v>
      </c>
      <c r="D425" s="37">
        <f>SUMIFS(СВЦЭМ!$L$34:$L$777,СВЦЭМ!$A$34:$A$777,$A425,СВЦЭМ!$B$34:$B$777,D$401)+'СЕТ СН'!$F$13-'СЕТ СН'!$F$23</f>
        <v>48.859854499999983</v>
      </c>
      <c r="E425" s="37">
        <f>SUMIFS(СВЦЭМ!$L$34:$L$777,СВЦЭМ!$A$34:$A$777,$A425,СВЦЭМ!$B$34:$B$777,E$401)+'СЕТ СН'!$F$13-'СЕТ СН'!$F$23</f>
        <v>57.223420860000033</v>
      </c>
      <c r="F425" s="37">
        <f>SUMIFS(СВЦЭМ!$L$34:$L$777,СВЦЭМ!$A$34:$A$777,$A425,СВЦЭМ!$B$34:$B$777,F$401)+'СЕТ СН'!$F$13-'СЕТ СН'!$F$23</f>
        <v>58.826994929999955</v>
      </c>
      <c r="G425" s="37">
        <f>SUMIFS(СВЦЭМ!$L$34:$L$777,СВЦЭМ!$A$34:$A$777,$A425,СВЦЭМ!$B$34:$B$777,G$401)+'СЕТ СН'!$F$13-'СЕТ СН'!$F$23</f>
        <v>52.892875470000035</v>
      </c>
      <c r="H425" s="37">
        <f>SUMIFS(СВЦЭМ!$L$34:$L$777,СВЦЭМ!$A$34:$A$777,$A425,СВЦЭМ!$B$34:$B$777,H$401)+'СЕТ СН'!$F$13-'СЕТ СН'!$F$23</f>
        <v>-2.6173009100000399</v>
      </c>
      <c r="I425" s="37">
        <f>SUMIFS(СВЦЭМ!$L$34:$L$777,СВЦЭМ!$A$34:$A$777,$A425,СВЦЭМ!$B$34:$B$777,I$401)+'СЕТ СН'!$F$13-'СЕТ СН'!$F$23</f>
        <v>0.15241952999997466</v>
      </c>
      <c r="J425" s="37">
        <f>SUMIFS(СВЦЭМ!$L$34:$L$777,СВЦЭМ!$A$34:$A$777,$A425,СВЦЭМ!$B$34:$B$777,J$401)+'СЕТ СН'!$F$13-'СЕТ СН'!$F$23</f>
        <v>22.395331260000034</v>
      </c>
      <c r="K425" s="37">
        <f>SUMIFS(СВЦЭМ!$L$34:$L$777,СВЦЭМ!$A$34:$A$777,$A425,СВЦЭМ!$B$34:$B$777,K$401)+'СЕТ СН'!$F$13-'СЕТ СН'!$F$23</f>
        <v>-19.754358089999982</v>
      </c>
      <c r="L425" s="37">
        <f>SUMIFS(СВЦЭМ!$L$34:$L$777,СВЦЭМ!$A$34:$A$777,$A425,СВЦЭМ!$B$34:$B$777,L$401)+'СЕТ СН'!$F$13-'СЕТ СН'!$F$23</f>
        <v>-79.966380599999979</v>
      </c>
      <c r="M425" s="37">
        <f>SUMIFS(СВЦЭМ!$L$34:$L$777,СВЦЭМ!$A$34:$A$777,$A425,СВЦЭМ!$B$34:$B$777,M$401)+'СЕТ СН'!$F$13-'СЕТ СН'!$F$23</f>
        <v>-91.489752230000022</v>
      </c>
      <c r="N425" s="37">
        <f>SUMIFS(СВЦЭМ!$L$34:$L$777,СВЦЭМ!$A$34:$A$777,$A425,СВЦЭМ!$B$34:$B$777,N$401)+'СЕТ СН'!$F$13-'СЕТ СН'!$F$23</f>
        <v>-68.847101230000021</v>
      </c>
      <c r="O425" s="37">
        <f>SUMIFS(СВЦЭМ!$L$34:$L$777,СВЦЭМ!$A$34:$A$777,$A425,СВЦЭМ!$B$34:$B$777,O$401)+'СЕТ СН'!$F$13-'СЕТ СН'!$F$23</f>
        <v>-65.681438709999952</v>
      </c>
      <c r="P425" s="37">
        <f>SUMIFS(СВЦЭМ!$L$34:$L$777,СВЦЭМ!$A$34:$A$777,$A425,СВЦЭМ!$B$34:$B$777,P$401)+'СЕТ СН'!$F$13-'СЕТ СН'!$F$23</f>
        <v>-67.021058320000009</v>
      </c>
      <c r="Q425" s="37">
        <f>SUMIFS(СВЦЭМ!$L$34:$L$777,СВЦЭМ!$A$34:$A$777,$A425,СВЦЭМ!$B$34:$B$777,Q$401)+'СЕТ СН'!$F$13-'СЕТ СН'!$F$23</f>
        <v>-76.628532109999981</v>
      </c>
      <c r="R425" s="37">
        <f>SUMIFS(СВЦЭМ!$L$34:$L$777,СВЦЭМ!$A$34:$A$777,$A425,СВЦЭМ!$B$34:$B$777,R$401)+'СЕТ СН'!$F$13-'СЕТ СН'!$F$23</f>
        <v>-74.338262340000028</v>
      </c>
      <c r="S425" s="37">
        <f>SUMIFS(СВЦЭМ!$L$34:$L$777,СВЦЭМ!$A$34:$A$777,$A425,СВЦЭМ!$B$34:$B$777,S$401)+'СЕТ СН'!$F$13-'СЕТ СН'!$F$23</f>
        <v>-82.308979019999981</v>
      </c>
      <c r="T425" s="37">
        <f>SUMIFS(СВЦЭМ!$L$34:$L$777,СВЦЭМ!$A$34:$A$777,$A425,СВЦЭМ!$B$34:$B$777,T$401)+'СЕТ СН'!$F$13-'СЕТ СН'!$F$23</f>
        <v>-98.73023766</v>
      </c>
      <c r="U425" s="37">
        <f>SUMIFS(СВЦЭМ!$L$34:$L$777,СВЦЭМ!$A$34:$A$777,$A425,СВЦЭМ!$B$34:$B$777,U$401)+'СЕТ СН'!$F$13-'СЕТ СН'!$F$23</f>
        <v>-106.35931095000001</v>
      </c>
      <c r="V425" s="37">
        <f>SUMIFS(СВЦЭМ!$L$34:$L$777,СВЦЭМ!$A$34:$A$777,$A425,СВЦЭМ!$B$34:$B$777,V$401)+'СЕТ СН'!$F$13-'СЕТ СН'!$F$23</f>
        <v>-97.889656969999976</v>
      </c>
      <c r="W425" s="37">
        <f>SUMIFS(СВЦЭМ!$L$34:$L$777,СВЦЭМ!$A$34:$A$777,$A425,СВЦЭМ!$B$34:$B$777,W$401)+'СЕТ СН'!$F$13-'СЕТ СН'!$F$23</f>
        <v>-40.971032250000007</v>
      </c>
      <c r="X425" s="37">
        <f>SUMIFS(СВЦЭМ!$L$34:$L$777,СВЦЭМ!$A$34:$A$777,$A425,СВЦЭМ!$B$34:$B$777,X$401)+'СЕТ СН'!$F$13-'СЕТ СН'!$F$23</f>
        <v>6.0852657599999702</v>
      </c>
      <c r="Y425" s="37">
        <f>SUMIFS(СВЦЭМ!$L$34:$L$777,СВЦЭМ!$A$34:$A$777,$A425,СВЦЭМ!$B$34:$B$777,Y$401)+'СЕТ СН'!$F$13-'СЕТ СН'!$F$23</f>
        <v>38.286375720000024</v>
      </c>
    </row>
    <row r="426" spans="1:25" ht="15.75" x14ac:dyDescent="0.2">
      <c r="A426" s="36">
        <f t="shared" si="11"/>
        <v>43003</v>
      </c>
      <c r="B426" s="37">
        <f>SUMIFS(СВЦЭМ!$L$34:$L$777,СВЦЭМ!$A$34:$A$777,$A426,СВЦЭМ!$B$34:$B$777,B$401)+'СЕТ СН'!$F$13-'СЕТ СН'!$F$23</f>
        <v>106.90000074</v>
      </c>
      <c r="C426" s="37">
        <f>SUMIFS(СВЦЭМ!$L$34:$L$777,СВЦЭМ!$A$34:$A$777,$A426,СВЦЭМ!$B$34:$B$777,C$401)+'СЕТ СН'!$F$13-'СЕТ СН'!$F$23</f>
        <v>107.07010277999996</v>
      </c>
      <c r="D426" s="37">
        <f>SUMIFS(СВЦЭМ!$L$34:$L$777,СВЦЭМ!$A$34:$A$777,$A426,СВЦЭМ!$B$34:$B$777,D$401)+'СЕТ СН'!$F$13-'СЕТ СН'!$F$23</f>
        <v>123.72302195999998</v>
      </c>
      <c r="E426" s="37">
        <f>SUMIFS(СВЦЭМ!$L$34:$L$777,СВЦЭМ!$A$34:$A$777,$A426,СВЦЭМ!$B$34:$B$777,E$401)+'СЕТ СН'!$F$13-'СЕТ СН'!$F$23</f>
        <v>133.94386522000002</v>
      </c>
      <c r="F426" s="37">
        <f>SUMIFS(СВЦЭМ!$L$34:$L$777,СВЦЭМ!$A$34:$A$777,$A426,СВЦЭМ!$B$34:$B$777,F$401)+'СЕТ СН'!$F$13-'СЕТ СН'!$F$23</f>
        <v>133.66037902000005</v>
      </c>
      <c r="G426" s="37">
        <f>SUMIFS(СВЦЭМ!$L$34:$L$777,СВЦЭМ!$A$34:$A$777,$A426,СВЦЭМ!$B$34:$B$777,G$401)+'СЕТ СН'!$F$13-'СЕТ СН'!$F$23</f>
        <v>106.97876995000001</v>
      </c>
      <c r="H426" s="37">
        <f>SUMIFS(СВЦЭМ!$L$34:$L$777,СВЦЭМ!$A$34:$A$777,$A426,СВЦЭМ!$B$34:$B$777,H$401)+'СЕТ СН'!$F$13-'СЕТ СН'!$F$23</f>
        <v>76.594050899999957</v>
      </c>
      <c r="I426" s="37">
        <f>SUMIFS(СВЦЭМ!$L$34:$L$777,СВЦЭМ!$A$34:$A$777,$A426,СВЦЭМ!$B$34:$B$777,I$401)+'СЕТ СН'!$F$13-'СЕТ СН'!$F$23</f>
        <v>31.349575019999975</v>
      </c>
      <c r="J426" s="37">
        <f>SUMIFS(СВЦЭМ!$L$34:$L$777,СВЦЭМ!$A$34:$A$777,$A426,СВЦЭМ!$B$34:$B$777,J$401)+'СЕТ СН'!$F$13-'СЕТ СН'!$F$23</f>
        <v>8.7201219800000445</v>
      </c>
      <c r="K426" s="37">
        <f>SUMIFS(СВЦЭМ!$L$34:$L$777,СВЦЭМ!$A$34:$A$777,$A426,СВЦЭМ!$B$34:$B$777,K$401)+'СЕТ СН'!$F$13-'СЕТ СН'!$F$23</f>
        <v>-24.237208580000015</v>
      </c>
      <c r="L426" s="37">
        <f>SUMIFS(СВЦЭМ!$L$34:$L$777,СВЦЭМ!$A$34:$A$777,$A426,СВЦЭМ!$B$34:$B$777,L$401)+'СЕТ СН'!$F$13-'СЕТ СН'!$F$23</f>
        <v>-83.596393750000004</v>
      </c>
      <c r="M426" s="37">
        <f>SUMIFS(СВЦЭМ!$L$34:$L$777,СВЦЭМ!$A$34:$A$777,$A426,СВЦЭМ!$B$34:$B$777,M$401)+'СЕТ СН'!$F$13-'СЕТ СН'!$F$23</f>
        <v>-99.322793390000015</v>
      </c>
      <c r="N426" s="37">
        <f>SUMIFS(СВЦЭМ!$L$34:$L$777,СВЦЭМ!$A$34:$A$777,$A426,СВЦЭМ!$B$34:$B$777,N$401)+'СЕТ СН'!$F$13-'СЕТ СН'!$F$23</f>
        <v>-95.441062950000003</v>
      </c>
      <c r="O426" s="37">
        <f>SUMIFS(СВЦЭМ!$L$34:$L$777,СВЦЭМ!$A$34:$A$777,$A426,СВЦЭМ!$B$34:$B$777,O$401)+'СЕТ СН'!$F$13-'СЕТ СН'!$F$23</f>
        <v>-96.333455000000015</v>
      </c>
      <c r="P426" s="37">
        <f>SUMIFS(СВЦЭМ!$L$34:$L$777,СВЦЭМ!$A$34:$A$777,$A426,СВЦЭМ!$B$34:$B$777,P$401)+'СЕТ СН'!$F$13-'СЕТ СН'!$F$23</f>
        <v>-92.227748459999987</v>
      </c>
      <c r="Q426" s="37">
        <f>SUMIFS(СВЦЭМ!$L$34:$L$777,СВЦЭМ!$A$34:$A$777,$A426,СВЦЭМ!$B$34:$B$777,Q$401)+'СЕТ СН'!$F$13-'СЕТ СН'!$F$23</f>
        <v>-87.702013480000005</v>
      </c>
      <c r="R426" s="37">
        <f>SUMIFS(СВЦЭМ!$L$34:$L$777,СВЦЭМ!$A$34:$A$777,$A426,СВЦЭМ!$B$34:$B$777,R$401)+'СЕТ СН'!$F$13-'СЕТ СН'!$F$23</f>
        <v>-82.874149980000027</v>
      </c>
      <c r="S426" s="37">
        <f>SUMIFS(СВЦЭМ!$L$34:$L$777,СВЦЭМ!$A$34:$A$777,$A426,СВЦЭМ!$B$34:$B$777,S$401)+'СЕТ СН'!$F$13-'СЕТ СН'!$F$23</f>
        <v>-90.002431759999979</v>
      </c>
      <c r="T426" s="37">
        <f>SUMIFS(СВЦЭМ!$L$34:$L$777,СВЦЭМ!$A$34:$A$777,$A426,СВЦЭМ!$B$34:$B$777,T$401)+'СЕТ СН'!$F$13-'СЕТ СН'!$F$23</f>
        <v>-96.653220540000007</v>
      </c>
      <c r="U426" s="37">
        <f>SUMIFS(СВЦЭМ!$L$34:$L$777,СВЦЭМ!$A$34:$A$777,$A426,СВЦЭМ!$B$34:$B$777,U$401)+'СЕТ СН'!$F$13-'СЕТ СН'!$F$23</f>
        <v>-98.88925949999998</v>
      </c>
      <c r="V426" s="37">
        <f>SUMIFS(СВЦЭМ!$L$34:$L$777,СВЦЭМ!$A$34:$A$777,$A426,СВЦЭМ!$B$34:$B$777,V$401)+'СЕТ СН'!$F$13-'СЕТ СН'!$F$23</f>
        <v>-98.295069029999979</v>
      </c>
      <c r="W426" s="37">
        <f>SUMIFS(СВЦЭМ!$L$34:$L$777,СВЦЭМ!$A$34:$A$777,$A426,СВЦЭМ!$B$34:$B$777,W$401)+'СЕТ СН'!$F$13-'СЕТ СН'!$F$23</f>
        <v>-48.893391260000044</v>
      </c>
      <c r="X426" s="37">
        <f>SUMIFS(СВЦЭМ!$L$34:$L$777,СВЦЭМ!$A$34:$A$777,$A426,СВЦЭМ!$B$34:$B$777,X$401)+'СЕТ СН'!$F$13-'СЕТ СН'!$F$23</f>
        <v>-0.44711763999998766</v>
      </c>
      <c r="Y426" s="37">
        <f>SUMIFS(СВЦЭМ!$L$34:$L$777,СВЦЭМ!$A$34:$A$777,$A426,СВЦЭМ!$B$34:$B$777,Y$401)+'СЕТ СН'!$F$13-'СЕТ СН'!$F$23</f>
        <v>37.504318239999975</v>
      </c>
    </row>
    <row r="427" spans="1:25" ht="15.75" x14ac:dyDescent="0.2">
      <c r="A427" s="36">
        <f t="shared" si="11"/>
        <v>43004</v>
      </c>
      <c r="B427" s="37">
        <f>SUMIFS(СВЦЭМ!$L$34:$L$777,СВЦЭМ!$A$34:$A$777,$A427,СВЦЭМ!$B$34:$B$777,B$401)+'СЕТ СН'!$F$13-'СЕТ СН'!$F$23</f>
        <v>86.70272680000005</v>
      </c>
      <c r="C427" s="37">
        <f>SUMIFS(СВЦЭМ!$L$34:$L$777,СВЦЭМ!$A$34:$A$777,$A427,СВЦЭМ!$B$34:$B$777,C$401)+'СЕТ СН'!$F$13-'СЕТ СН'!$F$23</f>
        <v>104.00239968999995</v>
      </c>
      <c r="D427" s="37">
        <f>SUMIFS(СВЦЭМ!$L$34:$L$777,СВЦЭМ!$A$34:$A$777,$A427,СВЦЭМ!$B$34:$B$777,D$401)+'СЕТ СН'!$F$13-'СЕТ СН'!$F$23</f>
        <v>112.35574369000005</v>
      </c>
      <c r="E427" s="37">
        <f>SUMIFS(СВЦЭМ!$L$34:$L$777,СВЦЭМ!$A$34:$A$777,$A427,СВЦЭМ!$B$34:$B$777,E$401)+'СЕТ СН'!$F$13-'СЕТ СН'!$F$23</f>
        <v>122.35752474000003</v>
      </c>
      <c r="F427" s="37">
        <f>SUMIFS(СВЦЭМ!$L$34:$L$777,СВЦЭМ!$A$34:$A$777,$A427,СВЦЭМ!$B$34:$B$777,F$401)+'СЕТ СН'!$F$13-'СЕТ СН'!$F$23</f>
        <v>125.27934627000002</v>
      </c>
      <c r="G427" s="37">
        <f>SUMIFS(СВЦЭМ!$L$34:$L$777,СВЦЭМ!$A$34:$A$777,$A427,СВЦЭМ!$B$34:$B$777,G$401)+'СЕТ СН'!$F$13-'СЕТ СН'!$F$23</f>
        <v>111.95707140000002</v>
      </c>
      <c r="H427" s="37">
        <f>SUMIFS(СВЦЭМ!$L$34:$L$777,СВЦЭМ!$A$34:$A$777,$A427,СВЦЭМ!$B$34:$B$777,H$401)+'СЕТ СН'!$F$13-'СЕТ СН'!$F$23</f>
        <v>85.338456540000038</v>
      </c>
      <c r="I427" s="37">
        <f>SUMIFS(СВЦЭМ!$L$34:$L$777,СВЦЭМ!$A$34:$A$777,$A427,СВЦЭМ!$B$34:$B$777,I$401)+'СЕТ СН'!$F$13-'СЕТ СН'!$F$23</f>
        <v>37.936626580000052</v>
      </c>
      <c r="J427" s="37">
        <f>SUMIFS(СВЦЭМ!$L$34:$L$777,СВЦЭМ!$A$34:$A$777,$A427,СВЦЭМ!$B$34:$B$777,J$401)+'СЕТ СН'!$F$13-'СЕТ СН'!$F$23</f>
        <v>11.52322885000001</v>
      </c>
      <c r="K427" s="37">
        <f>SUMIFS(СВЦЭМ!$L$34:$L$777,СВЦЭМ!$A$34:$A$777,$A427,СВЦЭМ!$B$34:$B$777,K$401)+'СЕТ СН'!$F$13-'СЕТ СН'!$F$23</f>
        <v>-21.081139910000047</v>
      </c>
      <c r="L427" s="37">
        <f>SUMIFS(СВЦЭМ!$L$34:$L$777,СВЦЭМ!$A$34:$A$777,$A427,СВЦЭМ!$B$34:$B$777,L$401)+'СЕТ СН'!$F$13-'СЕТ СН'!$F$23</f>
        <v>-77.922508660000005</v>
      </c>
      <c r="M427" s="37">
        <f>SUMIFS(СВЦЭМ!$L$34:$L$777,СВЦЭМ!$A$34:$A$777,$A427,СВЦЭМ!$B$34:$B$777,M$401)+'СЕТ СН'!$F$13-'СЕТ СН'!$F$23</f>
        <v>-96.769684279999979</v>
      </c>
      <c r="N427" s="37">
        <f>SUMIFS(СВЦЭМ!$L$34:$L$777,СВЦЭМ!$A$34:$A$777,$A427,СВЦЭМ!$B$34:$B$777,N$401)+'СЕТ СН'!$F$13-'СЕТ СН'!$F$23</f>
        <v>-89.772235319999993</v>
      </c>
      <c r="O427" s="37">
        <f>SUMIFS(СВЦЭМ!$L$34:$L$777,СВЦЭМ!$A$34:$A$777,$A427,СВЦЭМ!$B$34:$B$777,O$401)+'СЕТ СН'!$F$13-'СЕТ СН'!$F$23</f>
        <v>-90.103513889999988</v>
      </c>
      <c r="P427" s="37">
        <f>SUMIFS(СВЦЭМ!$L$34:$L$777,СВЦЭМ!$A$34:$A$777,$A427,СВЦЭМ!$B$34:$B$777,P$401)+'СЕТ СН'!$F$13-'СЕТ СН'!$F$23</f>
        <v>-85.443546990000016</v>
      </c>
      <c r="Q427" s="37">
        <f>SUMIFS(СВЦЭМ!$L$34:$L$777,СВЦЭМ!$A$34:$A$777,$A427,СВЦЭМ!$B$34:$B$777,Q$401)+'СЕТ СН'!$F$13-'СЕТ СН'!$F$23</f>
        <v>-82.878744830000016</v>
      </c>
      <c r="R427" s="37">
        <f>SUMIFS(СВЦЭМ!$L$34:$L$777,СВЦЭМ!$A$34:$A$777,$A427,СВЦЭМ!$B$34:$B$777,R$401)+'СЕТ СН'!$F$13-'СЕТ СН'!$F$23</f>
        <v>-81.974329130000001</v>
      </c>
      <c r="S427" s="37">
        <f>SUMIFS(СВЦЭМ!$L$34:$L$777,СВЦЭМ!$A$34:$A$777,$A427,СВЦЭМ!$B$34:$B$777,S$401)+'СЕТ СН'!$F$13-'СЕТ СН'!$F$23</f>
        <v>-87.212377230000016</v>
      </c>
      <c r="T427" s="37">
        <f>SUMIFS(СВЦЭМ!$L$34:$L$777,СВЦЭМ!$A$34:$A$777,$A427,СВЦЭМ!$B$34:$B$777,T$401)+'СЕТ СН'!$F$13-'СЕТ СН'!$F$23</f>
        <v>-89.295435020000014</v>
      </c>
      <c r="U427" s="37">
        <f>SUMIFS(СВЦЭМ!$L$34:$L$777,СВЦЭМ!$A$34:$A$777,$A427,СВЦЭМ!$B$34:$B$777,U$401)+'СЕТ СН'!$F$13-'СЕТ СН'!$F$23</f>
        <v>-102.68890397000001</v>
      </c>
      <c r="V427" s="37">
        <f>SUMIFS(СВЦЭМ!$L$34:$L$777,СВЦЭМ!$A$34:$A$777,$A427,СВЦЭМ!$B$34:$B$777,V$401)+'СЕТ СН'!$F$13-'СЕТ СН'!$F$23</f>
        <v>-91.422404719999975</v>
      </c>
      <c r="W427" s="37">
        <f>SUMIFS(СВЦЭМ!$L$34:$L$777,СВЦЭМ!$A$34:$A$777,$A427,СВЦЭМ!$B$34:$B$777,W$401)+'СЕТ СН'!$F$13-'СЕТ СН'!$F$23</f>
        <v>-31.647566879999999</v>
      </c>
      <c r="X427" s="37">
        <f>SUMIFS(СВЦЭМ!$L$34:$L$777,СВЦЭМ!$A$34:$A$777,$A427,СВЦЭМ!$B$34:$B$777,X$401)+'СЕТ СН'!$F$13-'СЕТ СН'!$F$23</f>
        <v>12.495323760000019</v>
      </c>
      <c r="Y427" s="37">
        <f>SUMIFS(СВЦЭМ!$L$34:$L$777,СВЦЭМ!$A$34:$A$777,$A427,СВЦЭМ!$B$34:$B$777,Y$401)+'СЕТ СН'!$F$13-'СЕТ СН'!$F$23</f>
        <v>54.280670829999963</v>
      </c>
    </row>
    <row r="428" spans="1:25" ht="15.75" x14ac:dyDescent="0.2">
      <c r="A428" s="36">
        <f t="shared" si="11"/>
        <v>43005</v>
      </c>
      <c r="B428" s="37">
        <f>SUMIFS(СВЦЭМ!$L$34:$L$777,СВЦЭМ!$A$34:$A$777,$A428,СВЦЭМ!$B$34:$B$777,B$401)+'СЕТ СН'!$F$13-'СЕТ СН'!$F$23</f>
        <v>83.779563349999989</v>
      </c>
      <c r="C428" s="37">
        <f>SUMIFS(СВЦЭМ!$L$34:$L$777,СВЦЭМ!$A$34:$A$777,$A428,СВЦЭМ!$B$34:$B$777,C$401)+'СЕТ СН'!$F$13-'СЕТ СН'!$F$23</f>
        <v>113.34309370999995</v>
      </c>
      <c r="D428" s="37">
        <f>SUMIFS(СВЦЭМ!$L$34:$L$777,СВЦЭМ!$A$34:$A$777,$A428,СВЦЭМ!$B$34:$B$777,D$401)+'СЕТ СН'!$F$13-'СЕТ СН'!$F$23</f>
        <v>109.28175743999998</v>
      </c>
      <c r="E428" s="37">
        <f>SUMIFS(СВЦЭМ!$L$34:$L$777,СВЦЭМ!$A$34:$A$777,$A428,СВЦЭМ!$B$34:$B$777,E$401)+'СЕТ СН'!$F$13-'СЕТ СН'!$F$23</f>
        <v>101.44015044000002</v>
      </c>
      <c r="F428" s="37">
        <f>SUMIFS(СВЦЭМ!$L$34:$L$777,СВЦЭМ!$A$34:$A$777,$A428,СВЦЭМ!$B$34:$B$777,F$401)+'СЕТ СН'!$F$13-'СЕТ СН'!$F$23</f>
        <v>100.06769882000003</v>
      </c>
      <c r="G428" s="37">
        <f>SUMIFS(СВЦЭМ!$L$34:$L$777,СВЦЭМ!$A$34:$A$777,$A428,СВЦЭМ!$B$34:$B$777,G$401)+'СЕТ СН'!$F$13-'СЕТ СН'!$F$23</f>
        <v>107.49047768000003</v>
      </c>
      <c r="H428" s="37">
        <f>SUMIFS(СВЦЭМ!$L$34:$L$777,СВЦЭМ!$A$34:$A$777,$A428,СВЦЭМ!$B$34:$B$777,H$401)+'СЕТ СН'!$F$13-'СЕТ СН'!$F$23</f>
        <v>88.572406060000048</v>
      </c>
      <c r="I428" s="37">
        <f>SUMIFS(СВЦЭМ!$L$34:$L$777,СВЦЭМ!$A$34:$A$777,$A428,СВЦЭМ!$B$34:$B$777,I$401)+'СЕТ СН'!$F$13-'СЕТ СН'!$F$23</f>
        <v>41.196368310000025</v>
      </c>
      <c r="J428" s="37">
        <f>SUMIFS(СВЦЭМ!$L$34:$L$777,СВЦЭМ!$A$34:$A$777,$A428,СВЦЭМ!$B$34:$B$777,J$401)+'СЕТ СН'!$F$13-'СЕТ СН'!$F$23</f>
        <v>17.245690019999984</v>
      </c>
      <c r="K428" s="37">
        <f>SUMIFS(СВЦЭМ!$L$34:$L$777,СВЦЭМ!$A$34:$A$777,$A428,СВЦЭМ!$B$34:$B$777,K$401)+'СЕТ СН'!$F$13-'СЕТ СН'!$F$23</f>
        <v>-15.725828539999952</v>
      </c>
      <c r="L428" s="37">
        <f>SUMIFS(СВЦЭМ!$L$34:$L$777,СВЦЭМ!$A$34:$A$777,$A428,СВЦЭМ!$B$34:$B$777,L$401)+'СЕТ СН'!$F$13-'СЕТ СН'!$F$23</f>
        <v>-74.521003889999974</v>
      </c>
      <c r="M428" s="37">
        <f>SUMIFS(СВЦЭМ!$L$34:$L$777,СВЦЭМ!$A$34:$A$777,$A428,СВЦЭМ!$B$34:$B$777,M$401)+'СЕТ СН'!$F$13-'СЕТ СН'!$F$23</f>
        <v>-93.27346411000002</v>
      </c>
      <c r="N428" s="37">
        <f>SUMIFS(СВЦЭМ!$L$34:$L$777,СВЦЭМ!$A$34:$A$777,$A428,СВЦЭМ!$B$34:$B$777,N$401)+'СЕТ СН'!$F$13-'СЕТ СН'!$F$23</f>
        <v>-84.509481520000008</v>
      </c>
      <c r="O428" s="37">
        <f>SUMIFS(СВЦЭМ!$L$34:$L$777,СВЦЭМ!$A$34:$A$777,$A428,СВЦЭМ!$B$34:$B$777,O$401)+'СЕТ СН'!$F$13-'СЕТ СН'!$F$23</f>
        <v>-80.179437370000016</v>
      </c>
      <c r="P428" s="37">
        <f>SUMIFS(СВЦЭМ!$L$34:$L$777,СВЦЭМ!$A$34:$A$777,$A428,СВЦЭМ!$B$34:$B$777,P$401)+'СЕТ СН'!$F$13-'СЕТ СН'!$F$23</f>
        <v>-77.239801849999992</v>
      </c>
      <c r="Q428" s="37">
        <f>SUMIFS(СВЦЭМ!$L$34:$L$777,СВЦЭМ!$A$34:$A$777,$A428,СВЦЭМ!$B$34:$B$777,Q$401)+'СЕТ СН'!$F$13-'СЕТ СН'!$F$23</f>
        <v>-72.737640049999982</v>
      </c>
      <c r="R428" s="37">
        <f>SUMIFS(СВЦЭМ!$L$34:$L$777,СВЦЭМ!$A$34:$A$777,$A428,СВЦЭМ!$B$34:$B$777,R$401)+'СЕТ СН'!$F$13-'СЕТ СН'!$F$23</f>
        <v>-72.152900960000011</v>
      </c>
      <c r="S428" s="37">
        <f>SUMIFS(СВЦЭМ!$L$34:$L$777,СВЦЭМ!$A$34:$A$777,$A428,СВЦЭМ!$B$34:$B$777,S$401)+'СЕТ СН'!$F$13-'СЕТ СН'!$F$23</f>
        <v>-76.304245680000008</v>
      </c>
      <c r="T428" s="37">
        <f>SUMIFS(СВЦЭМ!$L$34:$L$777,СВЦЭМ!$A$34:$A$777,$A428,СВЦЭМ!$B$34:$B$777,T$401)+'СЕТ СН'!$F$13-'СЕТ СН'!$F$23</f>
        <v>-81.295860000000005</v>
      </c>
      <c r="U428" s="37">
        <f>SUMIFS(СВЦЭМ!$L$34:$L$777,СВЦЭМ!$A$34:$A$777,$A428,СВЦЭМ!$B$34:$B$777,U$401)+'СЕТ СН'!$F$13-'СЕТ СН'!$F$23</f>
        <v>-91.664733839999997</v>
      </c>
      <c r="V428" s="37">
        <f>SUMIFS(СВЦЭМ!$L$34:$L$777,СВЦЭМ!$A$34:$A$777,$A428,СВЦЭМ!$B$34:$B$777,V$401)+'СЕТ СН'!$F$13-'СЕТ СН'!$F$23</f>
        <v>-83.726402989999997</v>
      </c>
      <c r="W428" s="37">
        <f>SUMIFS(СВЦЭМ!$L$34:$L$777,СВЦЭМ!$A$34:$A$777,$A428,СВЦЭМ!$B$34:$B$777,W$401)+'СЕТ СН'!$F$13-'СЕТ СН'!$F$23</f>
        <v>-31.444527129999983</v>
      </c>
      <c r="X428" s="37">
        <f>SUMIFS(СВЦЭМ!$L$34:$L$777,СВЦЭМ!$A$34:$A$777,$A428,СВЦЭМ!$B$34:$B$777,X$401)+'СЕТ СН'!$F$13-'СЕТ СН'!$F$23</f>
        <v>12.224119910000013</v>
      </c>
      <c r="Y428" s="37">
        <f>SUMIFS(СВЦЭМ!$L$34:$L$777,СВЦЭМ!$A$34:$A$777,$A428,СВЦЭМ!$B$34:$B$777,Y$401)+'СЕТ СН'!$F$13-'СЕТ СН'!$F$23</f>
        <v>47.626049910000006</v>
      </c>
    </row>
    <row r="429" spans="1:25" ht="15.75" x14ac:dyDescent="0.2">
      <c r="A429" s="36">
        <f t="shared" si="11"/>
        <v>43006</v>
      </c>
      <c r="B429" s="37">
        <f>SUMIFS(СВЦЭМ!$L$34:$L$777,СВЦЭМ!$A$34:$A$777,$A429,СВЦЭМ!$B$34:$B$777,B$401)+'СЕТ СН'!$F$13-'СЕТ СН'!$F$23</f>
        <v>6.5052733300000227</v>
      </c>
      <c r="C429" s="37">
        <f>SUMIFS(СВЦЭМ!$L$34:$L$777,СВЦЭМ!$A$34:$A$777,$A429,СВЦЭМ!$B$34:$B$777,C$401)+'СЕТ СН'!$F$13-'СЕТ СН'!$F$23</f>
        <v>53.337434160000043</v>
      </c>
      <c r="D429" s="37">
        <f>SUMIFS(СВЦЭМ!$L$34:$L$777,СВЦЭМ!$A$34:$A$777,$A429,СВЦЭМ!$B$34:$B$777,D$401)+'СЕТ СН'!$F$13-'СЕТ СН'!$F$23</f>
        <v>82.253878320000013</v>
      </c>
      <c r="E429" s="37">
        <f>SUMIFS(СВЦЭМ!$L$34:$L$777,СВЦЭМ!$A$34:$A$777,$A429,СВЦЭМ!$B$34:$B$777,E$401)+'СЕТ СН'!$F$13-'СЕТ СН'!$F$23</f>
        <v>100.99875717999998</v>
      </c>
      <c r="F429" s="37">
        <f>SUMIFS(СВЦЭМ!$L$34:$L$777,СВЦЭМ!$A$34:$A$777,$A429,СВЦЭМ!$B$34:$B$777,F$401)+'СЕТ СН'!$F$13-'СЕТ СН'!$F$23</f>
        <v>102.52092826000001</v>
      </c>
      <c r="G429" s="37">
        <f>SUMIFS(СВЦЭМ!$L$34:$L$777,СВЦЭМ!$A$34:$A$777,$A429,СВЦЭМ!$B$34:$B$777,G$401)+'СЕТ СН'!$F$13-'СЕТ СН'!$F$23</f>
        <v>103.58931556000005</v>
      </c>
      <c r="H429" s="37">
        <f>SUMIFS(СВЦЭМ!$L$34:$L$777,СВЦЭМ!$A$34:$A$777,$A429,СВЦЭМ!$B$34:$B$777,H$401)+'СЕТ СН'!$F$13-'СЕТ СН'!$F$23</f>
        <v>74.138150580000001</v>
      </c>
      <c r="I429" s="37">
        <f>SUMIFS(СВЦЭМ!$L$34:$L$777,СВЦЭМ!$A$34:$A$777,$A429,СВЦЭМ!$B$34:$B$777,I$401)+'СЕТ СН'!$F$13-'СЕТ СН'!$F$23</f>
        <v>24.353674230000024</v>
      </c>
      <c r="J429" s="37">
        <f>SUMIFS(СВЦЭМ!$L$34:$L$777,СВЦЭМ!$A$34:$A$777,$A429,СВЦЭМ!$B$34:$B$777,J$401)+'СЕТ СН'!$F$13-'СЕТ СН'!$F$23</f>
        <v>-8.8155186599999524</v>
      </c>
      <c r="K429" s="37">
        <f>SUMIFS(СВЦЭМ!$L$34:$L$777,СВЦЭМ!$A$34:$A$777,$A429,СВЦЭМ!$B$34:$B$777,K$401)+'СЕТ СН'!$F$13-'СЕТ СН'!$F$23</f>
        <v>-35.261938679999957</v>
      </c>
      <c r="L429" s="37">
        <f>SUMIFS(СВЦЭМ!$L$34:$L$777,СВЦЭМ!$A$34:$A$777,$A429,СВЦЭМ!$B$34:$B$777,L$401)+'СЕТ СН'!$F$13-'СЕТ СН'!$F$23</f>
        <v>-95.547502070000007</v>
      </c>
      <c r="M429" s="37">
        <f>SUMIFS(СВЦЭМ!$L$34:$L$777,СВЦЭМ!$A$34:$A$777,$A429,СВЦЭМ!$B$34:$B$777,M$401)+'СЕТ СН'!$F$13-'СЕТ СН'!$F$23</f>
        <v>-117.10079517000003</v>
      </c>
      <c r="N429" s="37">
        <f>SUMIFS(СВЦЭМ!$L$34:$L$777,СВЦЭМ!$A$34:$A$777,$A429,СВЦЭМ!$B$34:$B$777,N$401)+'СЕТ СН'!$F$13-'СЕТ СН'!$F$23</f>
        <v>-113.31818515999998</v>
      </c>
      <c r="O429" s="37">
        <f>SUMIFS(СВЦЭМ!$L$34:$L$777,СВЦЭМ!$A$34:$A$777,$A429,СВЦЭМ!$B$34:$B$777,O$401)+'СЕТ СН'!$F$13-'СЕТ СН'!$F$23</f>
        <v>-113.34243609999999</v>
      </c>
      <c r="P429" s="37">
        <f>SUMIFS(СВЦЭМ!$L$34:$L$777,СВЦЭМ!$A$34:$A$777,$A429,СВЦЭМ!$B$34:$B$777,P$401)+'СЕТ СН'!$F$13-'СЕТ СН'!$F$23</f>
        <v>-111.91489829</v>
      </c>
      <c r="Q429" s="37">
        <f>SUMIFS(СВЦЭМ!$L$34:$L$777,СВЦЭМ!$A$34:$A$777,$A429,СВЦЭМ!$B$34:$B$777,Q$401)+'СЕТ СН'!$F$13-'СЕТ СН'!$F$23</f>
        <v>-107.45302053</v>
      </c>
      <c r="R429" s="37">
        <f>SUMIFS(СВЦЭМ!$L$34:$L$777,СВЦЭМ!$A$34:$A$777,$A429,СВЦЭМ!$B$34:$B$777,R$401)+'СЕТ СН'!$F$13-'СЕТ СН'!$F$23</f>
        <v>-103.09166864000002</v>
      </c>
      <c r="S429" s="37">
        <f>SUMIFS(СВЦЭМ!$L$34:$L$777,СВЦЭМ!$A$34:$A$777,$A429,СВЦЭМ!$B$34:$B$777,S$401)+'СЕТ СН'!$F$13-'СЕТ СН'!$F$23</f>
        <v>-105.05632301999998</v>
      </c>
      <c r="T429" s="37">
        <f>SUMIFS(СВЦЭМ!$L$34:$L$777,СВЦЭМ!$A$34:$A$777,$A429,СВЦЭМ!$B$34:$B$777,T$401)+'СЕТ СН'!$F$13-'СЕТ СН'!$F$23</f>
        <v>-110.87434334</v>
      </c>
      <c r="U429" s="37">
        <f>SUMIFS(СВЦЭМ!$L$34:$L$777,СВЦЭМ!$A$34:$A$777,$A429,СВЦЭМ!$B$34:$B$777,U$401)+'СЕТ СН'!$F$13-'СЕТ СН'!$F$23</f>
        <v>-122.42213095</v>
      </c>
      <c r="V429" s="37">
        <f>SUMIFS(СВЦЭМ!$L$34:$L$777,СВЦЭМ!$A$34:$A$777,$A429,СВЦЭМ!$B$34:$B$777,V$401)+'СЕТ СН'!$F$13-'СЕТ СН'!$F$23</f>
        <v>-112.85894245999998</v>
      </c>
      <c r="W429" s="37">
        <f>SUMIFS(СВЦЭМ!$L$34:$L$777,СВЦЭМ!$A$34:$A$777,$A429,СВЦЭМ!$B$34:$B$777,W$401)+'СЕТ СН'!$F$13-'СЕТ СН'!$F$23</f>
        <v>-53.439122519999955</v>
      </c>
      <c r="X429" s="37">
        <f>SUMIFS(СВЦЭМ!$L$34:$L$777,СВЦЭМ!$A$34:$A$777,$A429,СВЦЭМ!$B$34:$B$777,X$401)+'СЕТ СН'!$F$13-'СЕТ СН'!$F$23</f>
        <v>-5.7456256200000553</v>
      </c>
      <c r="Y429" s="37">
        <f>SUMIFS(СВЦЭМ!$L$34:$L$777,СВЦЭМ!$A$34:$A$777,$A429,СВЦЭМ!$B$34:$B$777,Y$401)+'СЕТ СН'!$F$13-'СЕТ СН'!$F$23</f>
        <v>31.900362640000026</v>
      </c>
    </row>
    <row r="430" spans="1:25" ht="15.75" x14ac:dyDescent="0.2">
      <c r="A430" s="36">
        <f t="shared" si="11"/>
        <v>43007</v>
      </c>
      <c r="B430" s="37">
        <f>SUMIFS(СВЦЭМ!$L$34:$L$777,СВЦЭМ!$A$34:$A$777,$A430,СВЦЭМ!$B$34:$B$777,B$401)+'СЕТ СН'!$F$13-'СЕТ СН'!$F$23</f>
        <v>23.053279240000052</v>
      </c>
      <c r="C430" s="37">
        <f>SUMIFS(СВЦЭМ!$L$34:$L$777,СВЦЭМ!$A$34:$A$777,$A430,СВЦЭМ!$B$34:$B$777,C$401)+'СЕТ СН'!$F$13-'СЕТ СН'!$F$23</f>
        <v>100.02600902999995</v>
      </c>
      <c r="D430" s="37">
        <f>SUMIFS(СВЦЭМ!$L$34:$L$777,СВЦЭМ!$A$34:$A$777,$A430,СВЦЭМ!$B$34:$B$777,D$401)+'СЕТ СН'!$F$13-'СЕТ СН'!$F$23</f>
        <v>100.53907167</v>
      </c>
      <c r="E430" s="37">
        <f>SUMIFS(СВЦЭМ!$L$34:$L$777,СВЦЭМ!$A$34:$A$777,$A430,СВЦЭМ!$B$34:$B$777,E$401)+'СЕТ СН'!$F$13-'СЕТ СН'!$F$23</f>
        <v>101.39752985999996</v>
      </c>
      <c r="F430" s="37">
        <f>SUMIFS(СВЦЭМ!$L$34:$L$777,СВЦЭМ!$A$34:$A$777,$A430,СВЦЭМ!$B$34:$B$777,F$401)+'СЕТ СН'!$F$13-'СЕТ СН'!$F$23</f>
        <v>101.75258481000003</v>
      </c>
      <c r="G430" s="37">
        <f>SUMIFS(СВЦЭМ!$L$34:$L$777,СВЦЭМ!$A$34:$A$777,$A430,СВЦЭМ!$B$34:$B$777,G$401)+'СЕТ СН'!$F$13-'СЕТ СН'!$F$23</f>
        <v>95.79375908999998</v>
      </c>
      <c r="H430" s="37">
        <f>SUMIFS(СВЦЭМ!$L$34:$L$777,СВЦЭМ!$A$34:$A$777,$A430,СВЦЭМ!$B$34:$B$777,H$401)+'СЕТ СН'!$F$13-'СЕТ СН'!$F$23</f>
        <v>36.483220520000032</v>
      </c>
      <c r="I430" s="37">
        <f>SUMIFS(СВЦЭМ!$L$34:$L$777,СВЦЭМ!$A$34:$A$777,$A430,СВЦЭМ!$B$34:$B$777,I$401)+'СЕТ СН'!$F$13-'СЕТ СН'!$F$23</f>
        <v>3.8407962300000236</v>
      </c>
      <c r="J430" s="37">
        <f>SUMIFS(СВЦЭМ!$L$34:$L$777,СВЦЭМ!$A$34:$A$777,$A430,СВЦЭМ!$B$34:$B$777,J$401)+'СЕТ СН'!$F$13-'СЕТ СН'!$F$23</f>
        <v>-32.009149709999974</v>
      </c>
      <c r="K430" s="37">
        <f>SUMIFS(СВЦЭМ!$L$34:$L$777,СВЦЭМ!$A$34:$A$777,$A430,СВЦЭМ!$B$34:$B$777,K$401)+'СЕТ СН'!$F$13-'СЕТ СН'!$F$23</f>
        <v>-35.606502439999986</v>
      </c>
      <c r="L430" s="37">
        <f>SUMIFS(СВЦЭМ!$L$34:$L$777,СВЦЭМ!$A$34:$A$777,$A430,СВЦЭМ!$B$34:$B$777,L$401)+'СЕТ СН'!$F$13-'СЕТ СН'!$F$23</f>
        <v>-69.72076487999999</v>
      </c>
      <c r="M430" s="37">
        <f>SUMIFS(СВЦЭМ!$L$34:$L$777,СВЦЭМ!$A$34:$A$777,$A430,СВЦЭМ!$B$34:$B$777,M$401)+'СЕТ СН'!$F$13-'СЕТ СН'!$F$23</f>
        <v>-83.466343489999986</v>
      </c>
      <c r="N430" s="37">
        <f>SUMIFS(СВЦЭМ!$L$34:$L$777,СВЦЭМ!$A$34:$A$777,$A430,СВЦЭМ!$B$34:$B$777,N$401)+'СЕТ СН'!$F$13-'СЕТ СН'!$F$23</f>
        <v>-76.961074559999986</v>
      </c>
      <c r="O430" s="37">
        <f>SUMIFS(СВЦЭМ!$L$34:$L$777,СВЦЭМ!$A$34:$A$777,$A430,СВЦЭМ!$B$34:$B$777,O$401)+'СЕТ СН'!$F$13-'СЕТ СН'!$F$23</f>
        <v>-69.601249399999972</v>
      </c>
      <c r="P430" s="37">
        <f>SUMIFS(СВЦЭМ!$L$34:$L$777,СВЦЭМ!$A$34:$A$777,$A430,СВЦЭМ!$B$34:$B$777,P$401)+'СЕТ СН'!$F$13-'СЕТ СН'!$F$23</f>
        <v>-72.524250759999973</v>
      </c>
      <c r="Q430" s="37">
        <f>SUMIFS(СВЦЭМ!$L$34:$L$777,СВЦЭМ!$A$34:$A$777,$A430,СВЦЭМ!$B$34:$B$777,Q$401)+'СЕТ СН'!$F$13-'СЕТ СН'!$F$23</f>
        <v>-77.73971985999998</v>
      </c>
      <c r="R430" s="37">
        <f>SUMIFS(СВЦЭМ!$L$34:$L$777,СВЦЭМ!$A$34:$A$777,$A430,СВЦЭМ!$B$34:$B$777,R$401)+'СЕТ СН'!$F$13-'СЕТ СН'!$F$23</f>
        <v>-72.682514659999981</v>
      </c>
      <c r="S430" s="37">
        <f>SUMIFS(СВЦЭМ!$L$34:$L$777,СВЦЭМ!$A$34:$A$777,$A430,СВЦЭМ!$B$34:$B$777,S$401)+'СЕТ СН'!$F$13-'СЕТ СН'!$F$23</f>
        <v>-78.349002340000027</v>
      </c>
      <c r="T430" s="37">
        <f>SUMIFS(СВЦЭМ!$L$34:$L$777,СВЦЭМ!$A$34:$A$777,$A430,СВЦЭМ!$B$34:$B$777,T$401)+'СЕТ СН'!$F$13-'СЕТ СН'!$F$23</f>
        <v>-94.183896109999978</v>
      </c>
      <c r="U430" s="37">
        <f>SUMIFS(СВЦЭМ!$L$34:$L$777,СВЦЭМ!$A$34:$A$777,$A430,СВЦЭМ!$B$34:$B$777,U$401)+'СЕТ СН'!$F$13-'СЕТ СН'!$F$23</f>
        <v>-121.88746574999999</v>
      </c>
      <c r="V430" s="37">
        <f>SUMIFS(СВЦЭМ!$L$34:$L$777,СВЦЭМ!$A$34:$A$777,$A430,СВЦЭМ!$B$34:$B$777,V$401)+'СЕТ СН'!$F$13-'СЕТ СН'!$F$23</f>
        <v>-105.87696555999997</v>
      </c>
      <c r="W430" s="37">
        <f>SUMIFS(СВЦЭМ!$L$34:$L$777,СВЦЭМ!$A$34:$A$777,$A430,СВЦЭМ!$B$34:$B$777,W$401)+'СЕТ СН'!$F$13-'СЕТ СН'!$F$23</f>
        <v>-68.942473679999978</v>
      </c>
      <c r="X430" s="37">
        <f>SUMIFS(СВЦЭМ!$L$34:$L$777,СВЦЭМ!$A$34:$A$777,$A430,СВЦЭМ!$B$34:$B$777,X$401)+'СЕТ СН'!$F$13-'СЕТ СН'!$F$23</f>
        <v>-20.458701840000003</v>
      </c>
      <c r="Y430" s="37">
        <f>SUMIFS(СВЦЭМ!$L$34:$L$777,СВЦЭМ!$A$34:$A$777,$A430,СВЦЭМ!$B$34:$B$777,Y$401)+'СЕТ СН'!$F$13-'СЕТ СН'!$F$23</f>
        <v>1.6980360100000098</v>
      </c>
    </row>
    <row r="431" spans="1:25" ht="15.75" x14ac:dyDescent="0.2">
      <c r="A431" s="36">
        <f t="shared" si="11"/>
        <v>43008</v>
      </c>
      <c r="B431" s="37">
        <f>SUMIFS(СВЦЭМ!$L$34:$L$777,СВЦЭМ!$A$34:$A$777,$A431,СВЦЭМ!$B$34:$B$777,B$401)+'СЕТ СН'!$F$13-'СЕТ СН'!$F$23</f>
        <v>22.482362549999948</v>
      </c>
      <c r="C431" s="37">
        <f>SUMIFS(СВЦЭМ!$L$34:$L$777,СВЦЭМ!$A$34:$A$777,$A431,СВЦЭМ!$B$34:$B$777,C$401)+'СЕТ СН'!$F$13-'СЕТ СН'!$F$23</f>
        <v>6.5457036200000402</v>
      </c>
      <c r="D431" s="37">
        <f>SUMIFS(СВЦЭМ!$L$34:$L$777,СВЦЭМ!$A$34:$A$777,$A431,СВЦЭМ!$B$34:$B$777,D$401)+'СЕТ СН'!$F$13-'СЕТ СН'!$F$23</f>
        <v>76.355643569999984</v>
      </c>
      <c r="E431" s="37">
        <f>SUMIFS(СВЦЭМ!$L$34:$L$777,СВЦЭМ!$A$34:$A$777,$A431,СВЦЭМ!$B$34:$B$777,E$401)+'СЕТ СН'!$F$13-'СЕТ СН'!$F$23</f>
        <v>83.434237919999987</v>
      </c>
      <c r="F431" s="37">
        <f>SUMIFS(СВЦЭМ!$L$34:$L$777,СВЦЭМ!$A$34:$A$777,$A431,СВЦЭМ!$B$34:$B$777,F$401)+'СЕТ СН'!$F$13-'СЕТ СН'!$F$23</f>
        <v>82.96719513000005</v>
      </c>
      <c r="G431" s="37">
        <f>SUMIFS(СВЦЭМ!$L$34:$L$777,СВЦЭМ!$A$34:$A$777,$A431,СВЦЭМ!$B$34:$B$777,G$401)+'СЕТ СН'!$F$13-'СЕТ СН'!$F$23</f>
        <v>84.033368610000025</v>
      </c>
      <c r="H431" s="37">
        <f>SUMIFS(СВЦЭМ!$L$34:$L$777,СВЦЭМ!$A$34:$A$777,$A431,СВЦЭМ!$B$34:$B$777,H$401)+'СЕТ СН'!$F$13-'СЕТ СН'!$F$23</f>
        <v>74.24758847999999</v>
      </c>
      <c r="I431" s="37">
        <f>SUMIFS(СВЦЭМ!$L$34:$L$777,СВЦЭМ!$A$34:$A$777,$A431,СВЦЭМ!$B$34:$B$777,I$401)+'СЕТ СН'!$F$13-'СЕТ СН'!$F$23</f>
        <v>44.232591670000033</v>
      </c>
      <c r="J431" s="37">
        <f>SUMIFS(СВЦЭМ!$L$34:$L$777,СВЦЭМ!$A$34:$A$777,$A431,СВЦЭМ!$B$34:$B$777,J$401)+'СЕТ СН'!$F$13-'СЕТ СН'!$F$23</f>
        <v>10.795901699999945</v>
      </c>
      <c r="K431" s="37">
        <f>SUMIFS(СВЦЭМ!$L$34:$L$777,СВЦЭМ!$A$34:$A$777,$A431,СВЦЭМ!$B$34:$B$777,K$401)+'СЕТ СН'!$F$13-'СЕТ СН'!$F$23</f>
        <v>-42.298739029999979</v>
      </c>
      <c r="L431" s="37">
        <f>SUMIFS(СВЦЭМ!$L$34:$L$777,СВЦЭМ!$A$34:$A$777,$A431,СВЦЭМ!$B$34:$B$777,L$401)+'СЕТ СН'!$F$13-'СЕТ СН'!$F$23</f>
        <v>-89.93922981999998</v>
      </c>
      <c r="M431" s="37">
        <f>SUMIFS(СВЦЭМ!$L$34:$L$777,СВЦЭМ!$A$34:$A$777,$A431,СВЦЭМ!$B$34:$B$777,M$401)+'СЕТ СН'!$F$13-'СЕТ СН'!$F$23</f>
        <v>-107.95953680999997</v>
      </c>
      <c r="N431" s="37">
        <f>SUMIFS(СВЦЭМ!$L$34:$L$777,СВЦЭМ!$A$34:$A$777,$A431,СВЦЭМ!$B$34:$B$777,N$401)+'СЕТ СН'!$F$13-'СЕТ СН'!$F$23</f>
        <v>-96.422710409999979</v>
      </c>
      <c r="O431" s="37">
        <f>SUMIFS(СВЦЭМ!$L$34:$L$777,СВЦЭМ!$A$34:$A$777,$A431,СВЦЭМ!$B$34:$B$777,O$401)+'СЕТ СН'!$F$13-'СЕТ СН'!$F$23</f>
        <v>-89.641718070000024</v>
      </c>
      <c r="P431" s="37">
        <f>SUMIFS(СВЦЭМ!$L$34:$L$777,СВЦЭМ!$A$34:$A$777,$A431,СВЦЭМ!$B$34:$B$777,P$401)+'СЕТ СН'!$F$13-'СЕТ СН'!$F$23</f>
        <v>-86.04799675999999</v>
      </c>
      <c r="Q431" s="37">
        <f>SUMIFS(СВЦЭМ!$L$34:$L$777,СВЦЭМ!$A$34:$A$777,$A431,СВЦЭМ!$B$34:$B$777,Q$401)+'СЕТ СН'!$F$13-'СЕТ СН'!$F$23</f>
        <v>-81.757271950000018</v>
      </c>
      <c r="R431" s="37">
        <f>SUMIFS(СВЦЭМ!$L$34:$L$777,СВЦЭМ!$A$34:$A$777,$A431,СВЦЭМ!$B$34:$B$777,R$401)+'СЕТ СН'!$F$13-'СЕТ СН'!$F$23</f>
        <v>-85.998255690000008</v>
      </c>
      <c r="S431" s="37">
        <f>SUMIFS(СВЦЭМ!$L$34:$L$777,СВЦЭМ!$A$34:$A$777,$A431,СВЦЭМ!$B$34:$B$777,S$401)+'СЕТ СН'!$F$13-'СЕТ СН'!$F$23</f>
        <v>-89.029489769999998</v>
      </c>
      <c r="T431" s="37">
        <f>SUMIFS(СВЦЭМ!$L$34:$L$777,СВЦЭМ!$A$34:$A$777,$A431,СВЦЭМ!$B$34:$B$777,T$401)+'СЕТ СН'!$F$13-'СЕТ СН'!$F$23</f>
        <v>-99.75909630000001</v>
      </c>
      <c r="U431" s="37">
        <f>SUMIFS(СВЦЭМ!$L$34:$L$777,СВЦЭМ!$A$34:$A$777,$A431,СВЦЭМ!$B$34:$B$777,U$401)+'СЕТ СН'!$F$13-'СЕТ СН'!$F$23</f>
        <v>-114.95703921</v>
      </c>
      <c r="V431" s="37">
        <f>SUMIFS(СВЦЭМ!$L$34:$L$777,СВЦЭМ!$A$34:$A$777,$A431,СВЦЭМ!$B$34:$B$777,V$401)+'СЕТ СН'!$F$13-'СЕТ СН'!$F$23</f>
        <v>-114.12379442999998</v>
      </c>
      <c r="W431" s="37">
        <f>SUMIFS(СВЦЭМ!$L$34:$L$777,СВЦЭМ!$A$34:$A$777,$A431,СВЦЭМ!$B$34:$B$777,W$401)+'СЕТ СН'!$F$13-'СЕТ СН'!$F$23</f>
        <v>-57.356018960000029</v>
      </c>
      <c r="X431" s="37">
        <f>SUMIFS(СВЦЭМ!$L$34:$L$777,СВЦЭМ!$A$34:$A$777,$A431,СВЦЭМ!$B$34:$B$777,X$401)+'СЕТ СН'!$F$13-'СЕТ СН'!$F$23</f>
        <v>-1.7220732299999781</v>
      </c>
      <c r="Y431" s="37">
        <f>SUMIFS(СВЦЭМ!$L$34:$L$777,СВЦЭМ!$A$34:$A$777,$A431,СВЦЭМ!$B$34:$B$777,Y$401)+'СЕТ СН'!$F$13-'СЕТ СН'!$F$23</f>
        <v>30.184472519999986</v>
      </c>
    </row>
    <row r="432" spans="1:25" ht="15.75" hidden="1" x14ac:dyDescent="0.2">
      <c r="A432" s="36">
        <f t="shared" si="11"/>
        <v>43009</v>
      </c>
      <c r="B432" s="37">
        <f>SUMIFS(СВЦЭМ!$L$34:$L$777,СВЦЭМ!$A$34:$A$777,$A432,СВЦЭМ!$B$34:$B$777,B$401)+'СЕТ СН'!$F$13-'СЕТ СН'!$F$23</f>
        <v>-578.75</v>
      </c>
      <c r="C432" s="37">
        <f>SUMIFS(СВЦЭМ!$L$34:$L$777,СВЦЭМ!$A$34:$A$777,$A432,СВЦЭМ!$B$34:$B$777,C$401)+'СЕТ СН'!$F$13-'СЕТ СН'!$F$23</f>
        <v>-578.75</v>
      </c>
      <c r="D432" s="37">
        <f>SUMIFS(СВЦЭМ!$L$34:$L$777,СВЦЭМ!$A$34:$A$777,$A432,СВЦЭМ!$B$34:$B$777,D$401)+'СЕТ СН'!$F$13-'СЕТ СН'!$F$23</f>
        <v>-578.75</v>
      </c>
      <c r="E432" s="37">
        <f>SUMIFS(СВЦЭМ!$L$34:$L$777,СВЦЭМ!$A$34:$A$777,$A432,СВЦЭМ!$B$34:$B$777,E$401)+'СЕТ СН'!$F$13-'СЕТ СН'!$F$23</f>
        <v>-578.75</v>
      </c>
      <c r="F432" s="37">
        <f>SUMIFS(СВЦЭМ!$L$34:$L$777,СВЦЭМ!$A$34:$A$777,$A432,СВЦЭМ!$B$34:$B$777,F$401)+'СЕТ СН'!$F$13-'СЕТ СН'!$F$23</f>
        <v>-578.75</v>
      </c>
      <c r="G432" s="37">
        <f>SUMIFS(СВЦЭМ!$L$34:$L$777,СВЦЭМ!$A$34:$A$777,$A432,СВЦЭМ!$B$34:$B$777,G$401)+'СЕТ СН'!$F$13-'СЕТ СН'!$F$23</f>
        <v>-578.75</v>
      </c>
      <c r="H432" s="37">
        <f>SUMIFS(СВЦЭМ!$L$34:$L$777,СВЦЭМ!$A$34:$A$777,$A432,СВЦЭМ!$B$34:$B$777,H$401)+'СЕТ СН'!$F$13-'СЕТ СН'!$F$23</f>
        <v>-578.75</v>
      </c>
      <c r="I432" s="37">
        <f>SUMIFS(СВЦЭМ!$L$34:$L$777,СВЦЭМ!$A$34:$A$777,$A432,СВЦЭМ!$B$34:$B$777,I$401)+'СЕТ СН'!$F$13-'СЕТ СН'!$F$23</f>
        <v>-578.75</v>
      </c>
      <c r="J432" s="37">
        <f>SUMIFS(СВЦЭМ!$L$34:$L$777,СВЦЭМ!$A$34:$A$777,$A432,СВЦЭМ!$B$34:$B$777,J$401)+'СЕТ СН'!$F$13-'СЕТ СН'!$F$23</f>
        <v>-578.75</v>
      </c>
      <c r="K432" s="37">
        <f>SUMIFS(СВЦЭМ!$L$34:$L$777,СВЦЭМ!$A$34:$A$777,$A432,СВЦЭМ!$B$34:$B$777,K$401)+'СЕТ СН'!$F$13-'СЕТ СН'!$F$23</f>
        <v>-578.75</v>
      </c>
      <c r="L432" s="37">
        <f>SUMIFS(СВЦЭМ!$L$34:$L$777,СВЦЭМ!$A$34:$A$777,$A432,СВЦЭМ!$B$34:$B$777,L$401)+'СЕТ СН'!$F$13-'СЕТ СН'!$F$23</f>
        <v>-578.75</v>
      </c>
      <c r="M432" s="37">
        <f>SUMIFS(СВЦЭМ!$L$34:$L$777,СВЦЭМ!$A$34:$A$777,$A432,СВЦЭМ!$B$34:$B$777,M$401)+'СЕТ СН'!$F$13-'СЕТ СН'!$F$23</f>
        <v>-578.75</v>
      </c>
      <c r="N432" s="37">
        <f>SUMIFS(СВЦЭМ!$L$34:$L$777,СВЦЭМ!$A$34:$A$777,$A432,СВЦЭМ!$B$34:$B$777,N$401)+'СЕТ СН'!$F$13-'СЕТ СН'!$F$23</f>
        <v>-578.75</v>
      </c>
      <c r="O432" s="37">
        <f>SUMIFS(СВЦЭМ!$L$34:$L$777,СВЦЭМ!$A$34:$A$777,$A432,СВЦЭМ!$B$34:$B$777,O$401)+'СЕТ СН'!$F$13-'СЕТ СН'!$F$23</f>
        <v>-578.75</v>
      </c>
      <c r="P432" s="37">
        <f>SUMIFS(СВЦЭМ!$L$34:$L$777,СВЦЭМ!$A$34:$A$777,$A432,СВЦЭМ!$B$34:$B$777,P$401)+'СЕТ СН'!$F$13-'СЕТ СН'!$F$23</f>
        <v>-578.75</v>
      </c>
      <c r="Q432" s="37">
        <f>SUMIFS(СВЦЭМ!$L$34:$L$777,СВЦЭМ!$A$34:$A$777,$A432,СВЦЭМ!$B$34:$B$777,Q$401)+'СЕТ СН'!$F$13-'СЕТ СН'!$F$23</f>
        <v>-578.75</v>
      </c>
      <c r="R432" s="37">
        <f>SUMIFS(СВЦЭМ!$L$34:$L$777,СВЦЭМ!$A$34:$A$777,$A432,СВЦЭМ!$B$34:$B$777,R$401)+'СЕТ СН'!$F$13-'СЕТ СН'!$F$23</f>
        <v>-578.75</v>
      </c>
      <c r="S432" s="37">
        <f>SUMIFS(СВЦЭМ!$L$34:$L$777,СВЦЭМ!$A$34:$A$777,$A432,СВЦЭМ!$B$34:$B$777,S$401)+'СЕТ СН'!$F$13-'СЕТ СН'!$F$23</f>
        <v>-578.75</v>
      </c>
      <c r="T432" s="37">
        <f>SUMIFS(СВЦЭМ!$L$34:$L$777,СВЦЭМ!$A$34:$A$777,$A432,СВЦЭМ!$B$34:$B$777,T$401)+'СЕТ СН'!$F$13-'СЕТ СН'!$F$23</f>
        <v>-578.75</v>
      </c>
      <c r="U432" s="37">
        <f>SUMIFS(СВЦЭМ!$L$34:$L$777,СВЦЭМ!$A$34:$A$777,$A432,СВЦЭМ!$B$34:$B$777,U$401)+'СЕТ СН'!$F$13-'СЕТ СН'!$F$23</f>
        <v>-578.75</v>
      </c>
      <c r="V432" s="37">
        <f>SUMIFS(СВЦЭМ!$L$34:$L$777,СВЦЭМ!$A$34:$A$777,$A432,СВЦЭМ!$B$34:$B$777,V$401)+'СЕТ СН'!$F$13-'СЕТ СН'!$F$23</f>
        <v>-578.75</v>
      </c>
      <c r="W432" s="37">
        <f>SUMIFS(СВЦЭМ!$L$34:$L$777,СВЦЭМ!$A$34:$A$777,$A432,СВЦЭМ!$B$34:$B$777,W$401)+'СЕТ СН'!$F$13-'СЕТ СН'!$F$23</f>
        <v>-578.75</v>
      </c>
      <c r="X432" s="37">
        <f>SUMIFS(СВЦЭМ!$L$34:$L$777,СВЦЭМ!$A$34:$A$777,$A432,СВЦЭМ!$B$34:$B$777,X$401)+'СЕТ СН'!$F$13-'СЕТ СН'!$F$23</f>
        <v>-578.75</v>
      </c>
      <c r="Y432" s="37">
        <f>SUMIFS(СВЦЭМ!$L$34:$L$777,СВЦЭМ!$A$34:$A$777,$A432,СВЦЭМ!$B$34:$B$777,Y$401)+'СЕТ СН'!$F$13-'СЕТ СН'!$F$23</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8"/>
      <c r="W438" s="48"/>
      <c r="X438" s="48"/>
      <c r="Y438" s="48"/>
    </row>
    <row r="439" spans="1:26" ht="15.75" x14ac:dyDescent="0.2">
      <c r="A439" s="128"/>
      <c r="B439" s="128"/>
      <c r="C439" s="128"/>
      <c r="D439" s="128"/>
      <c r="E439" s="128"/>
      <c r="F439" s="128"/>
      <c r="G439" s="128"/>
      <c r="H439" s="128"/>
      <c r="I439" s="128"/>
      <c r="J439" s="128"/>
      <c r="K439" s="128"/>
      <c r="L439" s="128"/>
      <c r="M439" s="128"/>
      <c r="N439" s="131">
        <f>СВЦЭМ!$D$12+'СЕТ СН'!$F$10-'СЕТ СН'!$F$24</f>
        <v>-300453.44872705016</v>
      </c>
      <c r="O439" s="132"/>
      <c r="P439" s="131">
        <f>СВЦЭМ!$D$12+'СЕТ СН'!$F$10-'СЕТ СН'!$G$24</f>
        <v>-656177.90872705029</v>
      </c>
      <c r="Q439" s="132"/>
      <c r="R439" s="131">
        <f>СВЦЭМ!$D$12+'СЕТ СН'!$F$10-'СЕТ СН'!$H$24</f>
        <v>-1011902.3687270503</v>
      </c>
      <c r="S439" s="132"/>
      <c r="T439" s="131">
        <f>СВЦЭМ!$D$12+'СЕТ СН'!$F$10-'СЕТ СН'!$I$24</f>
        <v>-1048912.8787270503</v>
      </c>
      <c r="U439" s="132"/>
      <c r="V439" s="48"/>
      <c r="W439" s="48"/>
      <c r="X439" s="48"/>
      <c r="Y439" s="48"/>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1548395.65</v>
      </c>
      <c r="O443" s="136"/>
      <c r="P443" s="136">
        <f>'СЕТ СН'!$G$7</f>
        <v>254072.38</v>
      </c>
      <c r="Q443" s="136"/>
      <c r="R443" s="136">
        <f>'СЕТ СН'!$H$7</f>
        <v>1469777.75</v>
      </c>
      <c r="S443" s="136"/>
      <c r="T443" s="136">
        <f>'СЕТ СН'!$I$7</f>
        <v>1217417.1100000001</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9" zoomScale="85" zoomScaleNormal="85" zoomScaleSheetLayoutView="80" workbookViewId="0">
      <selection activeCell="A19" sqref="A1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85" zoomScaleNormal="85" workbookViewId="0">
      <selection activeCell="G6" sqref="G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61" t="s">
        <v>87</v>
      </c>
      <c r="B4" s="162"/>
      <c r="C4" s="65"/>
      <c r="D4" s="66" t="s">
        <v>88</v>
      </c>
    </row>
    <row r="5" spans="1:4" ht="15" customHeight="1" x14ac:dyDescent="0.2">
      <c r="A5" s="164" t="s">
        <v>89</v>
      </c>
      <c r="B5" s="165"/>
      <c r="C5" s="67"/>
      <c r="D5" s="68" t="s">
        <v>90</v>
      </c>
    </row>
    <row r="6" spans="1:4" ht="15" customHeight="1" x14ac:dyDescent="0.2">
      <c r="A6" s="161" t="s">
        <v>91</v>
      </c>
      <c r="B6" s="162"/>
      <c r="C6" s="69"/>
      <c r="D6" s="66" t="s">
        <v>92</v>
      </c>
    </row>
    <row r="7" spans="1:4" ht="15" customHeight="1" x14ac:dyDescent="0.2">
      <c r="A7" s="161" t="s">
        <v>93</v>
      </c>
      <c r="B7" s="162"/>
      <c r="C7" s="69"/>
      <c r="D7" s="66" t="s">
        <v>150</v>
      </c>
    </row>
    <row r="8" spans="1:4" ht="15" customHeight="1" x14ac:dyDescent="0.2">
      <c r="A8" s="163" t="s">
        <v>94</v>
      </c>
      <c r="B8" s="163"/>
      <c r="C8" s="92"/>
      <c r="D8" s="70"/>
    </row>
    <row r="9" spans="1:4" ht="15" customHeight="1" x14ac:dyDescent="0.2">
      <c r="A9" s="71" t="s">
        <v>95</v>
      </c>
      <c r="B9" s="72"/>
      <c r="C9" s="73"/>
      <c r="D9" s="74"/>
    </row>
    <row r="10" spans="1:4" ht="30" customHeight="1" x14ac:dyDescent="0.2">
      <c r="A10" s="166" t="s">
        <v>96</v>
      </c>
      <c r="B10" s="167"/>
      <c r="C10" s="75"/>
      <c r="D10" s="76">
        <v>2.7274609000000001</v>
      </c>
    </row>
    <row r="11" spans="1:4" ht="66" customHeight="1" x14ac:dyDescent="0.2">
      <c r="A11" s="166" t="s">
        <v>97</v>
      </c>
      <c r="B11" s="167"/>
      <c r="C11" s="75"/>
      <c r="D11" s="76">
        <v>753.49593560000005</v>
      </c>
    </row>
    <row r="12" spans="1:4" ht="30" customHeight="1" x14ac:dyDescent="0.2">
      <c r="A12" s="166" t="s">
        <v>98</v>
      </c>
      <c r="B12" s="167"/>
      <c r="C12" s="75"/>
      <c r="D12" s="77">
        <v>446535.6312729498</v>
      </c>
    </row>
    <row r="13" spans="1:4" ht="30" customHeight="1" x14ac:dyDescent="0.2">
      <c r="A13" s="166" t="s">
        <v>99</v>
      </c>
      <c r="B13" s="167"/>
      <c r="C13" s="75"/>
      <c r="D13" s="78"/>
    </row>
    <row r="14" spans="1:4" ht="15" customHeight="1" x14ac:dyDescent="0.2">
      <c r="A14" s="168" t="s">
        <v>100</v>
      </c>
      <c r="B14" s="169"/>
      <c r="C14" s="75"/>
      <c r="D14" s="76">
        <v>891.59016298999995</v>
      </c>
    </row>
    <row r="15" spans="1:4" ht="15" customHeight="1" x14ac:dyDescent="0.2">
      <c r="A15" s="168" t="s">
        <v>101</v>
      </c>
      <c r="B15" s="169"/>
      <c r="C15" s="75"/>
      <c r="D15" s="76">
        <v>1330.31198346</v>
      </c>
    </row>
    <row r="16" spans="1:4" ht="15" customHeight="1" x14ac:dyDescent="0.2">
      <c r="A16" s="168" t="s">
        <v>102</v>
      </c>
      <c r="B16" s="169"/>
      <c r="C16" s="75"/>
      <c r="D16" s="76">
        <v>2672.90153874</v>
      </c>
    </row>
    <row r="17" spans="1:12" ht="15" customHeight="1" x14ac:dyDescent="0.2">
      <c r="A17" s="168" t="s">
        <v>103</v>
      </c>
      <c r="B17" s="169"/>
      <c r="C17" s="75"/>
      <c r="D17" s="76">
        <v>1659.9324328600001</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22744.81</v>
      </c>
    </row>
    <row r="21" spans="1:12" ht="30" customHeight="1" x14ac:dyDescent="0.2">
      <c r="A21" s="166" t="s">
        <v>107</v>
      </c>
      <c r="B21" s="167"/>
      <c r="C21" s="82"/>
      <c r="D21" s="81">
        <v>32.68</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8" t="s">
        <v>100</v>
      </c>
      <c r="B24" s="169"/>
      <c r="C24" s="83"/>
      <c r="D24" s="84">
        <v>0</v>
      </c>
    </row>
    <row r="25" spans="1:12" ht="15" customHeight="1" x14ac:dyDescent="0.25">
      <c r="A25" s="168" t="s">
        <v>101</v>
      </c>
      <c r="B25" s="169"/>
      <c r="C25" s="83"/>
      <c r="D25" s="84">
        <v>1.4371070746280934E-3</v>
      </c>
    </row>
    <row r="26" spans="1:12" ht="15" customHeight="1" x14ac:dyDescent="0.25">
      <c r="A26" s="168" t="s">
        <v>102</v>
      </c>
      <c r="B26" s="169"/>
      <c r="C26" s="83"/>
      <c r="D26" s="84">
        <v>4.5029728935431128E-3</v>
      </c>
    </row>
    <row r="27" spans="1:12" ht="15" customHeight="1" x14ac:dyDescent="0.25">
      <c r="A27" s="168" t="s">
        <v>103</v>
      </c>
      <c r="B27" s="169"/>
      <c r="C27" s="83"/>
      <c r="D27" s="84">
        <v>2.1899994759548378E-3</v>
      </c>
    </row>
    <row r="29" spans="1:12" x14ac:dyDescent="0.2">
      <c r="A29" s="59" t="s">
        <v>110</v>
      </c>
      <c r="B29" s="60"/>
      <c r="C29" s="60"/>
      <c r="D29" s="57"/>
      <c r="E29" s="57"/>
      <c r="F29" s="61"/>
      <c r="G29" s="61"/>
      <c r="H29" s="61"/>
      <c r="I29" s="62"/>
      <c r="J29" s="61"/>
      <c r="K29" s="61"/>
      <c r="L29" s="61"/>
    </row>
    <row r="30" spans="1:12" ht="280.5" customHeight="1" x14ac:dyDescent="0.2">
      <c r="A30" s="170" t="s">
        <v>7</v>
      </c>
      <c r="B30" s="170" t="s">
        <v>111</v>
      </c>
      <c r="C30" s="58" t="s">
        <v>112</v>
      </c>
      <c r="D30" s="58" t="s">
        <v>113</v>
      </c>
      <c r="E30" s="158" t="s">
        <v>114</v>
      </c>
      <c r="F30" s="159"/>
      <c r="G30" s="159"/>
      <c r="H30" s="160"/>
      <c r="I30" s="158" t="s">
        <v>115</v>
      </c>
      <c r="J30" s="159"/>
      <c r="K30" s="159"/>
      <c r="L30" s="160"/>
    </row>
    <row r="31" spans="1:12" x14ac:dyDescent="0.2">
      <c r="A31" s="171"/>
      <c r="B31" s="171"/>
      <c r="C31" s="58" t="s">
        <v>116</v>
      </c>
      <c r="D31" s="58" t="s">
        <v>116</v>
      </c>
      <c r="E31" s="158" t="s">
        <v>116</v>
      </c>
      <c r="F31" s="159"/>
      <c r="G31" s="159"/>
      <c r="H31" s="160"/>
      <c r="I31" s="158" t="s">
        <v>116</v>
      </c>
      <c r="J31" s="159"/>
      <c r="K31" s="159"/>
      <c r="L31" s="160"/>
    </row>
    <row r="32" spans="1:12" x14ac:dyDescent="0.2">
      <c r="A32" s="175"/>
      <c r="B32" s="175"/>
      <c r="C32" s="177"/>
      <c r="D32" s="177"/>
      <c r="E32" s="172"/>
      <c r="F32" s="173"/>
      <c r="G32" s="173"/>
      <c r="H32" s="174"/>
      <c r="I32" s="172"/>
      <c r="J32" s="173"/>
      <c r="K32" s="173"/>
      <c r="L32" s="174"/>
    </row>
    <row r="33" spans="1:12" ht="15" customHeight="1" x14ac:dyDescent="0.2">
      <c r="A33" s="176"/>
      <c r="B33" s="176"/>
      <c r="C33" s="176"/>
      <c r="D33" s="176"/>
      <c r="E33" s="85" t="s">
        <v>117</v>
      </c>
      <c r="F33" s="85" t="s">
        <v>118</v>
      </c>
      <c r="G33" s="85" t="s">
        <v>119</v>
      </c>
      <c r="H33" s="85" t="s">
        <v>120</v>
      </c>
      <c r="I33" s="85" t="s">
        <v>121</v>
      </c>
      <c r="J33" s="85" t="s">
        <v>122</v>
      </c>
      <c r="K33" s="85" t="s">
        <v>123</v>
      </c>
      <c r="L33" s="85" t="s">
        <v>124</v>
      </c>
    </row>
    <row r="34" spans="1:12" ht="12.75" customHeight="1" x14ac:dyDescent="0.2">
      <c r="A34" s="86" t="s">
        <v>151</v>
      </c>
      <c r="B34" s="86">
        <v>1</v>
      </c>
      <c r="C34" s="87">
        <v>818.43263993000005</v>
      </c>
      <c r="D34" s="87">
        <v>814.55814774999999</v>
      </c>
      <c r="E34" s="87">
        <v>0</v>
      </c>
      <c r="F34" s="87">
        <v>81.455814779999997</v>
      </c>
      <c r="G34" s="87">
        <v>203.63953694</v>
      </c>
      <c r="H34" s="87">
        <v>407.27907388</v>
      </c>
      <c r="I34" s="87">
        <v>0</v>
      </c>
      <c r="J34" s="87">
        <v>448.00698125999998</v>
      </c>
      <c r="K34" s="87">
        <v>529.46279603999994</v>
      </c>
      <c r="L34" s="87">
        <v>610.91861081000002</v>
      </c>
    </row>
    <row r="35" spans="1:12" ht="12.75" customHeight="1" x14ac:dyDescent="0.2">
      <c r="A35" s="86" t="s">
        <v>151</v>
      </c>
      <c r="B35" s="86">
        <v>2</v>
      </c>
      <c r="C35" s="87">
        <v>860.57221960000004</v>
      </c>
      <c r="D35" s="87">
        <v>856.31509629000004</v>
      </c>
      <c r="E35" s="87">
        <v>0</v>
      </c>
      <c r="F35" s="87">
        <v>85.631509629999996</v>
      </c>
      <c r="G35" s="87">
        <v>214.07877407000001</v>
      </c>
      <c r="H35" s="87">
        <v>428.15754815000003</v>
      </c>
      <c r="I35" s="87">
        <v>0</v>
      </c>
      <c r="J35" s="87">
        <v>470.97330296000001</v>
      </c>
      <c r="K35" s="87">
        <v>556.60481259000005</v>
      </c>
      <c r="L35" s="87">
        <v>642.23632222000003</v>
      </c>
    </row>
    <row r="36" spans="1:12" ht="12.75" customHeight="1" x14ac:dyDescent="0.2">
      <c r="A36" s="86" t="s">
        <v>151</v>
      </c>
      <c r="B36" s="86">
        <v>3</v>
      </c>
      <c r="C36" s="87">
        <v>885.91564661999996</v>
      </c>
      <c r="D36" s="87">
        <v>881.08382400999994</v>
      </c>
      <c r="E36" s="87">
        <v>0</v>
      </c>
      <c r="F36" s="87">
        <v>88.108382399999996</v>
      </c>
      <c r="G36" s="87">
        <v>220.27095600000001</v>
      </c>
      <c r="H36" s="87">
        <v>440.54191200999998</v>
      </c>
      <c r="I36" s="87">
        <v>0</v>
      </c>
      <c r="J36" s="87">
        <v>484.59610321000002</v>
      </c>
      <c r="K36" s="87">
        <v>572.70448561000001</v>
      </c>
      <c r="L36" s="87">
        <v>660.81286800999999</v>
      </c>
    </row>
    <row r="37" spans="1:12" ht="12.75" customHeight="1" x14ac:dyDescent="0.2">
      <c r="A37" s="86" t="s">
        <v>151</v>
      </c>
      <c r="B37" s="86">
        <v>4</v>
      </c>
      <c r="C37" s="87">
        <v>890.57266527000002</v>
      </c>
      <c r="D37" s="87">
        <v>886.12596303999999</v>
      </c>
      <c r="E37" s="87">
        <v>0</v>
      </c>
      <c r="F37" s="87">
        <v>88.612596300000007</v>
      </c>
      <c r="G37" s="87">
        <v>221.53149076</v>
      </c>
      <c r="H37" s="87">
        <v>443.06298151999999</v>
      </c>
      <c r="I37" s="87">
        <v>0</v>
      </c>
      <c r="J37" s="87">
        <v>487.36927967000003</v>
      </c>
      <c r="K37" s="87">
        <v>575.98187598000004</v>
      </c>
      <c r="L37" s="87">
        <v>664.59447227999999</v>
      </c>
    </row>
    <row r="38" spans="1:12" ht="12.75" customHeight="1" x14ac:dyDescent="0.2">
      <c r="A38" s="86" t="s">
        <v>151</v>
      </c>
      <c r="B38" s="86">
        <v>5</v>
      </c>
      <c r="C38" s="87">
        <v>887.17673766999997</v>
      </c>
      <c r="D38" s="87">
        <v>882.78825577999999</v>
      </c>
      <c r="E38" s="87">
        <v>0</v>
      </c>
      <c r="F38" s="87">
        <v>88.278825580000003</v>
      </c>
      <c r="G38" s="87">
        <v>220.69706395</v>
      </c>
      <c r="H38" s="87">
        <v>441.39412788999999</v>
      </c>
      <c r="I38" s="87">
        <v>0</v>
      </c>
      <c r="J38" s="87">
        <v>485.53354067999999</v>
      </c>
      <c r="K38" s="87">
        <v>573.81236625999998</v>
      </c>
      <c r="L38" s="87">
        <v>662.09119183999996</v>
      </c>
    </row>
    <row r="39" spans="1:12" ht="12.75" customHeight="1" x14ac:dyDescent="0.2">
      <c r="A39" s="86" t="s">
        <v>151</v>
      </c>
      <c r="B39" s="86">
        <v>6</v>
      </c>
      <c r="C39" s="87">
        <v>869.56588132000002</v>
      </c>
      <c r="D39" s="87">
        <v>865.09560368999996</v>
      </c>
      <c r="E39" s="87">
        <v>0</v>
      </c>
      <c r="F39" s="87">
        <v>86.509560370000003</v>
      </c>
      <c r="G39" s="87">
        <v>216.27390091999999</v>
      </c>
      <c r="H39" s="87">
        <v>432.54780184999998</v>
      </c>
      <c r="I39" s="87">
        <v>0</v>
      </c>
      <c r="J39" s="87">
        <v>475.80258203</v>
      </c>
      <c r="K39" s="87">
        <v>562.31214239999997</v>
      </c>
      <c r="L39" s="87">
        <v>648.82170277</v>
      </c>
    </row>
    <row r="40" spans="1:12" ht="12.75" customHeight="1" x14ac:dyDescent="0.2">
      <c r="A40" s="86" t="s">
        <v>151</v>
      </c>
      <c r="B40" s="86">
        <v>7</v>
      </c>
      <c r="C40" s="87">
        <v>856.17858692000004</v>
      </c>
      <c r="D40" s="87">
        <v>851.56368050000003</v>
      </c>
      <c r="E40" s="87">
        <v>0</v>
      </c>
      <c r="F40" s="87">
        <v>85.156368049999998</v>
      </c>
      <c r="G40" s="87">
        <v>212.89092013000001</v>
      </c>
      <c r="H40" s="87">
        <v>425.78184025000002</v>
      </c>
      <c r="I40" s="87">
        <v>0</v>
      </c>
      <c r="J40" s="87">
        <v>468.36002428</v>
      </c>
      <c r="K40" s="87">
        <v>553.51639233000003</v>
      </c>
      <c r="L40" s="87">
        <v>638.67276038</v>
      </c>
    </row>
    <row r="41" spans="1:12" ht="12.75" customHeight="1" x14ac:dyDescent="0.2">
      <c r="A41" s="86" t="s">
        <v>151</v>
      </c>
      <c r="B41" s="86">
        <v>8</v>
      </c>
      <c r="C41" s="87">
        <v>805.00657536000006</v>
      </c>
      <c r="D41" s="87">
        <v>800.70417319000001</v>
      </c>
      <c r="E41" s="87">
        <v>0</v>
      </c>
      <c r="F41" s="87">
        <v>80.070417320000004</v>
      </c>
      <c r="G41" s="87">
        <v>200.1760433</v>
      </c>
      <c r="H41" s="87">
        <v>400.35208660000001</v>
      </c>
      <c r="I41" s="87">
        <v>0</v>
      </c>
      <c r="J41" s="87">
        <v>440.38729525000002</v>
      </c>
      <c r="K41" s="87">
        <v>520.45771257000001</v>
      </c>
      <c r="L41" s="87">
        <v>600.52812988999995</v>
      </c>
    </row>
    <row r="42" spans="1:12" ht="12.75" customHeight="1" x14ac:dyDescent="0.2">
      <c r="A42" s="86" t="s">
        <v>151</v>
      </c>
      <c r="B42" s="86">
        <v>9</v>
      </c>
      <c r="C42" s="87">
        <v>750.94059872000003</v>
      </c>
      <c r="D42" s="87">
        <v>746.63594504000002</v>
      </c>
      <c r="E42" s="87">
        <v>0</v>
      </c>
      <c r="F42" s="87">
        <v>74.663594500000002</v>
      </c>
      <c r="G42" s="87">
        <v>186.65898626000001</v>
      </c>
      <c r="H42" s="87">
        <v>373.31797252000001</v>
      </c>
      <c r="I42" s="87">
        <v>0</v>
      </c>
      <c r="J42" s="87">
        <v>410.64976976999998</v>
      </c>
      <c r="K42" s="87">
        <v>485.31336427999997</v>
      </c>
      <c r="L42" s="87">
        <v>559.97695878000002</v>
      </c>
    </row>
    <row r="43" spans="1:12" ht="12.75" customHeight="1" x14ac:dyDescent="0.2">
      <c r="A43" s="86" t="s">
        <v>151</v>
      </c>
      <c r="B43" s="86">
        <v>10</v>
      </c>
      <c r="C43" s="87">
        <v>698.81975688</v>
      </c>
      <c r="D43" s="87">
        <v>693.82733473999997</v>
      </c>
      <c r="E43" s="87">
        <v>0</v>
      </c>
      <c r="F43" s="87">
        <v>69.382733470000005</v>
      </c>
      <c r="G43" s="87">
        <v>173.45683369</v>
      </c>
      <c r="H43" s="87">
        <v>346.91366736999998</v>
      </c>
      <c r="I43" s="87">
        <v>0</v>
      </c>
      <c r="J43" s="87">
        <v>381.60503411000002</v>
      </c>
      <c r="K43" s="87">
        <v>450.98776758000002</v>
      </c>
      <c r="L43" s="87">
        <v>520.37050106000004</v>
      </c>
    </row>
    <row r="44" spans="1:12" ht="12.75" customHeight="1" x14ac:dyDescent="0.2">
      <c r="A44" s="86" t="s">
        <v>151</v>
      </c>
      <c r="B44" s="86">
        <v>11</v>
      </c>
      <c r="C44" s="87">
        <v>633.14908660000003</v>
      </c>
      <c r="D44" s="87">
        <v>627.85254725000004</v>
      </c>
      <c r="E44" s="87">
        <v>0</v>
      </c>
      <c r="F44" s="87">
        <v>62.785254729999998</v>
      </c>
      <c r="G44" s="87">
        <v>156.96313681000001</v>
      </c>
      <c r="H44" s="87">
        <v>313.92627363000003</v>
      </c>
      <c r="I44" s="87">
        <v>0</v>
      </c>
      <c r="J44" s="87">
        <v>345.31890098999997</v>
      </c>
      <c r="K44" s="87">
        <v>408.10415570999999</v>
      </c>
      <c r="L44" s="87">
        <v>470.88941044000001</v>
      </c>
    </row>
    <row r="45" spans="1:12" ht="12.75" customHeight="1" x14ac:dyDescent="0.2">
      <c r="A45" s="86" t="s">
        <v>151</v>
      </c>
      <c r="B45" s="86">
        <v>12</v>
      </c>
      <c r="C45" s="87">
        <v>629.77509305000001</v>
      </c>
      <c r="D45" s="87">
        <v>625.00161983999999</v>
      </c>
      <c r="E45" s="87">
        <v>0</v>
      </c>
      <c r="F45" s="87">
        <v>62.500161980000001</v>
      </c>
      <c r="G45" s="87">
        <v>156.25040496</v>
      </c>
      <c r="H45" s="87">
        <v>312.50080991999999</v>
      </c>
      <c r="I45" s="87">
        <v>0</v>
      </c>
      <c r="J45" s="87">
        <v>343.75089091000001</v>
      </c>
      <c r="K45" s="87">
        <v>406.25105289999999</v>
      </c>
      <c r="L45" s="87">
        <v>468.75121488000002</v>
      </c>
    </row>
    <row r="46" spans="1:12" ht="12.75" customHeight="1" x14ac:dyDescent="0.2">
      <c r="A46" s="86" t="s">
        <v>151</v>
      </c>
      <c r="B46" s="86">
        <v>13</v>
      </c>
      <c r="C46" s="87">
        <v>630.18173371</v>
      </c>
      <c r="D46" s="87">
        <v>626.00319417000003</v>
      </c>
      <c r="E46" s="87">
        <v>0</v>
      </c>
      <c r="F46" s="87">
        <v>62.600319419999998</v>
      </c>
      <c r="G46" s="87">
        <v>156.50079854000001</v>
      </c>
      <c r="H46" s="87">
        <v>313.00159709000002</v>
      </c>
      <c r="I46" s="87">
        <v>0</v>
      </c>
      <c r="J46" s="87">
        <v>344.30175679000001</v>
      </c>
      <c r="K46" s="87">
        <v>406.90207621000002</v>
      </c>
      <c r="L46" s="87">
        <v>469.50239563000002</v>
      </c>
    </row>
    <row r="47" spans="1:12" ht="12.75" customHeight="1" x14ac:dyDescent="0.2">
      <c r="A47" s="86" t="s">
        <v>151</v>
      </c>
      <c r="B47" s="86">
        <v>14</v>
      </c>
      <c r="C47" s="87">
        <v>637.73597024000003</v>
      </c>
      <c r="D47" s="87">
        <v>634.09379855999998</v>
      </c>
      <c r="E47" s="87">
        <v>0</v>
      </c>
      <c r="F47" s="87">
        <v>63.409379860000001</v>
      </c>
      <c r="G47" s="87">
        <v>158.52344964</v>
      </c>
      <c r="H47" s="87">
        <v>317.04689927999999</v>
      </c>
      <c r="I47" s="87">
        <v>0</v>
      </c>
      <c r="J47" s="87">
        <v>348.75158921000002</v>
      </c>
      <c r="K47" s="87">
        <v>412.16096906000001</v>
      </c>
      <c r="L47" s="87">
        <v>475.57034892000001</v>
      </c>
    </row>
    <row r="48" spans="1:12" ht="12.75" customHeight="1" x14ac:dyDescent="0.2">
      <c r="A48" s="86" t="s">
        <v>151</v>
      </c>
      <c r="B48" s="86">
        <v>15</v>
      </c>
      <c r="C48" s="87">
        <v>644.93539455999996</v>
      </c>
      <c r="D48" s="87">
        <v>641.26973989999999</v>
      </c>
      <c r="E48" s="87">
        <v>0</v>
      </c>
      <c r="F48" s="87">
        <v>64.126973989999996</v>
      </c>
      <c r="G48" s="87">
        <v>160.31743498</v>
      </c>
      <c r="H48" s="87">
        <v>320.63486995</v>
      </c>
      <c r="I48" s="87">
        <v>0</v>
      </c>
      <c r="J48" s="87">
        <v>352.69835695</v>
      </c>
      <c r="K48" s="87">
        <v>416.82533094000001</v>
      </c>
      <c r="L48" s="87">
        <v>480.95230493000003</v>
      </c>
    </row>
    <row r="49" spans="1:12" ht="12.75" customHeight="1" x14ac:dyDescent="0.2">
      <c r="A49" s="86" t="s">
        <v>151</v>
      </c>
      <c r="B49" s="86">
        <v>16</v>
      </c>
      <c r="C49" s="87">
        <v>670.92392137000002</v>
      </c>
      <c r="D49" s="87">
        <v>667.79809754999997</v>
      </c>
      <c r="E49" s="87">
        <v>0</v>
      </c>
      <c r="F49" s="87">
        <v>66.779809760000006</v>
      </c>
      <c r="G49" s="87">
        <v>166.94952438999999</v>
      </c>
      <c r="H49" s="87">
        <v>333.89904877999999</v>
      </c>
      <c r="I49" s="87">
        <v>0</v>
      </c>
      <c r="J49" s="87">
        <v>367.28895365</v>
      </c>
      <c r="K49" s="87">
        <v>434.06876340999997</v>
      </c>
      <c r="L49" s="87">
        <v>500.84857316</v>
      </c>
    </row>
    <row r="50" spans="1:12" ht="12.75" customHeight="1" x14ac:dyDescent="0.2">
      <c r="A50" s="86" t="s">
        <v>151</v>
      </c>
      <c r="B50" s="86">
        <v>17</v>
      </c>
      <c r="C50" s="87">
        <v>684.07476557999996</v>
      </c>
      <c r="D50" s="87">
        <v>680.95206628000005</v>
      </c>
      <c r="E50" s="87">
        <v>0</v>
      </c>
      <c r="F50" s="87">
        <v>68.095206630000007</v>
      </c>
      <c r="G50" s="87">
        <v>170.23801657000001</v>
      </c>
      <c r="H50" s="87">
        <v>340.47603314000003</v>
      </c>
      <c r="I50" s="87">
        <v>0</v>
      </c>
      <c r="J50" s="87">
        <v>374.52363645000003</v>
      </c>
      <c r="K50" s="87">
        <v>442.61884307999998</v>
      </c>
      <c r="L50" s="87">
        <v>510.71404970999998</v>
      </c>
    </row>
    <row r="51" spans="1:12" ht="12.75" customHeight="1" x14ac:dyDescent="0.2">
      <c r="A51" s="86" t="s">
        <v>151</v>
      </c>
      <c r="B51" s="86">
        <v>18</v>
      </c>
      <c r="C51" s="87">
        <v>667.06438447999994</v>
      </c>
      <c r="D51" s="87">
        <v>663.86025257999995</v>
      </c>
      <c r="E51" s="87">
        <v>0</v>
      </c>
      <c r="F51" s="87">
        <v>66.386025259999997</v>
      </c>
      <c r="G51" s="87">
        <v>165.96506314999999</v>
      </c>
      <c r="H51" s="87">
        <v>331.93012628999998</v>
      </c>
      <c r="I51" s="87">
        <v>0</v>
      </c>
      <c r="J51" s="87">
        <v>365.12313891999997</v>
      </c>
      <c r="K51" s="87">
        <v>431.50916418000003</v>
      </c>
      <c r="L51" s="87">
        <v>497.89518944000002</v>
      </c>
    </row>
    <row r="52" spans="1:12" ht="12.75" customHeight="1" x14ac:dyDescent="0.2">
      <c r="A52" s="86" t="s">
        <v>151</v>
      </c>
      <c r="B52" s="86">
        <v>19</v>
      </c>
      <c r="C52" s="87">
        <v>645.80270932999997</v>
      </c>
      <c r="D52" s="87">
        <v>642.84059543000001</v>
      </c>
      <c r="E52" s="87">
        <v>0</v>
      </c>
      <c r="F52" s="87">
        <v>64.284059540000001</v>
      </c>
      <c r="G52" s="87">
        <v>160.71014886</v>
      </c>
      <c r="H52" s="87">
        <v>321.42029772000001</v>
      </c>
      <c r="I52" s="87">
        <v>0</v>
      </c>
      <c r="J52" s="87">
        <v>353.56232748999997</v>
      </c>
      <c r="K52" s="87">
        <v>417.84638703000002</v>
      </c>
      <c r="L52" s="87">
        <v>482.13044657</v>
      </c>
    </row>
    <row r="53" spans="1:12" ht="12.75" customHeight="1" x14ac:dyDescent="0.2">
      <c r="A53" s="86" t="s">
        <v>151</v>
      </c>
      <c r="B53" s="86">
        <v>20</v>
      </c>
      <c r="C53" s="87">
        <v>641.41127065000001</v>
      </c>
      <c r="D53" s="87">
        <v>638.50356067999996</v>
      </c>
      <c r="E53" s="87">
        <v>0</v>
      </c>
      <c r="F53" s="87">
        <v>63.850356069999997</v>
      </c>
      <c r="G53" s="87">
        <v>159.62589016999999</v>
      </c>
      <c r="H53" s="87">
        <v>319.25178033999998</v>
      </c>
      <c r="I53" s="87">
        <v>0</v>
      </c>
      <c r="J53" s="87">
        <v>351.17695837000002</v>
      </c>
      <c r="K53" s="87">
        <v>415.02731444</v>
      </c>
      <c r="L53" s="87">
        <v>478.87767050999997</v>
      </c>
    </row>
    <row r="54" spans="1:12" ht="12.75" customHeight="1" x14ac:dyDescent="0.2">
      <c r="A54" s="86" t="s">
        <v>151</v>
      </c>
      <c r="B54" s="86">
        <v>21</v>
      </c>
      <c r="C54" s="87">
        <v>657.15563469000006</v>
      </c>
      <c r="D54" s="87">
        <v>654.23440930000004</v>
      </c>
      <c r="E54" s="87">
        <v>0</v>
      </c>
      <c r="F54" s="87">
        <v>65.423440929999998</v>
      </c>
      <c r="G54" s="87">
        <v>163.55860233000001</v>
      </c>
      <c r="H54" s="87">
        <v>327.11720465000002</v>
      </c>
      <c r="I54" s="87">
        <v>0</v>
      </c>
      <c r="J54" s="87">
        <v>359.82892512000001</v>
      </c>
      <c r="K54" s="87">
        <v>425.25236604999998</v>
      </c>
      <c r="L54" s="87">
        <v>490.67580698</v>
      </c>
    </row>
    <row r="55" spans="1:12" ht="12.75" customHeight="1" x14ac:dyDescent="0.2">
      <c r="A55" s="86" t="s">
        <v>151</v>
      </c>
      <c r="B55" s="86">
        <v>22</v>
      </c>
      <c r="C55" s="87">
        <v>732.61524632999999</v>
      </c>
      <c r="D55" s="87">
        <v>729.27758143000005</v>
      </c>
      <c r="E55" s="87">
        <v>0</v>
      </c>
      <c r="F55" s="87">
        <v>72.927758139999995</v>
      </c>
      <c r="G55" s="87">
        <v>182.31939535999999</v>
      </c>
      <c r="H55" s="87">
        <v>364.63879071999997</v>
      </c>
      <c r="I55" s="87">
        <v>0</v>
      </c>
      <c r="J55" s="87">
        <v>401.10266978999999</v>
      </c>
      <c r="K55" s="87">
        <v>474.03042792999997</v>
      </c>
      <c r="L55" s="87">
        <v>546.95818607000001</v>
      </c>
    </row>
    <row r="56" spans="1:12" ht="12.75" customHeight="1" x14ac:dyDescent="0.2">
      <c r="A56" s="86" t="s">
        <v>151</v>
      </c>
      <c r="B56" s="86">
        <v>23</v>
      </c>
      <c r="C56" s="87">
        <v>801.57847021999999</v>
      </c>
      <c r="D56" s="87">
        <v>797.86490391999996</v>
      </c>
      <c r="E56" s="87">
        <v>0</v>
      </c>
      <c r="F56" s="87">
        <v>79.786490389999997</v>
      </c>
      <c r="G56" s="87">
        <v>199.46622597999999</v>
      </c>
      <c r="H56" s="87">
        <v>398.93245195999998</v>
      </c>
      <c r="I56" s="87">
        <v>0</v>
      </c>
      <c r="J56" s="87">
        <v>438.82569716</v>
      </c>
      <c r="K56" s="87">
        <v>518.61218755000004</v>
      </c>
      <c r="L56" s="87">
        <v>598.39867793999997</v>
      </c>
    </row>
    <row r="57" spans="1:12" ht="12.75" customHeight="1" x14ac:dyDescent="0.2">
      <c r="A57" s="86" t="s">
        <v>151</v>
      </c>
      <c r="B57" s="86">
        <v>24</v>
      </c>
      <c r="C57" s="87">
        <v>848.46681164999995</v>
      </c>
      <c r="D57" s="87">
        <v>844.56461185000001</v>
      </c>
      <c r="E57" s="87">
        <v>0</v>
      </c>
      <c r="F57" s="87">
        <v>84.456461189999999</v>
      </c>
      <c r="G57" s="87">
        <v>211.14115296</v>
      </c>
      <c r="H57" s="87">
        <v>422.28230593000001</v>
      </c>
      <c r="I57" s="87">
        <v>0</v>
      </c>
      <c r="J57" s="87">
        <v>464.51053652000002</v>
      </c>
      <c r="K57" s="87">
        <v>548.96699769999998</v>
      </c>
      <c r="L57" s="87">
        <v>633.42345889000001</v>
      </c>
    </row>
    <row r="58" spans="1:12" ht="12.75" customHeight="1" x14ac:dyDescent="0.2">
      <c r="A58" s="86" t="s">
        <v>152</v>
      </c>
      <c r="B58" s="86">
        <v>1</v>
      </c>
      <c r="C58" s="87">
        <v>847.66387077000002</v>
      </c>
      <c r="D58" s="87">
        <v>843.63536801999999</v>
      </c>
      <c r="E58" s="87">
        <v>0</v>
      </c>
      <c r="F58" s="87">
        <v>84.363536800000006</v>
      </c>
      <c r="G58" s="87">
        <v>210.90884201</v>
      </c>
      <c r="H58" s="87">
        <v>421.81768400999999</v>
      </c>
      <c r="I58" s="87">
        <v>0</v>
      </c>
      <c r="J58" s="87">
        <v>463.99945241</v>
      </c>
      <c r="K58" s="87">
        <v>548.36298921000002</v>
      </c>
      <c r="L58" s="87">
        <v>632.72652602000005</v>
      </c>
    </row>
    <row r="59" spans="1:12" ht="12.75" customHeight="1" x14ac:dyDescent="0.2">
      <c r="A59" s="86" t="s">
        <v>152</v>
      </c>
      <c r="B59" s="86">
        <v>2</v>
      </c>
      <c r="C59" s="87">
        <v>875.00737497</v>
      </c>
      <c r="D59" s="87">
        <v>870.45856670000001</v>
      </c>
      <c r="E59" s="87">
        <v>0</v>
      </c>
      <c r="F59" s="87">
        <v>87.045856670000006</v>
      </c>
      <c r="G59" s="87">
        <v>217.61464168000001</v>
      </c>
      <c r="H59" s="87">
        <v>435.22928335</v>
      </c>
      <c r="I59" s="87">
        <v>0</v>
      </c>
      <c r="J59" s="87">
        <v>478.75221169000002</v>
      </c>
      <c r="K59" s="87">
        <v>565.79806836</v>
      </c>
      <c r="L59" s="87">
        <v>652.84392503000004</v>
      </c>
    </row>
    <row r="60" spans="1:12" ht="12.75" customHeight="1" x14ac:dyDescent="0.2">
      <c r="A60" s="86" t="s">
        <v>152</v>
      </c>
      <c r="B60" s="86">
        <v>3</v>
      </c>
      <c r="C60" s="87">
        <v>909.66190147999998</v>
      </c>
      <c r="D60" s="87">
        <v>904.61644091000005</v>
      </c>
      <c r="E60" s="87">
        <v>0</v>
      </c>
      <c r="F60" s="87">
        <v>90.461644089999993</v>
      </c>
      <c r="G60" s="87">
        <v>226.15411022999999</v>
      </c>
      <c r="H60" s="87">
        <v>452.30822045999997</v>
      </c>
      <c r="I60" s="87">
        <v>0</v>
      </c>
      <c r="J60" s="87">
        <v>497.53904249999999</v>
      </c>
      <c r="K60" s="87">
        <v>588.00068658999999</v>
      </c>
      <c r="L60" s="87">
        <v>678.46233068000004</v>
      </c>
    </row>
    <row r="61" spans="1:12" ht="12.75" customHeight="1" x14ac:dyDescent="0.2">
      <c r="A61" s="86" t="s">
        <v>152</v>
      </c>
      <c r="B61" s="86">
        <v>4</v>
      </c>
      <c r="C61" s="87">
        <v>922.64296163999995</v>
      </c>
      <c r="D61" s="87">
        <v>917.50011325000003</v>
      </c>
      <c r="E61" s="87">
        <v>0</v>
      </c>
      <c r="F61" s="87">
        <v>91.750011330000007</v>
      </c>
      <c r="G61" s="87">
        <v>229.37502831</v>
      </c>
      <c r="H61" s="87">
        <v>458.75005663000002</v>
      </c>
      <c r="I61" s="87">
        <v>0</v>
      </c>
      <c r="J61" s="87">
        <v>504.62506229000002</v>
      </c>
      <c r="K61" s="87">
        <v>596.37507360999996</v>
      </c>
      <c r="L61" s="87">
        <v>688.12508493999997</v>
      </c>
    </row>
    <row r="62" spans="1:12" ht="12.75" customHeight="1" x14ac:dyDescent="0.2">
      <c r="A62" s="86" t="s">
        <v>152</v>
      </c>
      <c r="B62" s="86">
        <v>5</v>
      </c>
      <c r="C62" s="87">
        <v>933.70722387000001</v>
      </c>
      <c r="D62" s="87">
        <v>928.60032264999995</v>
      </c>
      <c r="E62" s="87">
        <v>0</v>
      </c>
      <c r="F62" s="87">
        <v>92.860032270000005</v>
      </c>
      <c r="G62" s="87">
        <v>232.15008065999999</v>
      </c>
      <c r="H62" s="87">
        <v>464.30016132999998</v>
      </c>
      <c r="I62" s="87">
        <v>0</v>
      </c>
      <c r="J62" s="87">
        <v>510.73017745999999</v>
      </c>
      <c r="K62" s="87">
        <v>603.59020971999996</v>
      </c>
      <c r="L62" s="87">
        <v>696.45024198999999</v>
      </c>
    </row>
    <row r="63" spans="1:12" ht="12.75" customHeight="1" x14ac:dyDescent="0.2">
      <c r="A63" s="86" t="s">
        <v>152</v>
      </c>
      <c r="B63" s="86">
        <v>6</v>
      </c>
      <c r="C63" s="87">
        <v>920.46397301000002</v>
      </c>
      <c r="D63" s="87">
        <v>915.93499363000001</v>
      </c>
      <c r="E63" s="87">
        <v>0</v>
      </c>
      <c r="F63" s="87">
        <v>91.593499359999996</v>
      </c>
      <c r="G63" s="87">
        <v>228.98374841</v>
      </c>
      <c r="H63" s="87">
        <v>457.96749682000001</v>
      </c>
      <c r="I63" s="87">
        <v>0</v>
      </c>
      <c r="J63" s="87">
        <v>503.76424650000001</v>
      </c>
      <c r="K63" s="87">
        <v>595.35774586000002</v>
      </c>
      <c r="L63" s="87">
        <v>686.95124522000003</v>
      </c>
    </row>
    <row r="64" spans="1:12" ht="12.75" customHeight="1" x14ac:dyDescent="0.2">
      <c r="A64" s="86" t="s">
        <v>152</v>
      </c>
      <c r="B64" s="86">
        <v>7</v>
      </c>
      <c r="C64" s="87">
        <v>899.19387346999997</v>
      </c>
      <c r="D64" s="87">
        <v>894.67620794000004</v>
      </c>
      <c r="E64" s="87">
        <v>0</v>
      </c>
      <c r="F64" s="87">
        <v>89.467620789999998</v>
      </c>
      <c r="G64" s="87">
        <v>223.66905199000001</v>
      </c>
      <c r="H64" s="87">
        <v>447.33810397000002</v>
      </c>
      <c r="I64" s="87">
        <v>0</v>
      </c>
      <c r="J64" s="87">
        <v>492.07191437</v>
      </c>
      <c r="K64" s="87">
        <v>581.53953516000001</v>
      </c>
      <c r="L64" s="87">
        <v>671.00715595999998</v>
      </c>
    </row>
    <row r="65" spans="1:12" ht="12.75" customHeight="1" x14ac:dyDescent="0.2">
      <c r="A65" s="86" t="s">
        <v>152</v>
      </c>
      <c r="B65" s="86">
        <v>8</v>
      </c>
      <c r="C65" s="87">
        <v>849.22449148999999</v>
      </c>
      <c r="D65" s="87">
        <v>845.02949039999999</v>
      </c>
      <c r="E65" s="87">
        <v>0</v>
      </c>
      <c r="F65" s="87">
        <v>84.502949040000004</v>
      </c>
      <c r="G65" s="87">
        <v>211.2573726</v>
      </c>
      <c r="H65" s="87">
        <v>422.51474519999999</v>
      </c>
      <c r="I65" s="87">
        <v>0</v>
      </c>
      <c r="J65" s="87">
        <v>464.76621971999998</v>
      </c>
      <c r="K65" s="87">
        <v>549.26916875999996</v>
      </c>
      <c r="L65" s="87">
        <v>633.77211780000005</v>
      </c>
    </row>
    <row r="66" spans="1:12" ht="12.75" customHeight="1" x14ac:dyDescent="0.2">
      <c r="A66" s="86" t="s">
        <v>152</v>
      </c>
      <c r="B66" s="86">
        <v>9</v>
      </c>
      <c r="C66" s="87">
        <v>767.18589142999997</v>
      </c>
      <c r="D66" s="87">
        <v>763.41853507999997</v>
      </c>
      <c r="E66" s="87">
        <v>0</v>
      </c>
      <c r="F66" s="87">
        <v>76.341853510000007</v>
      </c>
      <c r="G66" s="87">
        <v>190.85463376999999</v>
      </c>
      <c r="H66" s="87">
        <v>381.70926753999998</v>
      </c>
      <c r="I66" s="87">
        <v>0</v>
      </c>
      <c r="J66" s="87">
        <v>419.88019429000002</v>
      </c>
      <c r="K66" s="87">
        <v>496.22204779999998</v>
      </c>
      <c r="L66" s="87">
        <v>572.56390131000001</v>
      </c>
    </row>
    <row r="67" spans="1:12" ht="12.75" customHeight="1" x14ac:dyDescent="0.2">
      <c r="A67" s="86" t="s">
        <v>152</v>
      </c>
      <c r="B67" s="86">
        <v>10</v>
      </c>
      <c r="C67" s="87">
        <v>696.65373403000001</v>
      </c>
      <c r="D67" s="87">
        <v>693.59810489999995</v>
      </c>
      <c r="E67" s="87">
        <v>0</v>
      </c>
      <c r="F67" s="87">
        <v>69.359810490000001</v>
      </c>
      <c r="G67" s="87">
        <v>173.39952622999999</v>
      </c>
      <c r="H67" s="87">
        <v>346.79905244999998</v>
      </c>
      <c r="I67" s="87">
        <v>0</v>
      </c>
      <c r="J67" s="87">
        <v>381.47895770000002</v>
      </c>
      <c r="K67" s="87">
        <v>450.83876819</v>
      </c>
      <c r="L67" s="87">
        <v>520.19857867999997</v>
      </c>
    </row>
    <row r="68" spans="1:12" ht="12.75" customHeight="1" x14ac:dyDescent="0.2">
      <c r="A68" s="86" t="s">
        <v>152</v>
      </c>
      <c r="B68" s="86">
        <v>11</v>
      </c>
      <c r="C68" s="87">
        <v>602.36976697</v>
      </c>
      <c r="D68" s="87">
        <v>599.61069395000004</v>
      </c>
      <c r="E68" s="87">
        <v>0</v>
      </c>
      <c r="F68" s="87">
        <v>59.9610694</v>
      </c>
      <c r="G68" s="87">
        <v>149.90267349000001</v>
      </c>
      <c r="H68" s="87">
        <v>299.80534698000002</v>
      </c>
      <c r="I68" s="87">
        <v>0</v>
      </c>
      <c r="J68" s="87">
        <v>329.78588166999998</v>
      </c>
      <c r="K68" s="87">
        <v>389.74695107000002</v>
      </c>
      <c r="L68" s="87">
        <v>449.70802046</v>
      </c>
    </row>
    <row r="69" spans="1:12" ht="12.75" customHeight="1" x14ac:dyDescent="0.2">
      <c r="A69" s="86" t="s">
        <v>152</v>
      </c>
      <c r="B69" s="86">
        <v>12</v>
      </c>
      <c r="C69" s="87">
        <v>589.52779306000002</v>
      </c>
      <c r="D69" s="87">
        <v>587.07682316</v>
      </c>
      <c r="E69" s="87">
        <v>0</v>
      </c>
      <c r="F69" s="87">
        <v>58.707682320000004</v>
      </c>
      <c r="G69" s="87">
        <v>146.76920579</v>
      </c>
      <c r="H69" s="87">
        <v>293.53841158</v>
      </c>
      <c r="I69" s="87">
        <v>0</v>
      </c>
      <c r="J69" s="87">
        <v>322.89225274</v>
      </c>
      <c r="K69" s="87">
        <v>381.59993505</v>
      </c>
      <c r="L69" s="87">
        <v>440.30761737</v>
      </c>
    </row>
    <row r="70" spans="1:12" ht="12.75" customHeight="1" x14ac:dyDescent="0.2">
      <c r="A70" s="86" t="s">
        <v>152</v>
      </c>
      <c r="B70" s="86">
        <v>13</v>
      </c>
      <c r="C70" s="87">
        <v>584.19226275000005</v>
      </c>
      <c r="D70" s="87">
        <v>581.71425899999997</v>
      </c>
      <c r="E70" s="87">
        <v>0</v>
      </c>
      <c r="F70" s="87">
        <v>58.171425900000003</v>
      </c>
      <c r="G70" s="87">
        <v>145.42856474999999</v>
      </c>
      <c r="H70" s="87">
        <v>290.85712949999999</v>
      </c>
      <c r="I70" s="87">
        <v>0</v>
      </c>
      <c r="J70" s="87">
        <v>319.94284245</v>
      </c>
      <c r="K70" s="87">
        <v>378.11426834999997</v>
      </c>
      <c r="L70" s="87">
        <v>436.28569425000001</v>
      </c>
    </row>
    <row r="71" spans="1:12" ht="12.75" customHeight="1" x14ac:dyDescent="0.2">
      <c r="A71" s="86" t="s">
        <v>152</v>
      </c>
      <c r="B71" s="86">
        <v>14</v>
      </c>
      <c r="C71" s="87">
        <v>584.26285141999995</v>
      </c>
      <c r="D71" s="87">
        <v>581.24206116000005</v>
      </c>
      <c r="E71" s="87">
        <v>0</v>
      </c>
      <c r="F71" s="87">
        <v>58.124206119999997</v>
      </c>
      <c r="G71" s="87">
        <v>145.31051529000001</v>
      </c>
      <c r="H71" s="87">
        <v>290.62103058000002</v>
      </c>
      <c r="I71" s="87">
        <v>0</v>
      </c>
      <c r="J71" s="87">
        <v>319.68313363999999</v>
      </c>
      <c r="K71" s="87">
        <v>377.80733974999998</v>
      </c>
      <c r="L71" s="87">
        <v>435.93154586999998</v>
      </c>
    </row>
    <row r="72" spans="1:12" ht="12.75" customHeight="1" x14ac:dyDescent="0.2">
      <c r="A72" s="86" t="s">
        <v>152</v>
      </c>
      <c r="B72" s="86">
        <v>15</v>
      </c>
      <c r="C72" s="87">
        <v>581.74611060999996</v>
      </c>
      <c r="D72" s="87">
        <v>578.72508148999998</v>
      </c>
      <c r="E72" s="87">
        <v>0</v>
      </c>
      <c r="F72" s="87">
        <v>57.872508150000002</v>
      </c>
      <c r="G72" s="87">
        <v>144.68127036999999</v>
      </c>
      <c r="H72" s="87">
        <v>289.36254074999999</v>
      </c>
      <c r="I72" s="87">
        <v>0</v>
      </c>
      <c r="J72" s="87">
        <v>318.29879482000001</v>
      </c>
      <c r="K72" s="87">
        <v>376.17130297</v>
      </c>
      <c r="L72" s="87">
        <v>434.04381111999999</v>
      </c>
    </row>
    <row r="73" spans="1:12" ht="12.75" customHeight="1" x14ac:dyDescent="0.2">
      <c r="A73" s="86" t="s">
        <v>152</v>
      </c>
      <c r="B73" s="86">
        <v>16</v>
      </c>
      <c r="C73" s="87">
        <v>589.14870054000005</v>
      </c>
      <c r="D73" s="87">
        <v>586.09017180000001</v>
      </c>
      <c r="E73" s="87">
        <v>0</v>
      </c>
      <c r="F73" s="87">
        <v>58.609017180000002</v>
      </c>
      <c r="G73" s="87">
        <v>146.52254295</v>
      </c>
      <c r="H73" s="87">
        <v>293.0450859</v>
      </c>
      <c r="I73" s="87">
        <v>0</v>
      </c>
      <c r="J73" s="87">
        <v>322.34959449000002</v>
      </c>
      <c r="K73" s="87">
        <v>380.95861166999998</v>
      </c>
      <c r="L73" s="87">
        <v>439.56762885000001</v>
      </c>
    </row>
    <row r="74" spans="1:12" ht="12.75" customHeight="1" x14ac:dyDescent="0.2">
      <c r="A74" s="86" t="s">
        <v>152</v>
      </c>
      <c r="B74" s="86">
        <v>17</v>
      </c>
      <c r="C74" s="87">
        <v>597.01318526</v>
      </c>
      <c r="D74" s="87">
        <v>594.17746407000004</v>
      </c>
      <c r="E74" s="87">
        <v>0</v>
      </c>
      <c r="F74" s="87">
        <v>59.417746409999999</v>
      </c>
      <c r="G74" s="87">
        <v>148.54436602000001</v>
      </c>
      <c r="H74" s="87">
        <v>297.08873204000002</v>
      </c>
      <c r="I74" s="87">
        <v>0</v>
      </c>
      <c r="J74" s="87">
        <v>326.79760524</v>
      </c>
      <c r="K74" s="87">
        <v>386.21535165</v>
      </c>
      <c r="L74" s="87">
        <v>445.63309805</v>
      </c>
    </row>
    <row r="75" spans="1:12" ht="12.75" customHeight="1" x14ac:dyDescent="0.2">
      <c r="A75" s="86" t="s">
        <v>152</v>
      </c>
      <c r="B75" s="86">
        <v>18</v>
      </c>
      <c r="C75" s="87">
        <v>585.11663635000002</v>
      </c>
      <c r="D75" s="87">
        <v>581.98670202999995</v>
      </c>
      <c r="E75" s="87">
        <v>0</v>
      </c>
      <c r="F75" s="87">
        <v>58.198670200000002</v>
      </c>
      <c r="G75" s="87">
        <v>145.49667550999999</v>
      </c>
      <c r="H75" s="87">
        <v>290.99335101999998</v>
      </c>
      <c r="I75" s="87">
        <v>0</v>
      </c>
      <c r="J75" s="87">
        <v>320.09268612</v>
      </c>
      <c r="K75" s="87">
        <v>378.29135631999998</v>
      </c>
      <c r="L75" s="87">
        <v>436.49002652000001</v>
      </c>
    </row>
    <row r="76" spans="1:12" ht="12.75" customHeight="1" x14ac:dyDescent="0.2">
      <c r="A76" s="86" t="s">
        <v>152</v>
      </c>
      <c r="B76" s="86">
        <v>19</v>
      </c>
      <c r="C76" s="87">
        <v>585.05815389999998</v>
      </c>
      <c r="D76" s="87">
        <v>581.66040686999997</v>
      </c>
      <c r="E76" s="87">
        <v>0</v>
      </c>
      <c r="F76" s="87">
        <v>58.166040690000003</v>
      </c>
      <c r="G76" s="87">
        <v>145.41510172</v>
      </c>
      <c r="H76" s="87">
        <v>290.83020343999999</v>
      </c>
      <c r="I76" s="87">
        <v>0</v>
      </c>
      <c r="J76" s="87">
        <v>319.91322378000001</v>
      </c>
      <c r="K76" s="87">
        <v>378.07926447</v>
      </c>
      <c r="L76" s="87">
        <v>436.24530514999998</v>
      </c>
    </row>
    <row r="77" spans="1:12" ht="12.75" customHeight="1" x14ac:dyDescent="0.2">
      <c r="A77" s="86" t="s">
        <v>152</v>
      </c>
      <c r="B77" s="86">
        <v>20</v>
      </c>
      <c r="C77" s="87">
        <v>585.78212512000005</v>
      </c>
      <c r="D77" s="87">
        <v>582.37941611999997</v>
      </c>
      <c r="E77" s="87">
        <v>0</v>
      </c>
      <c r="F77" s="87">
        <v>58.23794161</v>
      </c>
      <c r="G77" s="87">
        <v>145.59485402999999</v>
      </c>
      <c r="H77" s="87">
        <v>291.18970805999999</v>
      </c>
      <c r="I77" s="87">
        <v>0</v>
      </c>
      <c r="J77" s="87">
        <v>320.30867886999999</v>
      </c>
      <c r="K77" s="87">
        <v>378.54662048</v>
      </c>
      <c r="L77" s="87">
        <v>436.78456209000001</v>
      </c>
    </row>
    <row r="78" spans="1:12" ht="12.75" customHeight="1" x14ac:dyDescent="0.2">
      <c r="A78" s="86" t="s">
        <v>152</v>
      </c>
      <c r="B78" s="86">
        <v>21</v>
      </c>
      <c r="C78" s="87">
        <v>596.22499812000001</v>
      </c>
      <c r="D78" s="87">
        <v>592.12498925</v>
      </c>
      <c r="E78" s="87">
        <v>0</v>
      </c>
      <c r="F78" s="87">
        <v>59.212498930000002</v>
      </c>
      <c r="G78" s="87">
        <v>148.03124731</v>
      </c>
      <c r="H78" s="87">
        <v>296.06249463</v>
      </c>
      <c r="I78" s="87">
        <v>0</v>
      </c>
      <c r="J78" s="87">
        <v>325.66874409000002</v>
      </c>
      <c r="K78" s="87">
        <v>384.88124300999999</v>
      </c>
      <c r="L78" s="87">
        <v>444.09374193999997</v>
      </c>
    </row>
    <row r="79" spans="1:12" ht="12.75" customHeight="1" x14ac:dyDescent="0.2">
      <c r="A79" s="86" t="s">
        <v>152</v>
      </c>
      <c r="B79" s="86">
        <v>22</v>
      </c>
      <c r="C79" s="87">
        <v>641.59318801999996</v>
      </c>
      <c r="D79" s="87">
        <v>637.23674922999999</v>
      </c>
      <c r="E79" s="87">
        <v>0</v>
      </c>
      <c r="F79" s="87">
        <v>63.723674920000001</v>
      </c>
      <c r="G79" s="87">
        <v>159.30918731</v>
      </c>
      <c r="H79" s="87">
        <v>318.61837462</v>
      </c>
      <c r="I79" s="87">
        <v>0</v>
      </c>
      <c r="J79" s="87">
        <v>350.48021208</v>
      </c>
      <c r="K79" s="87">
        <v>414.20388700000001</v>
      </c>
      <c r="L79" s="87">
        <v>477.92756192000002</v>
      </c>
    </row>
    <row r="80" spans="1:12" ht="12.75" customHeight="1" x14ac:dyDescent="0.2">
      <c r="A80" s="86" t="s">
        <v>152</v>
      </c>
      <c r="B80" s="86">
        <v>23</v>
      </c>
      <c r="C80" s="87">
        <v>714.69807631000003</v>
      </c>
      <c r="D80" s="87">
        <v>709.38231215999997</v>
      </c>
      <c r="E80" s="87">
        <v>0</v>
      </c>
      <c r="F80" s="87">
        <v>70.938231220000006</v>
      </c>
      <c r="G80" s="87">
        <v>177.34557803999999</v>
      </c>
      <c r="H80" s="87">
        <v>354.69115607999998</v>
      </c>
      <c r="I80" s="87">
        <v>0</v>
      </c>
      <c r="J80" s="87">
        <v>390.16027169</v>
      </c>
      <c r="K80" s="87">
        <v>461.09850290000003</v>
      </c>
      <c r="L80" s="87">
        <v>532.03673412000001</v>
      </c>
    </row>
    <row r="81" spans="1:12" ht="12.75" customHeight="1" x14ac:dyDescent="0.2">
      <c r="A81" s="86" t="s">
        <v>152</v>
      </c>
      <c r="B81" s="86">
        <v>24</v>
      </c>
      <c r="C81" s="87">
        <v>766.29400369999996</v>
      </c>
      <c r="D81" s="87">
        <v>761.31777721000003</v>
      </c>
      <c r="E81" s="87">
        <v>0</v>
      </c>
      <c r="F81" s="87">
        <v>76.131777720000002</v>
      </c>
      <c r="G81" s="87">
        <v>190.32944430000001</v>
      </c>
      <c r="H81" s="87">
        <v>380.65888861000002</v>
      </c>
      <c r="I81" s="87">
        <v>0</v>
      </c>
      <c r="J81" s="87">
        <v>418.72477746999999</v>
      </c>
      <c r="K81" s="87">
        <v>494.85655518999999</v>
      </c>
      <c r="L81" s="87">
        <v>570.98833291000005</v>
      </c>
    </row>
    <row r="82" spans="1:12" ht="12.75" customHeight="1" x14ac:dyDescent="0.2">
      <c r="A82" s="86" t="s">
        <v>153</v>
      </c>
      <c r="B82" s="86">
        <v>1</v>
      </c>
      <c r="C82" s="87">
        <v>826.17095703999996</v>
      </c>
      <c r="D82" s="87">
        <v>821.13863278999997</v>
      </c>
      <c r="E82" s="87">
        <v>0</v>
      </c>
      <c r="F82" s="87">
        <v>82.113863280000004</v>
      </c>
      <c r="G82" s="87">
        <v>205.2846582</v>
      </c>
      <c r="H82" s="87">
        <v>410.56931639999999</v>
      </c>
      <c r="I82" s="87">
        <v>0</v>
      </c>
      <c r="J82" s="87">
        <v>451.62624803</v>
      </c>
      <c r="K82" s="87">
        <v>533.74011130999997</v>
      </c>
      <c r="L82" s="87">
        <v>615.85397459000001</v>
      </c>
    </row>
    <row r="83" spans="1:12" ht="12.75" customHeight="1" x14ac:dyDescent="0.2">
      <c r="A83" s="86" t="s">
        <v>153</v>
      </c>
      <c r="B83" s="86">
        <v>2</v>
      </c>
      <c r="C83" s="87">
        <v>916.80373153000005</v>
      </c>
      <c r="D83" s="87">
        <v>911.05514628000003</v>
      </c>
      <c r="E83" s="87">
        <v>0</v>
      </c>
      <c r="F83" s="87">
        <v>91.105514630000002</v>
      </c>
      <c r="G83" s="87">
        <v>227.76378657000001</v>
      </c>
      <c r="H83" s="87">
        <v>455.52757314000002</v>
      </c>
      <c r="I83" s="87">
        <v>0</v>
      </c>
      <c r="J83" s="87">
        <v>501.08033045000002</v>
      </c>
      <c r="K83" s="87">
        <v>592.18584508000004</v>
      </c>
      <c r="L83" s="87">
        <v>683.29135971000005</v>
      </c>
    </row>
    <row r="84" spans="1:12" ht="12.75" customHeight="1" x14ac:dyDescent="0.2">
      <c r="A84" s="86" t="s">
        <v>153</v>
      </c>
      <c r="B84" s="86">
        <v>3</v>
      </c>
      <c r="C84" s="87">
        <v>944.15031783999996</v>
      </c>
      <c r="D84" s="87">
        <v>939.26835851999999</v>
      </c>
      <c r="E84" s="87">
        <v>0</v>
      </c>
      <c r="F84" s="87">
        <v>93.926835850000003</v>
      </c>
      <c r="G84" s="87">
        <v>234.81708963</v>
      </c>
      <c r="H84" s="87">
        <v>469.63417926</v>
      </c>
      <c r="I84" s="87">
        <v>0</v>
      </c>
      <c r="J84" s="87">
        <v>516.59759718999999</v>
      </c>
      <c r="K84" s="87">
        <v>610.52443303999996</v>
      </c>
      <c r="L84" s="87">
        <v>704.45126889000005</v>
      </c>
    </row>
    <row r="85" spans="1:12" ht="12.75" customHeight="1" x14ac:dyDescent="0.2">
      <c r="A85" s="86" t="s">
        <v>153</v>
      </c>
      <c r="B85" s="86">
        <v>4</v>
      </c>
      <c r="C85" s="87">
        <v>963.45738382000002</v>
      </c>
      <c r="D85" s="87">
        <v>958.97856048000006</v>
      </c>
      <c r="E85" s="87">
        <v>0</v>
      </c>
      <c r="F85" s="87">
        <v>95.897856050000001</v>
      </c>
      <c r="G85" s="87">
        <v>239.74464012000001</v>
      </c>
      <c r="H85" s="87">
        <v>479.48928024000003</v>
      </c>
      <c r="I85" s="87">
        <v>0</v>
      </c>
      <c r="J85" s="87">
        <v>527.43820826000001</v>
      </c>
      <c r="K85" s="87">
        <v>623.33606430999998</v>
      </c>
      <c r="L85" s="87">
        <v>719.23392035999996</v>
      </c>
    </row>
    <row r="86" spans="1:12" ht="12.75" customHeight="1" x14ac:dyDescent="0.2">
      <c r="A86" s="86" t="s">
        <v>153</v>
      </c>
      <c r="B86" s="86">
        <v>5</v>
      </c>
      <c r="C86" s="87">
        <v>974.94750343999999</v>
      </c>
      <c r="D86" s="87">
        <v>970.33503767000002</v>
      </c>
      <c r="E86" s="87">
        <v>0</v>
      </c>
      <c r="F86" s="87">
        <v>97.033503769999996</v>
      </c>
      <c r="G86" s="87">
        <v>242.58375942000001</v>
      </c>
      <c r="H86" s="87">
        <v>485.16751884000001</v>
      </c>
      <c r="I86" s="87">
        <v>0</v>
      </c>
      <c r="J86" s="87">
        <v>533.68427071999997</v>
      </c>
      <c r="K86" s="87">
        <v>630.71777449000001</v>
      </c>
      <c r="L86" s="87">
        <v>727.75127825000004</v>
      </c>
    </row>
    <row r="87" spans="1:12" ht="12.75" customHeight="1" x14ac:dyDescent="0.2">
      <c r="A87" s="86" t="s">
        <v>153</v>
      </c>
      <c r="B87" s="86">
        <v>6</v>
      </c>
      <c r="C87" s="87">
        <v>972.43429905999994</v>
      </c>
      <c r="D87" s="87">
        <v>967.68015265999998</v>
      </c>
      <c r="E87" s="87">
        <v>0</v>
      </c>
      <c r="F87" s="87">
        <v>96.768015270000006</v>
      </c>
      <c r="G87" s="87">
        <v>241.92003817</v>
      </c>
      <c r="H87" s="87">
        <v>483.84007632999999</v>
      </c>
      <c r="I87" s="87">
        <v>0</v>
      </c>
      <c r="J87" s="87">
        <v>532.22408396000003</v>
      </c>
      <c r="K87" s="87">
        <v>628.99209923000001</v>
      </c>
      <c r="L87" s="87">
        <v>725.76011449999999</v>
      </c>
    </row>
    <row r="88" spans="1:12" ht="12.75" customHeight="1" x14ac:dyDescent="0.2">
      <c r="A88" s="86" t="s">
        <v>153</v>
      </c>
      <c r="B88" s="86">
        <v>7</v>
      </c>
      <c r="C88" s="87">
        <v>947.28172383000003</v>
      </c>
      <c r="D88" s="87">
        <v>942.74797733000003</v>
      </c>
      <c r="E88" s="87">
        <v>0</v>
      </c>
      <c r="F88" s="87">
        <v>94.274797730000003</v>
      </c>
      <c r="G88" s="87">
        <v>235.68699433</v>
      </c>
      <c r="H88" s="87">
        <v>471.37398867000002</v>
      </c>
      <c r="I88" s="87">
        <v>0</v>
      </c>
      <c r="J88" s="87">
        <v>518.51138752999998</v>
      </c>
      <c r="K88" s="87">
        <v>612.78618526000002</v>
      </c>
      <c r="L88" s="87">
        <v>707.06098299999996</v>
      </c>
    </row>
    <row r="89" spans="1:12" ht="12.75" customHeight="1" x14ac:dyDescent="0.2">
      <c r="A89" s="86" t="s">
        <v>153</v>
      </c>
      <c r="B89" s="86">
        <v>8</v>
      </c>
      <c r="C89" s="87">
        <v>906.65768146000005</v>
      </c>
      <c r="D89" s="87">
        <v>902.28591429000005</v>
      </c>
      <c r="E89" s="87">
        <v>0</v>
      </c>
      <c r="F89" s="87">
        <v>90.228591429999994</v>
      </c>
      <c r="G89" s="87">
        <v>225.57147857000001</v>
      </c>
      <c r="H89" s="87">
        <v>451.14295714999997</v>
      </c>
      <c r="I89" s="87">
        <v>0</v>
      </c>
      <c r="J89" s="87">
        <v>496.25725285999999</v>
      </c>
      <c r="K89" s="87">
        <v>586.48584429000005</v>
      </c>
      <c r="L89" s="87">
        <v>676.71443571999998</v>
      </c>
    </row>
    <row r="90" spans="1:12" ht="12.75" customHeight="1" x14ac:dyDescent="0.2">
      <c r="A90" s="86" t="s">
        <v>153</v>
      </c>
      <c r="B90" s="86">
        <v>9</v>
      </c>
      <c r="C90" s="87">
        <v>780.65864371999999</v>
      </c>
      <c r="D90" s="87">
        <v>776.87236295000002</v>
      </c>
      <c r="E90" s="87">
        <v>0</v>
      </c>
      <c r="F90" s="87">
        <v>77.687236299999995</v>
      </c>
      <c r="G90" s="87">
        <v>194.21809074000001</v>
      </c>
      <c r="H90" s="87">
        <v>388.43618148000002</v>
      </c>
      <c r="I90" s="87">
        <v>0</v>
      </c>
      <c r="J90" s="87">
        <v>427.27979962000001</v>
      </c>
      <c r="K90" s="87">
        <v>504.96703592</v>
      </c>
      <c r="L90" s="87">
        <v>582.65427221000004</v>
      </c>
    </row>
    <row r="91" spans="1:12" ht="12.75" customHeight="1" x14ac:dyDescent="0.2">
      <c r="A91" s="86" t="s">
        <v>153</v>
      </c>
      <c r="B91" s="86">
        <v>10</v>
      </c>
      <c r="C91" s="87">
        <v>764.47386499000004</v>
      </c>
      <c r="D91" s="87">
        <v>760.71078406000004</v>
      </c>
      <c r="E91" s="87">
        <v>0</v>
      </c>
      <c r="F91" s="87">
        <v>76.071078409999998</v>
      </c>
      <c r="G91" s="87">
        <v>190.17769602000001</v>
      </c>
      <c r="H91" s="87">
        <v>380.35539203000002</v>
      </c>
      <c r="I91" s="87">
        <v>0</v>
      </c>
      <c r="J91" s="87">
        <v>418.39093122999998</v>
      </c>
      <c r="K91" s="87">
        <v>494.46200964000002</v>
      </c>
      <c r="L91" s="87">
        <v>570.53308804999995</v>
      </c>
    </row>
    <row r="92" spans="1:12" ht="12.75" customHeight="1" x14ac:dyDescent="0.2">
      <c r="A92" s="86" t="s">
        <v>153</v>
      </c>
      <c r="B92" s="86">
        <v>11</v>
      </c>
      <c r="C92" s="87">
        <v>656.91401816999996</v>
      </c>
      <c r="D92" s="87">
        <v>653.87793603</v>
      </c>
      <c r="E92" s="87">
        <v>0</v>
      </c>
      <c r="F92" s="87">
        <v>65.387793599999995</v>
      </c>
      <c r="G92" s="87">
        <v>163.46948401</v>
      </c>
      <c r="H92" s="87">
        <v>326.93896802</v>
      </c>
      <c r="I92" s="87">
        <v>0</v>
      </c>
      <c r="J92" s="87">
        <v>359.63286482000001</v>
      </c>
      <c r="K92" s="87">
        <v>425.02065842000002</v>
      </c>
      <c r="L92" s="87">
        <v>490.40845202000003</v>
      </c>
    </row>
    <row r="93" spans="1:12" ht="12.75" customHeight="1" x14ac:dyDescent="0.2">
      <c r="A93" s="86" t="s">
        <v>153</v>
      </c>
      <c r="B93" s="86">
        <v>12</v>
      </c>
      <c r="C93" s="87">
        <v>625.75989284000002</v>
      </c>
      <c r="D93" s="87">
        <v>622.91630832999999</v>
      </c>
      <c r="E93" s="87">
        <v>0</v>
      </c>
      <c r="F93" s="87">
        <v>62.291630830000003</v>
      </c>
      <c r="G93" s="87">
        <v>155.72907708</v>
      </c>
      <c r="H93" s="87">
        <v>311.45815417</v>
      </c>
      <c r="I93" s="87">
        <v>0</v>
      </c>
      <c r="J93" s="87">
        <v>342.60396958000001</v>
      </c>
      <c r="K93" s="87">
        <v>404.89560040999999</v>
      </c>
      <c r="L93" s="87">
        <v>467.18723125000002</v>
      </c>
    </row>
    <row r="94" spans="1:12" ht="12.75" customHeight="1" x14ac:dyDescent="0.2">
      <c r="A94" s="86" t="s">
        <v>153</v>
      </c>
      <c r="B94" s="86">
        <v>13</v>
      </c>
      <c r="C94" s="87">
        <v>630.47580171000004</v>
      </c>
      <c r="D94" s="87">
        <v>627.59269380000001</v>
      </c>
      <c r="E94" s="87">
        <v>0</v>
      </c>
      <c r="F94" s="87">
        <v>62.759269379999999</v>
      </c>
      <c r="G94" s="87">
        <v>156.89817345</v>
      </c>
      <c r="H94" s="87">
        <v>313.7963469</v>
      </c>
      <c r="I94" s="87">
        <v>0</v>
      </c>
      <c r="J94" s="87">
        <v>345.17598158999999</v>
      </c>
      <c r="K94" s="87">
        <v>407.93525097000003</v>
      </c>
      <c r="L94" s="87">
        <v>470.69452035</v>
      </c>
    </row>
    <row r="95" spans="1:12" ht="12.75" customHeight="1" x14ac:dyDescent="0.2">
      <c r="A95" s="86" t="s">
        <v>153</v>
      </c>
      <c r="B95" s="86">
        <v>14</v>
      </c>
      <c r="C95" s="87">
        <v>629.4417105</v>
      </c>
      <c r="D95" s="87">
        <v>626.55069093999998</v>
      </c>
      <c r="E95" s="87">
        <v>0</v>
      </c>
      <c r="F95" s="87">
        <v>62.655069089999998</v>
      </c>
      <c r="G95" s="87">
        <v>156.63767274</v>
      </c>
      <c r="H95" s="87">
        <v>313.27534546999999</v>
      </c>
      <c r="I95" s="87">
        <v>0</v>
      </c>
      <c r="J95" s="87">
        <v>344.60288001999999</v>
      </c>
      <c r="K95" s="87">
        <v>407.25794911000003</v>
      </c>
      <c r="L95" s="87">
        <v>469.91301821000002</v>
      </c>
    </row>
    <row r="96" spans="1:12" ht="12.75" customHeight="1" x14ac:dyDescent="0.2">
      <c r="A96" s="86" t="s">
        <v>153</v>
      </c>
      <c r="B96" s="86">
        <v>15</v>
      </c>
      <c r="C96" s="87">
        <v>634.55167968000001</v>
      </c>
      <c r="D96" s="87">
        <v>631.03597056000001</v>
      </c>
      <c r="E96" s="87">
        <v>0</v>
      </c>
      <c r="F96" s="87">
        <v>63.103597059999998</v>
      </c>
      <c r="G96" s="87">
        <v>157.75899264</v>
      </c>
      <c r="H96" s="87">
        <v>315.51798528</v>
      </c>
      <c r="I96" s="87">
        <v>0</v>
      </c>
      <c r="J96" s="87">
        <v>347.06978380999999</v>
      </c>
      <c r="K96" s="87">
        <v>410.17338086000001</v>
      </c>
      <c r="L96" s="87">
        <v>473.27697791999998</v>
      </c>
    </row>
    <row r="97" spans="1:12" ht="12.75" customHeight="1" x14ac:dyDescent="0.2">
      <c r="A97" s="86" t="s">
        <v>153</v>
      </c>
      <c r="B97" s="86">
        <v>16</v>
      </c>
      <c r="C97" s="87">
        <v>640.19365270000003</v>
      </c>
      <c r="D97" s="87">
        <v>636.54079374000003</v>
      </c>
      <c r="E97" s="87">
        <v>0</v>
      </c>
      <c r="F97" s="87">
        <v>63.654079369999998</v>
      </c>
      <c r="G97" s="87">
        <v>159.13519844000001</v>
      </c>
      <c r="H97" s="87">
        <v>318.27039687000001</v>
      </c>
      <c r="I97" s="87">
        <v>0</v>
      </c>
      <c r="J97" s="87">
        <v>350.09743656000001</v>
      </c>
      <c r="K97" s="87">
        <v>413.75151592999998</v>
      </c>
      <c r="L97" s="87">
        <v>477.40559531000002</v>
      </c>
    </row>
    <row r="98" spans="1:12" ht="12.75" customHeight="1" x14ac:dyDescent="0.2">
      <c r="A98" s="86" t="s">
        <v>153</v>
      </c>
      <c r="B98" s="86">
        <v>17</v>
      </c>
      <c r="C98" s="87">
        <v>640.70449183000005</v>
      </c>
      <c r="D98" s="87">
        <v>637.06087894999996</v>
      </c>
      <c r="E98" s="87">
        <v>0</v>
      </c>
      <c r="F98" s="87">
        <v>63.7060879</v>
      </c>
      <c r="G98" s="87">
        <v>159.26521973999999</v>
      </c>
      <c r="H98" s="87">
        <v>318.53043947999998</v>
      </c>
      <c r="I98" s="87">
        <v>0</v>
      </c>
      <c r="J98" s="87">
        <v>350.38348342</v>
      </c>
      <c r="K98" s="87">
        <v>414.08957132</v>
      </c>
      <c r="L98" s="87">
        <v>477.79565921</v>
      </c>
    </row>
    <row r="99" spans="1:12" ht="12.75" customHeight="1" x14ac:dyDescent="0.2">
      <c r="A99" s="86" t="s">
        <v>153</v>
      </c>
      <c r="B99" s="86">
        <v>18</v>
      </c>
      <c r="C99" s="87">
        <v>637.73136970999997</v>
      </c>
      <c r="D99" s="87">
        <v>634.00634204000005</v>
      </c>
      <c r="E99" s="87">
        <v>0</v>
      </c>
      <c r="F99" s="87">
        <v>63.400634199999999</v>
      </c>
      <c r="G99" s="87">
        <v>158.50158551000001</v>
      </c>
      <c r="H99" s="87">
        <v>317.00317102000002</v>
      </c>
      <c r="I99" s="87">
        <v>0</v>
      </c>
      <c r="J99" s="87">
        <v>348.70348811999997</v>
      </c>
      <c r="K99" s="87">
        <v>412.10412233</v>
      </c>
      <c r="L99" s="87">
        <v>475.50475653000001</v>
      </c>
    </row>
    <row r="100" spans="1:12" ht="12.75" customHeight="1" x14ac:dyDescent="0.2">
      <c r="A100" s="86" t="s">
        <v>153</v>
      </c>
      <c r="B100" s="86">
        <v>19</v>
      </c>
      <c r="C100" s="87">
        <v>628.32480303</v>
      </c>
      <c r="D100" s="87">
        <v>624.80729187999998</v>
      </c>
      <c r="E100" s="87">
        <v>0</v>
      </c>
      <c r="F100" s="87">
        <v>62.480729189999998</v>
      </c>
      <c r="G100" s="87">
        <v>156.20182296999999</v>
      </c>
      <c r="H100" s="87">
        <v>312.40364593999999</v>
      </c>
      <c r="I100" s="87">
        <v>0</v>
      </c>
      <c r="J100" s="87">
        <v>343.64401053</v>
      </c>
      <c r="K100" s="87">
        <v>406.12473971999998</v>
      </c>
      <c r="L100" s="87">
        <v>468.60546891000001</v>
      </c>
    </row>
    <row r="101" spans="1:12" ht="12.75" customHeight="1" x14ac:dyDescent="0.2">
      <c r="A101" s="86" t="s">
        <v>153</v>
      </c>
      <c r="B101" s="86">
        <v>20</v>
      </c>
      <c r="C101" s="87">
        <v>624.70113059000005</v>
      </c>
      <c r="D101" s="87">
        <v>621.54196271000001</v>
      </c>
      <c r="E101" s="87">
        <v>0</v>
      </c>
      <c r="F101" s="87">
        <v>62.15419627</v>
      </c>
      <c r="G101" s="87">
        <v>155.38549068</v>
      </c>
      <c r="H101" s="87">
        <v>310.77098136000001</v>
      </c>
      <c r="I101" s="87">
        <v>0</v>
      </c>
      <c r="J101" s="87">
        <v>341.84807948999998</v>
      </c>
      <c r="K101" s="87">
        <v>404.00227575999997</v>
      </c>
      <c r="L101" s="87">
        <v>466.15647202999997</v>
      </c>
    </row>
    <row r="102" spans="1:12" ht="12.75" customHeight="1" x14ac:dyDescent="0.2">
      <c r="A102" s="86" t="s">
        <v>153</v>
      </c>
      <c r="B102" s="86">
        <v>21</v>
      </c>
      <c r="C102" s="87">
        <v>629.90767908999999</v>
      </c>
      <c r="D102" s="87">
        <v>626.83641362000003</v>
      </c>
      <c r="E102" s="87">
        <v>0</v>
      </c>
      <c r="F102" s="87">
        <v>62.683641360000003</v>
      </c>
      <c r="G102" s="87">
        <v>156.70910341000001</v>
      </c>
      <c r="H102" s="87">
        <v>313.41820681000002</v>
      </c>
      <c r="I102" s="87">
        <v>0</v>
      </c>
      <c r="J102" s="87">
        <v>344.76002749000003</v>
      </c>
      <c r="K102" s="87">
        <v>407.44366884999999</v>
      </c>
      <c r="L102" s="87">
        <v>470.12731022000003</v>
      </c>
    </row>
    <row r="103" spans="1:12" ht="12.75" customHeight="1" x14ac:dyDescent="0.2">
      <c r="A103" s="86" t="s">
        <v>153</v>
      </c>
      <c r="B103" s="86">
        <v>22</v>
      </c>
      <c r="C103" s="87">
        <v>700.20414905999996</v>
      </c>
      <c r="D103" s="87">
        <v>696.70726015000002</v>
      </c>
      <c r="E103" s="87">
        <v>0</v>
      </c>
      <c r="F103" s="87">
        <v>69.670726020000004</v>
      </c>
      <c r="G103" s="87">
        <v>174.17681504000001</v>
      </c>
      <c r="H103" s="87">
        <v>348.35363008000002</v>
      </c>
      <c r="I103" s="87">
        <v>0</v>
      </c>
      <c r="J103" s="87">
        <v>383.18899307999999</v>
      </c>
      <c r="K103" s="87">
        <v>452.85971910000001</v>
      </c>
      <c r="L103" s="87">
        <v>522.53044510999996</v>
      </c>
    </row>
    <row r="104" spans="1:12" ht="12.75" customHeight="1" x14ac:dyDescent="0.2">
      <c r="A104" s="86" t="s">
        <v>153</v>
      </c>
      <c r="B104" s="86">
        <v>23</v>
      </c>
      <c r="C104" s="87">
        <v>764.02970801000004</v>
      </c>
      <c r="D104" s="87">
        <v>759.83327409000003</v>
      </c>
      <c r="E104" s="87">
        <v>0</v>
      </c>
      <c r="F104" s="87">
        <v>75.983327410000001</v>
      </c>
      <c r="G104" s="87">
        <v>189.95831852000001</v>
      </c>
      <c r="H104" s="87">
        <v>379.91663705000002</v>
      </c>
      <c r="I104" s="87">
        <v>0</v>
      </c>
      <c r="J104" s="87">
        <v>417.90830075000002</v>
      </c>
      <c r="K104" s="87">
        <v>493.89162815999998</v>
      </c>
      <c r="L104" s="87">
        <v>569.87495557</v>
      </c>
    </row>
    <row r="105" spans="1:12" ht="12.75" customHeight="1" x14ac:dyDescent="0.2">
      <c r="A105" s="86" t="s">
        <v>153</v>
      </c>
      <c r="B105" s="86">
        <v>24</v>
      </c>
      <c r="C105" s="87">
        <v>794.64534618000005</v>
      </c>
      <c r="D105" s="87">
        <v>790.27823827999998</v>
      </c>
      <c r="E105" s="87">
        <v>0</v>
      </c>
      <c r="F105" s="87">
        <v>79.027823830000003</v>
      </c>
      <c r="G105" s="87">
        <v>197.56955957</v>
      </c>
      <c r="H105" s="87">
        <v>395.13911913999999</v>
      </c>
      <c r="I105" s="87">
        <v>0</v>
      </c>
      <c r="J105" s="87">
        <v>434.65303104999998</v>
      </c>
      <c r="K105" s="87">
        <v>513.68085487999997</v>
      </c>
      <c r="L105" s="87">
        <v>592.70867870999996</v>
      </c>
    </row>
    <row r="106" spans="1:12" ht="12.75" customHeight="1" x14ac:dyDescent="0.2">
      <c r="A106" s="86" t="s">
        <v>154</v>
      </c>
      <c r="B106" s="86">
        <v>1</v>
      </c>
      <c r="C106" s="87">
        <v>889.68562087999999</v>
      </c>
      <c r="D106" s="87">
        <v>884.88569433999999</v>
      </c>
      <c r="E106" s="87">
        <v>0</v>
      </c>
      <c r="F106" s="87">
        <v>88.488569429999998</v>
      </c>
      <c r="G106" s="87">
        <v>221.22142359</v>
      </c>
      <c r="H106" s="87">
        <v>442.44284716999999</v>
      </c>
      <c r="I106" s="87">
        <v>0</v>
      </c>
      <c r="J106" s="87">
        <v>486.68713188999999</v>
      </c>
      <c r="K106" s="87">
        <v>575.17570132000003</v>
      </c>
      <c r="L106" s="87">
        <v>663.66427076000002</v>
      </c>
    </row>
    <row r="107" spans="1:12" ht="12.75" customHeight="1" x14ac:dyDescent="0.2">
      <c r="A107" s="86" t="s">
        <v>154</v>
      </c>
      <c r="B107" s="86">
        <v>2</v>
      </c>
      <c r="C107" s="87">
        <v>926.07671951999998</v>
      </c>
      <c r="D107" s="87">
        <v>920.85548186000005</v>
      </c>
      <c r="E107" s="87">
        <v>0</v>
      </c>
      <c r="F107" s="87">
        <v>92.085548189999997</v>
      </c>
      <c r="G107" s="87">
        <v>230.21387046999999</v>
      </c>
      <c r="H107" s="87">
        <v>460.42774093000003</v>
      </c>
      <c r="I107" s="87">
        <v>0</v>
      </c>
      <c r="J107" s="87">
        <v>506.47051501999999</v>
      </c>
      <c r="K107" s="87">
        <v>598.55606321000005</v>
      </c>
      <c r="L107" s="87">
        <v>690.64161139999999</v>
      </c>
    </row>
    <row r="108" spans="1:12" ht="12.75" customHeight="1" x14ac:dyDescent="0.2">
      <c r="A108" s="86" t="s">
        <v>154</v>
      </c>
      <c r="B108" s="86">
        <v>3</v>
      </c>
      <c r="C108" s="87">
        <v>958.37166779999995</v>
      </c>
      <c r="D108" s="87">
        <v>952.97313260999999</v>
      </c>
      <c r="E108" s="87">
        <v>0</v>
      </c>
      <c r="F108" s="87">
        <v>95.297313259999996</v>
      </c>
      <c r="G108" s="87">
        <v>238.24328315</v>
      </c>
      <c r="H108" s="87">
        <v>476.48656631</v>
      </c>
      <c r="I108" s="87">
        <v>0</v>
      </c>
      <c r="J108" s="87">
        <v>524.13522293999995</v>
      </c>
      <c r="K108" s="87">
        <v>619.43253619999996</v>
      </c>
      <c r="L108" s="87">
        <v>714.72984945999997</v>
      </c>
    </row>
    <row r="109" spans="1:12" ht="12.75" customHeight="1" x14ac:dyDescent="0.2">
      <c r="A109" s="86" t="s">
        <v>154</v>
      </c>
      <c r="B109" s="86">
        <v>4</v>
      </c>
      <c r="C109" s="87">
        <v>973.78907899000001</v>
      </c>
      <c r="D109" s="87">
        <v>968.60888338999996</v>
      </c>
      <c r="E109" s="87">
        <v>0</v>
      </c>
      <c r="F109" s="87">
        <v>96.860888340000002</v>
      </c>
      <c r="G109" s="87">
        <v>242.15222084999999</v>
      </c>
      <c r="H109" s="87">
        <v>484.30444169999998</v>
      </c>
      <c r="I109" s="87">
        <v>0</v>
      </c>
      <c r="J109" s="87">
        <v>532.73488585999996</v>
      </c>
      <c r="K109" s="87">
        <v>629.59577420000005</v>
      </c>
      <c r="L109" s="87">
        <v>726.45666254000002</v>
      </c>
    </row>
    <row r="110" spans="1:12" ht="12.75" customHeight="1" x14ac:dyDescent="0.2">
      <c r="A110" s="86" t="s">
        <v>154</v>
      </c>
      <c r="B110" s="86">
        <v>5</v>
      </c>
      <c r="C110" s="87">
        <v>983.30866675000004</v>
      </c>
      <c r="D110" s="87">
        <v>977.89839182000003</v>
      </c>
      <c r="E110" s="87">
        <v>0</v>
      </c>
      <c r="F110" s="87">
        <v>97.789839180000001</v>
      </c>
      <c r="G110" s="87">
        <v>244.47459796000001</v>
      </c>
      <c r="H110" s="87">
        <v>488.94919591000001</v>
      </c>
      <c r="I110" s="87">
        <v>0</v>
      </c>
      <c r="J110" s="87">
        <v>537.84411550000004</v>
      </c>
      <c r="K110" s="87">
        <v>635.63395467999999</v>
      </c>
      <c r="L110" s="87">
        <v>733.42379387000005</v>
      </c>
    </row>
    <row r="111" spans="1:12" ht="12.75" customHeight="1" x14ac:dyDescent="0.2">
      <c r="A111" s="86" t="s">
        <v>154</v>
      </c>
      <c r="B111" s="86">
        <v>6</v>
      </c>
      <c r="C111" s="87">
        <v>973.65736077999998</v>
      </c>
      <c r="D111" s="87">
        <v>968.51560938</v>
      </c>
      <c r="E111" s="87">
        <v>0</v>
      </c>
      <c r="F111" s="87">
        <v>96.851560939999999</v>
      </c>
      <c r="G111" s="87">
        <v>242.12890235</v>
      </c>
      <c r="H111" s="87">
        <v>484.25780469</v>
      </c>
      <c r="I111" s="87">
        <v>0</v>
      </c>
      <c r="J111" s="87">
        <v>532.68358516000001</v>
      </c>
      <c r="K111" s="87">
        <v>629.53514610000002</v>
      </c>
      <c r="L111" s="87">
        <v>726.38670704000003</v>
      </c>
    </row>
    <row r="112" spans="1:12" ht="12.75" customHeight="1" x14ac:dyDescent="0.2">
      <c r="A112" s="86" t="s">
        <v>154</v>
      </c>
      <c r="B112" s="86">
        <v>7</v>
      </c>
      <c r="C112" s="87">
        <v>929.48789467999995</v>
      </c>
      <c r="D112" s="87">
        <v>924.29822424999998</v>
      </c>
      <c r="E112" s="87">
        <v>0</v>
      </c>
      <c r="F112" s="87">
        <v>92.429822430000002</v>
      </c>
      <c r="G112" s="87">
        <v>231.07455605999999</v>
      </c>
      <c r="H112" s="87">
        <v>462.14911212999999</v>
      </c>
      <c r="I112" s="87">
        <v>0</v>
      </c>
      <c r="J112" s="87">
        <v>508.36402334000002</v>
      </c>
      <c r="K112" s="87">
        <v>600.79384575999995</v>
      </c>
      <c r="L112" s="87">
        <v>693.22366819000001</v>
      </c>
    </row>
    <row r="113" spans="1:12" ht="12.75" customHeight="1" x14ac:dyDescent="0.2">
      <c r="A113" s="86" t="s">
        <v>154</v>
      </c>
      <c r="B113" s="86">
        <v>8</v>
      </c>
      <c r="C113" s="87">
        <v>868.02696139</v>
      </c>
      <c r="D113" s="87">
        <v>863.23711111</v>
      </c>
      <c r="E113" s="87">
        <v>0</v>
      </c>
      <c r="F113" s="87">
        <v>86.323711110000005</v>
      </c>
      <c r="G113" s="87">
        <v>215.80927778</v>
      </c>
      <c r="H113" s="87">
        <v>431.61855556</v>
      </c>
      <c r="I113" s="87">
        <v>0</v>
      </c>
      <c r="J113" s="87">
        <v>474.78041110999999</v>
      </c>
      <c r="K113" s="87">
        <v>561.10412222000002</v>
      </c>
      <c r="L113" s="87">
        <v>647.42783333</v>
      </c>
    </row>
    <row r="114" spans="1:12" ht="12.75" customHeight="1" x14ac:dyDescent="0.2">
      <c r="A114" s="86" t="s">
        <v>154</v>
      </c>
      <c r="B114" s="86">
        <v>9</v>
      </c>
      <c r="C114" s="87">
        <v>818.85285050000005</v>
      </c>
      <c r="D114" s="87">
        <v>814.13655860999995</v>
      </c>
      <c r="E114" s="87">
        <v>0</v>
      </c>
      <c r="F114" s="87">
        <v>81.413655860000006</v>
      </c>
      <c r="G114" s="87">
        <v>203.53413964999999</v>
      </c>
      <c r="H114" s="87">
        <v>407.06827930999998</v>
      </c>
      <c r="I114" s="87">
        <v>0</v>
      </c>
      <c r="J114" s="87">
        <v>447.77510724000001</v>
      </c>
      <c r="K114" s="87">
        <v>529.18876309999996</v>
      </c>
      <c r="L114" s="87">
        <v>610.60241896000002</v>
      </c>
    </row>
    <row r="115" spans="1:12" ht="12.75" customHeight="1" x14ac:dyDescent="0.2">
      <c r="A115" s="86" t="s">
        <v>154</v>
      </c>
      <c r="B115" s="86">
        <v>10</v>
      </c>
      <c r="C115" s="87">
        <v>759.04833571999995</v>
      </c>
      <c r="D115" s="87">
        <v>755.46968131999995</v>
      </c>
      <c r="E115" s="87">
        <v>0</v>
      </c>
      <c r="F115" s="87">
        <v>75.546968129999996</v>
      </c>
      <c r="G115" s="87">
        <v>188.86742032999999</v>
      </c>
      <c r="H115" s="87">
        <v>377.73484065999997</v>
      </c>
      <c r="I115" s="87">
        <v>0</v>
      </c>
      <c r="J115" s="87">
        <v>415.50832473000003</v>
      </c>
      <c r="K115" s="87">
        <v>491.05529286000001</v>
      </c>
      <c r="L115" s="87">
        <v>566.60226098999999</v>
      </c>
    </row>
    <row r="116" spans="1:12" ht="12.75" customHeight="1" x14ac:dyDescent="0.2">
      <c r="A116" s="86" t="s">
        <v>154</v>
      </c>
      <c r="B116" s="86">
        <v>11</v>
      </c>
      <c r="C116" s="87">
        <v>667.67402124</v>
      </c>
      <c r="D116" s="87">
        <v>664.76721077000002</v>
      </c>
      <c r="E116" s="87">
        <v>0</v>
      </c>
      <c r="F116" s="87">
        <v>66.476721080000004</v>
      </c>
      <c r="G116" s="87">
        <v>166.19180269</v>
      </c>
      <c r="H116" s="87">
        <v>332.38360539000001</v>
      </c>
      <c r="I116" s="87">
        <v>0</v>
      </c>
      <c r="J116" s="87">
        <v>365.62196591999998</v>
      </c>
      <c r="K116" s="87">
        <v>432.09868699999998</v>
      </c>
      <c r="L116" s="87">
        <v>498.57540807999999</v>
      </c>
    </row>
    <row r="117" spans="1:12" ht="12.75" customHeight="1" x14ac:dyDescent="0.2">
      <c r="A117" s="86" t="s">
        <v>154</v>
      </c>
      <c r="B117" s="86">
        <v>12</v>
      </c>
      <c r="C117" s="87">
        <v>638.14853376999997</v>
      </c>
      <c r="D117" s="87">
        <v>635.34637721000001</v>
      </c>
      <c r="E117" s="87">
        <v>0</v>
      </c>
      <c r="F117" s="87">
        <v>63.534637719999999</v>
      </c>
      <c r="G117" s="87">
        <v>158.8365943</v>
      </c>
      <c r="H117" s="87">
        <v>317.67318861000001</v>
      </c>
      <c r="I117" s="87">
        <v>0</v>
      </c>
      <c r="J117" s="87">
        <v>349.44050747</v>
      </c>
      <c r="K117" s="87">
        <v>412.97514518999998</v>
      </c>
      <c r="L117" s="87">
        <v>476.50978291000001</v>
      </c>
    </row>
    <row r="118" spans="1:12" ht="12.75" customHeight="1" x14ac:dyDescent="0.2">
      <c r="A118" s="86" t="s">
        <v>154</v>
      </c>
      <c r="B118" s="86">
        <v>13</v>
      </c>
      <c r="C118" s="87">
        <v>646.40184038999996</v>
      </c>
      <c r="D118" s="87">
        <v>643.77426965999996</v>
      </c>
      <c r="E118" s="87">
        <v>0</v>
      </c>
      <c r="F118" s="87">
        <v>64.377426970000002</v>
      </c>
      <c r="G118" s="87">
        <v>160.94356741999999</v>
      </c>
      <c r="H118" s="87">
        <v>321.88713482999998</v>
      </c>
      <c r="I118" s="87">
        <v>0</v>
      </c>
      <c r="J118" s="87">
        <v>354.07584831000003</v>
      </c>
      <c r="K118" s="87">
        <v>418.45327528000001</v>
      </c>
      <c r="L118" s="87">
        <v>482.83070225</v>
      </c>
    </row>
    <row r="119" spans="1:12" ht="12.75" customHeight="1" x14ac:dyDescent="0.2">
      <c r="A119" s="86" t="s">
        <v>154</v>
      </c>
      <c r="B119" s="86">
        <v>14</v>
      </c>
      <c r="C119" s="87">
        <v>644.99495981999996</v>
      </c>
      <c r="D119" s="87">
        <v>642.53303374999996</v>
      </c>
      <c r="E119" s="87">
        <v>0</v>
      </c>
      <c r="F119" s="87">
        <v>64.253303380000006</v>
      </c>
      <c r="G119" s="87">
        <v>160.63325843999999</v>
      </c>
      <c r="H119" s="87">
        <v>321.26651687999998</v>
      </c>
      <c r="I119" s="87">
        <v>0</v>
      </c>
      <c r="J119" s="87">
        <v>353.39316855999999</v>
      </c>
      <c r="K119" s="87">
        <v>417.64647194000003</v>
      </c>
      <c r="L119" s="87">
        <v>481.89977531</v>
      </c>
    </row>
    <row r="120" spans="1:12" ht="12.75" customHeight="1" x14ac:dyDescent="0.2">
      <c r="A120" s="86" t="s">
        <v>154</v>
      </c>
      <c r="B120" s="86">
        <v>15</v>
      </c>
      <c r="C120" s="87">
        <v>649.49464828999999</v>
      </c>
      <c r="D120" s="87">
        <v>647.11162835000005</v>
      </c>
      <c r="E120" s="87">
        <v>0</v>
      </c>
      <c r="F120" s="87">
        <v>64.71116284</v>
      </c>
      <c r="G120" s="87">
        <v>161.77790709000001</v>
      </c>
      <c r="H120" s="87">
        <v>323.55581418000003</v>
      </c>
      <c r="I120" s="87">
        <v>0</v>
      </c>
      <c r="J120" s="87">
        <v>355.91139558999998</v>
      </c>
      <c r="K120" s="87">
        <v>420.62255843000003</v>
      </c>
      <c r="L120" s="87">
        <v>485.33372126</v>
      </c>
    </row>
    <row r="121" spans="1:12" ht="12.75" customHeight="1" x14ac:dyDescent="0.2">
      <c r="A121" s="86" t="s">
        <v>154</v>
      </c>
      <c r="B121" s="86">
        <v>16</v>
      </c>
      <c r="C121" s="87">
        <v>656.58614388000001</v>
      </c>
      <c r="D121" s="87">
        <v>654.02934477999997</v>
      </c>
      <c r="E121" s="87">
        <v>0</v>
      </c>
      <c r="F121" s="87">
        <v>65.402934479999999</v>
      </c>
      <c r="G121" s="87">
        <v>163.5073362</v>
      </c>
      <c r="H121" s="87">
        <v>327.01467238999999</v>
      </c>
      <c r="I121" s="87">
        <v>0</v>
      </c>
      <c r="J121" s="87">
        <v>359.71613962999999</v>
      </c>
      <c r="K121" s="87">
        <v>425.11907410999999</v>
      </c>
      <c r="L121" s="87">
        <v>490.52200858999998</v>
      </c>
    </row>
    <row r="122" spans="1:12" ht="12.75" customHeight="1" x14ac:dyDescent="0.2">
      <c r="A122" s="86" t="s">
        <v>154</v>
      </c>
      <c r="B122" s="86">
        <v>17</v>
      </c>
      <c r="C122" s="87">
        <v>659.44338620999997</v>
      </c>
      <c r="D122" s="87">
        <v>656.77405968999994</v>
      </c>
      <c r="E122" s="87">
        <v>0</v>
      </c>
      <c r="F122" s="87">
        <v>65.677405969999995</v>
      </c>
      <c r="G122" s="87">
        <v>164.19351492000001</v>
      </c>
      <c r="H122" s="87">
        <v>328.38702984999998</v>
      </c>
      <c r="I122" s="87">
        <v>0</v>
      </c>
      <c r="J122" s="87">
        <v>361.22573283000003</v>
      </c>
      <c r="K122" s="87">
        <v>426.90313880000002</v>
      </c>
      <c r="L122" s="87">
        <v>492.58054477000002</v>
      </c>
    </row>
    <row r="123" spans="1:12" ht="12.75" customHeight="1" x14ac:dyDescent="0.2">
      <c r="A123" s="86" t="s">
        <v>154</v>
      </c>
      <c r="B123" s="86">
        <v>18</v>
      </c>
      <c r="C123" s="87">
        <v>655.05521262000002</v>
      </c>
      <c r="D123" s="87">
        <v>651.67447238</v>
      </c>
      <c r="E123" s="87">
        <v>0</v>
      </c>
      <c r="F123" s="87">
        <v>65.167447240000001</v>
      </c>
      <c r="G123" s="87">
        <v>162.9186181</v>
      </c>
      <c r="H123" s="87">
        <v>325.83723619</v>
      </c>
      <c r="I123" s="87">
        <v>0</v>
      </c>
      <c r="J123" s="87">
        <v>358.42095981</v>
      </c>
      <c r="K123" s="87">
        <v>423.58840705</v>
      </c>
      <c r="L123" s="87">
        <v>488.75585429</v>
      </c>
    </row>
    <row r="124" spans="1:12" ht="12.75" customHeight="1" x14ac:dyDescent="0.2">
      <c r="A124" s="86" t="s">
        <v>154</v>
      </c>
      <c r="B124" s="86">
        <v>19</v>
      </c>
      <c r="C124" s="87">
        <v>642.89730121000002</v>
      </c>
      <c r="D124" s="87">
        <v>639.43515122999997</v>
      </c>
      <c r="E124" s="87">
        <v>0</v>
      </c>
      <c r="F124" s="87">
        <v>63.943515120000001</v>
      </c>
      <c r="G124" s="87">
        <v>159.85878781</v>
      </c>
      <c r="H124" s="87">
        <v>319.71757561999999</v>
      </c>
      <c r="I124" s="87">
        <v>0</v>
      </c>
      <c r="J124" s="87">
        <v>351.68933318000001</v>
      </c>
      <c r="K124" s="87">
        <v>415.63284829999998</v>
      </c>
      <c r="L124" s="87">
        <v>479.57636342000001</v>
      </c>
    </row>
    <row r="125" spans="1:12" ht="12.75" customHeight="1" x14ac:dyDescent="0.2">
      <c r="A125" s="86" t="s">
        <v>154</v>
      </c>
      <c r="B125" s="86">
        <v>20</v>
      </c>
      <c r="C125" s="87">
        <v>653.41005887999995</v>
      </c>
      <c r="D125" s="87">
        <v>650.09131063999996</v>
      </c>
      <c r="E125" s="87">
        <v>0</v>
      </c>
      <c r="F125" s="87">
        <v>65.009131060000001</v>
      </c>
      <c r="G125" s="87">
        <v>162.52282765999999</v>
      </c>
      <c r="H125" s="87">
        <v>325.04565531999998</v>
      </c>
      <c r="I125" s="87">
        <v>0</v>
      </c>
      <c r="J125" s="87">
        <v>357.55022085000002</v>
      </c>
      <c r="K125" s="87">
        <v>422.55935191999998</v>
      </c>
      <c r="L125" s="87">
        <v>487.56848298</v>
      </c>
    </row>
    <row r="126" spans="1:12" ht="12.75" customHeight="1" x14ac:dyDescent="0.2">
      <c r="A126" s="86" t="s">
        <v>154</v>
      </c>
      <c r="B126" s="86">
        <v>21</v>
      </c>
      <c r="C126" s="87">
        <v>664.32286509000005</v>
      </c>
      <c r="D126" s="87">
        <v>660.60905004000006</v>
      </c>
      <c r="E126" s="87">
        <v>0</v>
      </c>
      <c r="F126" s="87">
        <v>66.060905000000005</v>
      </c>
      <c r="G126" s="87">
        <v>165.15226251000001</v>
      </c>
      <c r="H126" s="87">
        <v>330.30452502000003</v>
      </c>
      <c r="I126" s="87">
        <v>0</v>
      </c>
      <c r="J126" s="87">
        <v>363.33497752</v>
      </c>
      <c r="K126" s="87">
        <v>429.39588252999999</v>
      </c>
      <c r="L126" s="87">
        <v>495.45678752999999</v>
      </c>
    </row>
    <row r="127" spans="1:12" ht="12.75" customHeight="1" x14ac:dyDescent="0.2">
      <c r="A127" s="86" t="s">
        <v>154</v>
      </c>
      <c r="B127" s="86">
        <v>22</v>
      </c>
      <c r="C127" s="87">
        <v>747.61700517999998</v>
      </c>
      <c r="D127" s="87">
        <v>743.24191482000003</v>
      </c>
      <c r="E127" s="87">
        <v>0</v>
      </c>
      <c r="F127" s="87">
        <v>74.324191479999996</v>
      </c>
      <c r="G127" s="87">
        <v>185.81047871000001</v>
      </c>
      <c r="H127" s="87">
        <v>371.62095741000002</v>
      </c>
      <c r="I127" s="87">
        <v>0</v>
      </c>
      <c r="J127" s="87">
        <v>408.78305315</v>
      </c>
      <c r="K127" s="87">
        <v>483.10724463000003</v>
      </c>
      <c r="L127" s="87">
        <v>557.43143611999994</v>
      </c>
    </row>
    <row r="128" spans="1:12" ht="12.75" customHeight="1" x14ac:dyDescent="0.2">
      <c r="A128" s="86" t="s">
        <v>154</v>
      </c>
      <c r="B128" s="86">
        <v>23</v>
      </c>
      <c r="C128" s="87">
        <v>816.23477588000003</v>
      </c>
      <c r="D128" s="87">
        <v>811.63268627000002</v>
      </c>
      <c r="E128" s="87">
        <v>0</v>
      </c>
      <c r="F128" s="87">
        <v>81.163268630000005</v>
      </c>
      <c r="G128" s="87">
        <v>202.90817157000001</v>
      </c>
      <c r="H128" s="87">
        <v>405.81634314000001</v>
      </c>
      <c r="I128" s="87">
        <v>0</v>
      </c>
      <c r="J128" s="87">
        <v>446.39797744999998</v>
      </c>
      <c r="K128" s="87">
        <v>527.56124608000005</v>
      </c>
      <c r="L128" s="87">
        <v>608.72451469999999</v>
      </c>
    </row>
    <row r="129" spans="1:12" ht="12.75" customHeight="1" x14ac:dyDescent="0.2">
      <c r="A129" s="86" t="s">
        <v>154</v>
      </c>
      <c r="B129" s="86">
        <v>24</v>
      </c>
      <c r="C129" s="87">
        <v>859.55831049999995</v>
      </c>
      <c r="D129" s="87">
        <v>854.97974017000001</v>
      </c>
      <c r="E129" s="87">
        <v>0</v>
      </c>
      <c r="F129" s="87">
        <v>85.497974020000001</v>
      </c>
      <c r="G129" s="87">
        <v>213.74493504</v>
      </c>
      <c r="H129" s="87">
        <v>427.48987009000001</v>
      </c>
      <c r="I129" s="87">
        <v>0</v>
      </c>
      <c r="J129" s="87">
        <v>470.23885709000001</v>
      </c>
      <c r="K129" s="87">
        <v>555.73683111000003</v>
      </c>
      <c r="L129" s="87">
        <v>641.23480513000004</v>
      </c>
    </row>
    <row r="130" spans="1:12" ht="12.75" customHeight="1" x14ac:dyDescent="0.2">
      <c r="A130" s="86" t="s">
        <v>155</v>
      </c>
      <c r="B130" s="86">
        <v>1</v>
      </c>
      <c r="C130" s="87">
        <v>833.45457749000002</v>
      </c>
      <c r="D130" s="87">
        <v>828.94660293000004</v>
      </c>
      <c r="E130" s="87">
        <v>0</v>
      </c>
      <c r="F130" s="87">
        <v>82.894660290000004</v>
      </c>
      <c r="G130" s="87">
        <v>207.23665073000001</v>
      </c>
      <c r="H130" s="87">
        <v>414.47330147000002</v>
      </c>
      <c r="I130" s="87">
        <v>0</v>
      </c>
      <c r="J130" s="87">
        <v>455.92063160999999</v>
      </c>
      <c r="K130" s="87">
        <v>538.81529190000003</v>
      </c>
      <c r="L130" s="87">
        <v>621.70995219999998</v>
      </c>
    </row>
    <row r="131" spans="1:12" ht="12.75" customHeight="1" x14ac:dyDescent="0.2">
      <c r="A131" s="86" t="s">
        <v>155</v>
      </c>
      <c r="B131" s="86">
        <v>2</v>
      </c>
      <c r="C131" s="87">
        <v>861.55939737000006</v>
      </c>
      <c r="D131" s="87">
        <v>856.77620214000001</v>
      </c>
      <c r="E131" s="87">
        <v>0</v>
      </c>
      <c r="F131" s="87">
        <v>85.677620210000001</v>
      </c>
      <c r="G131" s="87">
        <v>214.19405054000001</v>
      </c>
      <c r="H131" s="87">
        <v>428.38810107</v>
      </c>
      <c r="I131" s="87">
        <v>0</v>
      </c>
      <c r="J131" s="87">
        <v>471.22691118</v>
      </c>
      <c r="K131" s="87">
        <v>556.90453138999999</v>
      </c>
      <c r="L131" s="87">
        <v>642.58215160999998</v>
      </c>
    </row>
    <row r="132" spans="1:12" ht="12.75" customHeight="1" x14ac:dyDescent="0.2">
      <c r="A132" s="86" t="s">
        <v>155</v>
      </c>
      <c r="B132" s="86">
        <v>3</v>
      </c>
      <c r="C132" s="87">
        <v>878.85273231999997</v>
      </c>
      <c r="D132" s="87">
        <v>873.77909461000002</v>
      </c>
      <c r="E132" s="87">
        <v>0</v>
      </c>
      <c r="F132" s="87">
        <v>87.377909459999998</v>
      </c>
      <c r="G132" s="87">
        <v>218.44477365</v>
      </c>
      <c r="H132" s="87">
        <v>436.88954731000001</v>
      </c>
      <c r="I132" s="87">
        <v>0</v>
      </c>
      <c r="J132" s="87">
        <v>480.57850203999999</v>
      </c>
      <c r="K132" s="87">
        <v>567.95641149999994</v>
      </c>
      <c r="L132" s="87">
        <v>655.33432096000001</v>
      </c>
    </row>
    <row r="133" spans="1:12" ht="12.75" customHeight="1" x14ac:dyDescent="0.2">
      <c r="A133" s="86" t="s">
        <v>155</v>
      </c>
      <c r="B133" s="86">
        <v>4</v>
      </c>
      <c r="C133" s="87">
        <v>916.10340153000004</v>
      </c>
      <c r="D133" s="87">
        <v>910.91543546000003</v>
      </c>
      <c r="E133" s="87">
        <v>0</v>
      </c>
      <c r="F133" s="87">
        <v>91.091543549999997</v>
      </c>
      <c r="G133" s="87">
        <v>227.72885887000001</v>
      </c>
      <c r="H133" s="87">
        <v>455.45771773000001</v>
      </c>
      <c r="I133" s="87">
        <v>0</v>
      </c>
      <c r="J133" s="87">
        <v>501.0034895</v>
      </c>
      <c r="K133" s="87">
        <v>592.09503304999998</v>
      </c>
      <c r="L133" s="87">
        <v>683.18657659999997</v>
      </c>
    </row>
    <row r="134" spans="1:12" ht="12.75" customHeight="1" x14ac:dyDescent="0.2">
      <c r="A134" s="86" t="s">
        <v>155</v>
      </c>
      <c r="B134" s="86">
        <v>5</v>
      </c>
      <c r="C134" s="87">
        <v>913.96369684000001</v>
      </c>
      <c r="D134" s="87">
        <v>909.14243634000002</v>
      </c>
      <c r="E134" s="87">
        <v>0</v>
      </c>
      <c r="F134" s="87">
        <v>90.914243630000001</v>
      </c>
      <c r="G134" s="87">
        <v>227.28560909000001</v>
      </c>
      <c r="H134" s="87">
        <v>454.57121817000001</v>
      </c>
      <c r="I134" s="87">
        <v>0</v>
      </c>
      <c r="J134" s="87">
        <v>500.02833999000001</v>
      </c>
      <c r="K134" s="87">
        <v>590.94258362000005</v>
      </c>
      <c r="L134" s="87">
        <v>681.85682726000005</v>
      </c>
    </row>
    <row r="135" spans="1:12" ht="12.75" customHeight="1" x14ac:dyDescent="0.2">
      <c r="A135" s="86" t="s">
        <v>155</v>
      </c>
      <c r="B135" s="86">
        <v>6</v>
      </c>
      <c r="C135" s="87">
        <v>877.54181620999998</v>
      </c>
      <c r="D135" s="87">
        <v>873.12075342000003</v>
      </c>
      <c r="E135" s="87">
        <v>0</v>
      </c>
      <c r="F135" s="87">
        <v>87.312075340000007</v>
      </c>
      <c r="G135" s="87">
        <v>218.28018836000001</v>
      </c>
      <c r="H135" s="87">
        <v>436.56037671000001</v>
      </c>
      <c r="I135" s="87">
        <v>0</v>
      </c>
      <c r="J135" s="87">
        <v>480.21641438</v>
      </c>
      <c r="K135" s="87">
        <v>567.52848972000004</v>
      </c>
      <c r="L135" s="87">
        <v>654.84056507000003</v>
      </c>
    </row>
    <row r="136" spans="1:12" ht="12.75" customHeight="1" x14ac:dyDescent="0.2">
      <c r="A136" s="86" t="s">
        <v>155</v>
      </c>
      <c r="B136" s="86">
        <v>7</v>
      </c>
      <c r="C136" s="87">
        <v>844.07005484000001</v>
      </c>
      <c r="D136" s="87">
        <v>839.97483989</v>
      </c>
      <c r="E136" s="87">
        <v>0</v>
      </c>
      <c r="F136" s="87">
        <v>83.997483990000006</v>
      </c>
      <c r="G136" s="87">
        <v>209.99370997</v>
      </c>
      <c r="H136" s="87">
        <v>419.98741995</v>
      </c>
      <c r="I136" s="87">
        <v>0</v>
      </c>
      <c r="J136" s="87">
        <v>461.98616193999999</v>
      </c>
      <c r="K136" s="87">
        <v>545.98364592999997</v>
      </c>
      <c r="L136" s="87">
        <v>629.98112991999994</v>
      </c>
    </row>
    <row r="137" spans="1:12" ht="12.75" customHeight="1" x14ac:dyDescent="0.2">
      <c r="A137" s="86" t="s">
        <v>155</v>
      </c>
      <c r="B137" s="86">
        <v>8</v>
      </c>
      <c r="C137" s="87">
        <v>779.55608495000001</v>
      </c>
      <c r="D137" s="87">
        <v>775.75196361999997</v>
      </c>
      <c r="E137" s="87">
        <v>0</v>
      </c>
      <c r="F137" s="87">
        <v>77.575196360000007</v>
      </c>
      <c r="G137" s="87">
        <v>193.93799091</v>
      </c>
      <c r="H137" s="87">
        <v>387.87598180999998</v>
      </c>
      <c r="I137" s="87">
        <v>0</v>
      </c>
      <c r="J137" s="87">
        <v>426.66357999000002</v>
      </c>
      <c r="K137" s="87">
        <v>504.23877635000002</v>
      </c>
      <c r="L137" s="87">
        <v>581.81397272000004</v>
      </c>
    </row>
    <row r="138" spans="1:12" ht="12.75" customHeight="1" x14ac:dyDescent="0.2">
      <c r="A138" s="86" t="s">
        <v>155</v>
      </c>
      <c r="B138" s="86">
        <v>9</v>
      </c>
      <c r="C138" s="87">
        <v>740.82846141000005</v>
      </c>
      <c r="D138" s="87">
        <v>737.19619717</v>
      </c>
      <c r="E138" s="87">
        <v>0</v>
      </c>
      <c r="F138" s="87">
        <v>73.719619719999997</v>
      </c>
      <c r="G138" s="87">
        <v>184.29904929</v>
      </c>
      <c r="H138" s="87">
        <v>368.59809859000001</v>
      </c>
      <c r="I138" s="87">
        <v>0</v>
      </c>
      <c r="J138" s="87">
        <v>405.45790843999998</v>
      </c>
      <c r="K138" s="87">
        <v>479.17752816000001</v>
      </c>
      <c r="L138" s="87">
        <v>552.89714788000003</v>
      </c>
    </row>
    <row r="139" spans="1:12" ht="12.75" customHeight="1" x14ac:dyDescent="0.2">
      <c r="A139" s="86" t="s">
        <v>155</v>
      </c>
      <c r="B139" s="86">
        <v>10</v>
      </c>
      <c r="C139" s="87">
        <v>696.20415506999996</v>
      </c>
      <c r="D139" s="87">
        <v>694.43941215999996</v>
      </c>
      <c r="E139" s="87">
        <v>0</v>
      </c>
      <c r="F139" s="87">
        <v>69.443941219999999</v>
      </c>
      <c r="G139" s="87">
        <v>173.60985303999999</v>
      </c>
      <c r="H139" s="87">
        <v>347.21970607999998</v>
      </c>
      <c r="I139" s="87">
        <v>0</v>
      </c>
      <c r="J139" s="87">
        <v>381.94167669000001</v>
      </c>
      <c r="K139" s="87">
        <v>451.3856179</v>
      </c>
      <c r="L139" s="87">
        <v>520.82955912</v>
      </c>
    </row>
    <row r="140" spans="1:12" ht="12.75" customHeight="1" x14ac:dyDescent="0.2">
      <c r="A140" s="86" t="s">
        <v>155</v>
      </c>
      <c r="B140" s="86">
        <v>11</v>
      </c>
      <c r="C140" s="87">
        <v>619.30605164999997</v>
      </c>
      <c r="D140" s="87">
        <v>616.70202332999997</v>
      </c>
      <c r="E140" s="87">
        <v>0</v>
      </c>
      <c r="F140" s="87">
        <v>61.670202330000002</v>
      </c>
      <c r="G140" s="87">
        <v>154.17550582999999</v>
      </c>
      <c r="H140" s="87">
        <v>308.35101166999999</v>
      </c>
      <c r="I140" s="87">
        <v>0</v>
      </c>
      <c r="J140" s="87">
        <v>339.18611283000001</v>
      </c>
      <c r="K140" s="87">
        <v>400.85631516000001</v>
      </c>
      <c r="L140" s="87">
        <v>462.52651750000001</v>
      </c>
    </row>
    <row r="141" spans="1:12" ht="12.75" customHeight="1" x14ac:dyDescent="0.2">
      <c r="A141" s="86" t="s">
        <v>155</v>
      </c>
      <c r="B141" s="86">
        <v>12</v>
      </c>
      <c r="C141" s="87">
        <v>589.42314132000001</v>
      </c>
      <c r="D141" s="87">
        <v>586.85597568000003</v>
      </c>
      <c r="E141" s="87">
        <v>0</v>
      </c>
      <c r="F141" s="87">
        <v>58.685597569999999</v>
      </c>
      <c r="G141" s="87">
        <v>146.71399392000001</v>
      </c>
      <c r="H141" s="87">
        <v>293.42798784000001</v>
      </c>
      <c r="I141" s="87">
        <v>0</v>
      </c>
      <c r="J141" s="87">
        <v>322.77078662000002</v>
      </c>
      <c r="K141" s="87">
        <v>381.45638418999999</v>
      </c>
      <c r="L141" s="87">
        <v>440.14198176000002</v>
      </c>
    </row>
    <row r="142" spans="1:12" ht="12.75" customHeight="1" x14ac:dyDescent="0.2">
      <c r="A142" s="86" t="s">
        <v>155</v>
      </c>
      <c r="B142" s="86">
        <v>13</v>
      </c>
      <c r="C142" s="87">
        <v>602.00793481000005</v>
      </c>
      <c r="D142" s="87">
        <v>599.23044998</v>
      </c>
      <c r="E142" s="87">
        <v>0</v>
      </c>
      <c r="F142" s="87">
        <v>59.923045000000002</v>
      </c>
      <c r="G142" s="87">
        <v>149.8076125</v>
      </c>
      <c r="H142" s="87">
        <v>299.61522499</v>
      </c>
      <c r="I142" s="87">
        <v>0</v>
      </c>
      <c r="J142" s="87">
        <v>329.57674749</v>
      </c>
      <c r="K142" s="87">
        <v>389.49979249</v>
      </c>
      <c r="L142" s="87">
        <v>449.42283749000001</v>
      </c>
    </row>
    <row r="143" spans="1:12" ht="12.75" customHeight="1" x14ac:dyDescent="0.2">
      <c r="A143" s="86" t="s">
        <v>155</v>
      </c>
      <c r="B143" s="86">
        <v>14</v>
      </c>
      <c r="C143" s="87">
        <v>608.05380342000001</v>
      </c>
      <c r="D143" s="87">
        <v>605.09006222000005</v>
      </c>
      <c r="E143" s="87">
        <v>0</v>
      </c>
      <c r="F143" s="87">
        <v>60.509006220000003</v>
      </c>
      <c r="G143" s="87">
        <v>151.27251555999999</v>
      </c>
      <c r="H143" s="87">
        <v>302.54503111000002</v>
      </c>
      <c r="I143" s="87">
        <v>0</v>
      </c>
      <c r="J143" s="87">
        <v>332.79953422</v>
      </c>
      <c r="K143" s="87">
        <v>393.30854044</v>
      </c>
      <c r="L143" s="87">
        <v>453.81754667000001</v>
      </c>
    </row>
    <row r="144" spans="1:12" ht="12.75" customHeight="1" x14ac:dyDescent="0.2">
      <c r="A144" s="86" t="s">
        <v>155</v>
      </c>
      <c r="B144" s="86">
        <v>15</v>
      </c>
      <c r="C144" s="87">
        <v>615.66040384999997</v>
      </c>
      <c r="D144" s="87">
        <v>612.76407948999997</v>
      </c>
      <c r="E144" s="87">
        <v>0</v>
      </c>
      <c r="F144" s="87">
        <v>61.276407949999999</v>
      </c>
      <c r="G144" s="87">
        <v>153.19101986999999</v>
      </c>
      <c r="H144" s="87">
        <v>306.38203974999999</v>
      </c>
      <c r="I144" s="87">
        <v>0</v>
      </c>
      <c r="J144" s="87">
        <v>337.02024372</v>
      </c>
      <c r="K144" s="87">
        <v>398.29665167000002</v>
      </c>
      <c r="L144" s="87">
        <v>459.57305961999998</v>
      </c>
    </row>
    <row r="145" spans="1:12" ht="12.75" customHeight="1" x14ac:dyDescent="0.2">
      <c r="A145" s="86" t="s">
        <v>155</v>
      </c>
      <c r="B145" s="86">
        <v>16</v>
      </c>
      <c r="C145" s="87">
        <v>606.88210325</v>
      </c>
      <c r="D145" s="87">
        <v>603.96264469000005</v>
      </c>
      <c r="E145" s="87">
        <v>0</v>
      </c>
      <c r="F145" s="87">
        <v>60.396264469999998</v>
      </c>
      <c r="G145" s="87">
        <v>150.99066117000001</v>
      </c>
      <c r="H145" s="87">
        <v>301.98132235000003</v>
      </c>
      <c r="I145" s="87">
        <v>0</v>
      </c>
      <c r="J145" s="87">
        <v>332.17945458000003</v>
      </c>
      <c r="K145" s="87">
        <v>392.57571904999998</v>
      </c>
      <c r="L145" s="87">
        <v>452.97198351999998</v>
      </c>
    </row>
    <row r="146" spans="1:12" ht="12.75" customHeight="1" x14ac:dyDescent="0.2">
      <c r="A146" s="86" t="s">
        <v>155</v>
      </c>
      <c r="B146" s="86">
        <v>17</v>
      </c>
      <c r="C146" s="87">
        <v>607.79702287999999</v>
      </c>
      <c r="D146" s="87">
        <v>604.83969342</v>
      </c>
      <c r="E146" s="87">
        <v>0</v>
      </c>
      <c r="F146" s="87">
        <v>60.483969340000002</v>
      </c>
      <c r="G146" s="87">
        <v>151.20992336</v>
      </c>
      <c r="H146" s="87">
        <v>302.41984671</v>
      </c>
      <c r="I146" s="87">
        <v>0</v>
      </c>
      <c r="J146" s="87">
        <v>332.66183138000002</v>
      </c>
      <c r="K146" s="87">
        <v>393.14580072000001</v>
      </c>
      <c r="L146" s="87">
        <v>453.62977007000001</v>
      </c>
    </row>
    <row r="147" spans="1:12" ht="12.75" customHeight="1" x14ac:dyDescent="0.2">
      <c r="A147" s="86" t="s">
        <v>155</v>
      </c>
      <c r="B147" s="86">
        <v>18</v>
      </c>
      <c r="C147" s="87">
        <v>607.95272422999994</v>
      </c>
      <c r="D147" s="87">
        <v>604.91002318000005</v>
      </c>
      <c r="E147" s="87">
        <v>0</v>
      </c>
      <c r="F147" s="87">
        <v>60.49100232</v>
      </c>
      <c r="G147" s="87">
        <v>151.22750579999999</v>
      </c>
      <c r="H147" s="87">
        <v>302.45501159000003</v>
      </c>
      <c r="I147" s="87">
        <v>0</v>
      </c>
      <c r="J147" s="87">
        <v>332.70051274999997</v>
      </c>
      <c r="K147" s="87">
        <v>393.19151506999998</v>
      </c>
      <c r="L147" s="87">
        <v>453.68251738999999</v>
      </c>
    </row>
    <row r="148" spans="1:12" ht="12.75" customHeight="1" x14ac:dyDescent="0.2">
      <c r="A148" s="86" t="s">
        <v>155</v>
      </c>
      <c r="B148" s="86">
        <v>19</v>
      </c>
      <c r="C148" s="87">
        <v>605.06197445999999</v>
      </c>
      <c r="D148" s="87">
        <v>602.21023918000003</v>
      </c>
      <c r="E148" s="87">
        <v>0</v>
      </c>
      <c r="F148" s="87">
        <v>60.22102392</v>
      </c>
      <c r="G148" s="87">
        <v>150.55255980000001</v>
      </c>
      <c r="H148" s="87">
        <v>301.10511959000002</v>
      </c>
      <c r="I148" s="87">
        <v>0</v>
      </c>
      <c r="J148" s="87">
        <v>331.21563155000001</v>
      </c>
      <c r="K148" s="87">
        <v>391.43665547000001</v>
      </c>
      <c r="L148" s="87">
        <v>451.65767939</v>
      </c>
    </row>
    <row r="149" spans="1:12" ht="12.75" customHeight="1" x14ac:dyDescent="0.2">
      <c r="A149" s="86" t="s">
        <v>155</v>
      </c>
      <c r="B149" s="86">
        <v>20</v>
      </c>
      <c r="C149" s="87">
        <v>595.77793888999997</v>
      </c>
      <c r="D149" s="87">
        <v>593.01166310999997</v>
      </c>
      <c r="E149" s="87">
        <v>0</v>
      </c>
      <c r="F149" s="87">
        <v>59.301166309999999</v>
      </c>
      <c r="G149" s="87">
        <v>148.25291578</v>
      </c>
      <c r="H149" s="87">
        <v>296.50583155999999</v>
      </c>
      <c r="I149" s="87">
        <v>0</v>
      </c>
      <c r="J149" s="87">
        <v>326.15641470999998</v>
      </c>
      <c r="K149" s="87">
        <v>385.45758102000002</v>
      </c>
      <c r="L149" s="87">
        <v>444.75874733000001</v>
      </c>
    </row>
    <row r="150" spans="1:12" ht="12.75" customHeight="1" x14ac:dyDescent="0.2">
      <c r="A150" s="86" t="s">
        <v>155</v>
      </c>
      <c r="B150" s="86">
        <v>21</v>
      </c>
      <c r="C150" s="87">
        <v>604.25894137</v>
      </c>
      <c r="D150" s="87">
        <v>601.10579817999997</v>
      </c>
      <c r="E150" s="87">
        <v>0</v>
      </c>
      <c r="F150" s="87">
        <v>60.110579819999998</v>
      </c>
      <c r="G150" s="87">
        <v>150.27644955</v>
      </c>
      <c r="H150" s="87">
        <v>300.55289908999998</v>
      </c>
      <c r="I150" s="87">
        <v>0</v>
      </c>
      <c r="J150" s="87">
        <v>330.60818899999998</v>
      </c>
      <c r="K150" s="87">
        <v>390.71876881999998</v>
      </c>
      <c r="L150" s="87">
        <v>450.82934863999998</v>
      </c>
    </row>
    <row r="151" spans="1:12" ht="12.75" customHeight="1" x14ac:dyDescent="0.2">
      <c r="A151" s="86" t="s">
        <v>155</v>
      </c>
      <c r="B151" s="86">
        <v>22</v>
      </c>
      <c r="C151" s="87">
        <v>664.26658620000001</v>
      </c>
      <c r="D151" s="87">
        <v>660.80985358999999</v>
      </c>
      <c r="E151" s="87">
        <v>0</v>
      </c>
      <c r="F151" s="87">
        <v>66.08098536</v>
      </c>
      <c r="G151" s="87">
        <v>165.2024634</v>
      </c>
      <c r="H151" s="87">
        <v>330.4049268</v>
      </c>
      <c r="I151" s="87">
        <v>0</v>
      </c>
      <c r="J151" s="87">
        <v>363.44541946999999</v>
      </c>
      <c r="K151" s="87">
        <v>429.52640482999999</v>
      </c>
      <c r="L151" s="87">
        <v>495.60739018999999</v>
      </c>
    </row>
    <row r="152" spans="1:12" ht="12.75" customHeight="1" x14ac:dyDescent="0.2">
      <c r="A152" s="86" t="s">
        <v>155</v>
      </c>
      <c r="B152" s="86">
        <v>23</v>
      </c>
      <c r="C152" s="87">
        <v>720.80638836000003</v>
      </c>
      <c r="D152" s="87">
        <v>717.21958886000004</v>
      </c>
      <c r="E152" s="87">
        <v>0</v>
      </c>
      <c r="F152" s="87">
        <v>71.721958889999996</v>
      </c>
      <c r="G152" s="87">
        <v>179.30489721999999</v>
      </c>
      <c r="H152" s="87">
        <v>358.60979443000002</v>
      </c>
      <c r="I152" s="87">
        <v>0</v>
      </c>
      <c r="J152" s="87">
        <v>394.47077387000002</v>
      </c>
      <c r="K152" s="87">
        <v>466.19273276000001</v>
      </c>
      <c r="L152" s="87">
        <v>537.91469165000001</v>
      </c>
    </row>
    <row r="153" spans="1:12" ht="12.75" customHeight="1" x14ac:dyDescent="0.2">
      <c r="A153" s="86" t="s">
        <v>155</v>
      </c>
      <c r="B153" s="86">
        <v>24</v>
      </c>
      <c r="C153" s="87">
        <v>772.79343663999998</v>
      </c>
      <c r="D153" s="87">
        <v>768.84527781999998</v>
      </c>
      <c r="E153" s="87">
        <v>0</v>
      </c>
      <c r="F153" s="87">
        <v>76.884527779999999</v>
      </c>
      <c r="G153" s="87">
        <v>192.21131946</v>
      </c>
      <c r="H153" s="87">
        <v>384.42263890999999</v>
      </c>
      <c r="I153" s="87">
        <v>0</v>
      </c>
      <c r="J153" s="87">
        <v>422.86490279999998</v>
      </c>
      <c r="K153" s="87">
        <v>499.74943058000002</v>
      </c>
      <c r="L153" s="87">
        <v>576.63395836999996</v>
      </c>
    </row>
    <row r="154" spans="1:12" ht="12.75" customHeight="1" x14ac:dyDescent="0.2">
      <c r="A154" s="86" t="s">
        <v>156</v>
      </c>
      <c r="B154" s="86">
        <v>1</v>
      </c>
      <c r="C154" s="87">
        <v>914.94462671999997</v>
      </c>
      <c r="D154" s="87">
        <v>910.35881643000005</v>
      </c>
      <c r="E154" s="87">
        <v>0</v>
      </c>
      <c r="F154" s="87">
        <v>91.035881639999999</v>
      </c>
      <c r="G154" s="87">
        <v>227.58970411000001</v>
      </c>
      <c r="H154" s="87">
        <v>455.17940822000003</v>
      </c>
      <c r="I154" s="87">
        <v>0</v>
      </c>
      <c r="J154" s="87">
        <v>500.69734904000001</v>
      </c>
      <c r="K154" s="87">
        <v>591.73323068000002</v>
      </c>
      <c r="L154" s="87">
        <v>682.76911231999998</v>
      </c>
    </row>
    <row r="155" spans="1:12" ht="12.75" customHeight="1" x14ac:dyDescent="0.2">
      <c r="A155" s="86" t="s">
        <v>156</v>
      </c>
      <c r="B155" s="86">
        <v>2</v>
      </c>
      <c r="C155" s="87">
        <v>954.43007684999998</v>
      </c>
      <c r="D155" s="87">
        <v>949.81150163999996</v>
      </c>
      <c r="E155" s="87">
        <v>0</v>
      </c>
      <c r="F155" s="87">
        <v>94.981150159999999</v>
      </c>
      <c r="G155" s="87">
        <v>237.45287540999999</v>
      </c>
      <c r="H155" s="87">
        <v>474.90575081999998</v>
      </c>
      <c r="I155" s="87">
        <v>0</v>
      </c>
      <c r="J155" s="87">
        <v>522.39632589999997</v>
      </c>
      <c r="K155" s="87">
        <v>617.37747606999994</v>
      </c>
      <c r="L155" s="87">
        <v>712.35862623000003</v>
      </c>
    </row>
    <row r="156" spans="1:12" ht="12.75" customHeight="1" x14ac:dyDescent="0.2">
      <c r="A156" s="86" t="s">
        <v>156</v>
      </c>
      <c r="B156" s="86">
        <v>3</v>
      </c>
      <c r="C156" s="87">
        <v>983.34956604000001</v>
      </c>
      <c r="D156" s="87">
        <v>978.55712231999996</v>
      </c>
      <c r="E156" s="87">
        <v>0</v>
      </c>
      <c r="F156" s="87">
        <v>97.855712229999995</v>
      </c>
      <c r="G156" s="87">
        <v>244.63928057999999</v>
      </c>
      <c r="H156" s="87">
        <v>489.27856115999998</v>
      </c>
      <c r="I156" s="87">
        <v>0</v>
      </c>
      <c r="J156" s="87">
        <v>538.20641727999998</v>
      </c>
      <c r="K156" s="87">
        <v>636.06212950999998</v>
      </c>
      <c r="L156" s="87">
        <v>733.91784173999997</v>
      </c>
    </row>
    <row r="157" spans="1:12" ht="12.75" customHeight="1" x14ac:dyDescent="0.2">
      <c r="A157" s="86" t="s">
        <v>156</v>
      </c>
      <c r="B157" s="86">
        <v>4</v>
      </c>
      <c r="C157" s="87">
        <v>992.87153224999997</v>
      </c>
      <c r="D157" s="87">
        <v>988.28375100000005</v>
      </c>
      <c r="E157" s="87">
        <v>0</v>
      </c>
      <c r="F157" s="87">
        <v>98.828375100000002</v>
      </c>
      <c r="G157" s="87">
        <v>247.07093775000001</v>
      </c>
      <c r="H157" s="87">
        <v>494.14187550000003</v>
      </c>
      <c r="I157" s="87">
        <v>0</v>
      </c>
      <c r="J157" s="87">
        <v>543.55606305000003</v>
      </c>
      <c r="K157" s="87">
        <v>642.38443815000005</v>
      </c>
      <c r="L157" s="87">
        <v>741.21281324999995</v>
      </c>
    </row>
    <row r="158" spans="1:12" ht="12.75" customHeight="1" x14ac:dyDescent="0.2">
      <c r="A158" s="86" t="s">
        <v>156</v>
      </c>
      <c r="B158" s="86">
        <v>5</v>
      </c>
      <c r="C158" s="87">
        <v>998.32041455000001</v>
      </c>
      <c r="D158" s="87">
        <v>993.58378951999998</v>
      </c>
      <c r="E158" s="87">
        <v>0</v>
      </c>
      <c r="F158" s="87">
        <v>99.358378950000002</v>
      </c>
      <c r="G158" s="87">
        <v>248.39594738</v>
      </c>
      <c r="H158" s="87">
        <v>496.79189475999999</v>
      </c>
      <c r="I158" s="87">
        <v>0</v>
      </c>
      <c r="J158" s="87">
        <v>546.47108423999998</v>
      </c>
      <c r="K158" s="87">
        <v>645.82946318999996</v>
      </c>
      <c r="L158" s="87">
        <v>745.18784214000004</v>
      </c>
    </row>
    <row r="159" spans="1:12" ht="12.75" customHeight="1" x14ac:dyDescent="0.2">
      <c r="A159" s="86" t="s">
        <v>156</v>
      </c>
      <c r="B159" s="86">
        <v>6</v>
      </c>
      <c r="C159" s="87">
        <v>978.76529602999994</v>
      </c>
      <c r="D159" s="87">
        <v>974.01976848000004</v>
      </c>
      <c r="E159" s="87">
        <v>0</v>
      </c>
      <c r="F159" s="87">
        <v>97.401976849999997</v>
      </c>
      <c r="G159" s="87">
        <v>243.50494212000001</v>
      </c>
      <c r="H159" s="87">
        <v>487.00988424000002</v>
      </c>
      <c r="I159" s="87">
        <v>0</v>
      </c>
      <c r="J159" s="87">
        <v>535.71087265999995</v>
      </c>
      <c r="K159" s="87">
        <v>633.11284951000005</v>
      </c>
      <c r="L159" s="87">
        <v>730.51482636000003</v>
      </c>
    </row>
    <row r="160" spans="1:12" ht="12.75" customHeight="1" x14ac:dyDescent="0.2">
      <c r="A160" s="86" t="s">
        <v>156</v>
      </c>
      <c r="B160" s="86">
        <v>7</v>
      </c>
      <c r="C160" s="87">
        <v>927.03396004000001</v>
      </c>
      <c r="D160" s="87">
        <v>922.64206320999995</v>
      </c>
      <c r="E160" s="87">
        <v>0</v>
      </c>
      <c r="F160" s="87">
        <v>92.26420632</v>
      </c>
      <c r="G160" s="87">
        <v>230.66051580000001</v>
      </c>
      <c r="H160" s="87">
        <v>461.32103160999998</v>
      </c>
      <c r="I160" s="87">
        <v>0</v>
      </c>
      <c r="J160" s="87">
        <v>507.45313477000002</v>
      </c>
      <c r="K160" s="87">
        <v>599.71734108999999</v>
      </c>
      <c r="L160" s="87">
        <v>691.98154740999996</v>
      </c>
    </row>
    <row r="161" spans="1:12" ht="12.75" customHeight="1" x14ac:dyDescent="0.2">
      <c r="A161" s="86" t="s">
        <v>156</v>
      </c>
      <c r="B161" s="86">
        <v>8</v>
      </c>
      <c r="C161" s="87">
        <v>863.98946369999999</v>
      </c>
      <c r="D161" s="87">
        <v>859.74949040000001</v>
      </c>
      <c r="E161" s="87">
        <v>0</v>
      </c>
      <c r="F161" s="87">
        <v>85.974949039999998</v>
      </c>
      <c r="G161" s="87">
        <v>214.9373726</v>
      </c>
      <c r="H161" s="87">
        <v>429.87474520000001</v>
      </c>
      <c r="I161" s="87">
        <v>0</v>
      </c>
      <c r="J161" s="87">
        <v>472.86221971999998</v>
      </c>
      <c r="K161" s="87">
        <v>558.83716876000005</v>
      </c>
      <c r="L161" s="87">
        <v>644.81211780000001</v>
      </c>
    </row>
    <row r="162" spans="1:12" ht="12.75" customHeight="1" x14ac:dyDescent="0.2">
      <c r="A162" s="86" t="s">
        <v>156</v>
      </c>
      <c r="B162" s="86">
        <v>9</v>
      </c>
      <c r="C162" s="87">
        <v>812.35570799000004</v>
      </c>
      <c r="D162" s="87">
        <v>808.05823449000002</v>
      </c>
      <c r="E162" s="87">
        <v>0</v>
      </c>
      <c r="F162" s="87">
        <v>80.805823450000005</v>
      </c>
      <c r="G162" s="87">
        <v>202.01455862</v>
      </c>
      <c r="H162" s="87">
        <v>404.02911725000001</v>
      </c>
      <c r="I162" s="87">
        <v>0</v>
      </c>
      <c r="J162" s="87">
        <v>444.43202896999998</v>
      </c>
      <c r="K162" s="87">
        <v>525.23785241999997</v>
      </c>
      <c r="L162" s="87">
        <v>606.04367587000002</v>
      </c>
    </row>
    <row r="163" spans="1:12" ht="12.75" customHeight="1" x14ac:dyDescent="0.2">
      <c r="A163" s="86" t="s">
        <v>156</v>
      </c>
      <c r="B163" s="86">
        <v>10</v>
      </c>
      <c r="C163" s="87">
        <v>740.14362784000002</v>
      </c>
      <c r="D163" s="87">
        <v>736.31271638999999</v>
      </c>
      <c r="E163" s="87">
        <v>0</v>
      </c>
      <c r="F163" s="87">
        <v>73.631271639999994</v>
      </c>
      <c r="G163" s="87">
        <v>184.0781791</v>
      </c>
      <c r="H163" s="87">
        <v>368.1563582</v>
      </c>
      <c r="I163" s="87">
        <v>0</v>
      </c>
      <c r="J163" s="87">
        <v>404.97199401</v>
      </c>
      <c r="K163" s="87">
        <v>478.60326565000003</v>
      </c>
      <c r="L163" s="87">
        <v>552.23453729000005</v>
      </c>
    </row>
    <row r="164" spans="1:12" ht="12.75" customHeight="1" x14ac:dyDescent="0.2">
      <c r="A164" s="86" t="s">
        <v>156</v>
      </c>
      <c r="B164" s="86">
        <v>11</v>
      </c>
      <c r="C164" s="87">
        <v>646.50983939000002</v>
      </c>
      <c r="D164" s="87">
        <v>643.22670309</v>
      </c>
      <c r="E164" s="87">
        <v>0</v>
      </c>
      <c r="F164" s="87">
        <v>64.322670310000007</v>
      </c>
      <c r="G164" s="87">
        <v>160.80667577</v>
      </c>
      <c r="H164" s="87">
        <v>321.61335155</v>
      </c>
      <c r="I164" s="87">
        <v>0</v>
      </c>
      <c r="J164" s="87">
        <v>353.77468670000002</v>
      </c>
      <c r="K164" s="87">
        <v>418.09735701</v>
      </c>
      <c r="L164" s="87">
        <v>482.42002731999997</v>
      </c>
    </row>
    <row r="165" spans="1:12" ht="12.75" customHeight="1" x14ac:dyDescent="0.2">
      <c r="A165" s="86" t="s">
        <v>156</v>
      </c>
      <c r="B165" s="86">
        <v>12</v>
      </c>
      <c r="C165" s="87">
        <v>633.69251591</v>
      </c>
      <c r="D165" s="87">
        <v>630.33701172999997</v>
      </c>
      <c r="E165" s="87">
        <v>0</v>
      </c>
      <c r="F165" s="87">
        <v>63.033701170000001</v>
      </c>
      <c r="G165" s="87">
        <v>157.58425292999999</v>
      </c>
      <c r="H165" s="87">
        <v>315.16850586999999</v>
      </c>
      <c r="I165" s="87">
        <v>0</v>
      </c>
      <c r="J165" s="87">
        <v>346.68535644999997</v>
      </c>
      <c r="K165" s="87">
        <v>409.71905762</v>
      </c>
      <c r="L165" s="87">
        <v>472.75275879999998</v>
      </c>
    </row>
    <row r="166" spans="1:12" ht="12.75" customHeight="1" x14ac:dyDescent="0.2">
      <c r="A166" s="86" t="s">
        <v>156</v>
      </c>
      <c r="B166" s="86">
        <v>13</v>
      </c>
      <c r="C166" s="87">
        <v>632.74446405000003</v>
      </c>
      <c r="D166" s="87">
        <v>629.41692684999998</v>
      </c>
      <c r="E166" s="87">
        <v>0</v>
      </c>
      <c r="F166" s="87">
        <v>62.941692690000004</v>
      </c>
      <c r="G166" s="87">
        <v>157.35423170999999</v>
      </c>
      <c r="H166" s="87">
        <v>314.70846342999999</v>
      </c>
      <c r="I166" s="87">
        <v>0</v>
      </c>
      <c r="J166" s="87">
        <v>346.17930976999997</v>
      </c>
      <c r="K166" s="87">
        <v>409.12100244999999</v>
      </c>
      <c r="L166" s="87">
        <v>472.06269514000002</v>
      </c>
    </row>
    <row r="167" spans="1:12" ht="12.75" customHeight="1" x14ac:dyDescent="0.2">
      <c r="A167" s="86" t="s">
        <v>156</v>
      </c>
      <c r="B167" s="86">
        <v>14</v>
      </c>
      <c r="C167" s="87">
        <v>641.92931863000001</v>
      </c>
      <c r="D167" s="87">
        <v>638.49679503000004</v>
      </c>
      <c r="E167" s="87">
        <v>0</v>
      </c>
      <c r="F167" s="87">
        <v>63.849679500000001</v>
      </c>
      <c r="G167" s="87">
        <v>159.62419876000001</v>
      </c>
      <c r="H167" s="87">
        <v>319.24839752000003</v>
      </c>
      <c r="I167" s="87">
        <v>0</v>
      </c>
      <c r="J167" s="87">
        <v>351.17323727000002</v>
      </c>
      <c r="K167" s="87">
        <v>415.02291676999999</v>
      </c>
      <c r="L167" s="87">
        <v>478.87259626999997</v>
      </c>
    </row>
    <row r="168" spans="1:12" ht="12.75" customHeight="1" x14ac:dyDescent="0.2">
      <c r="A168" s="86" t="s">
        <v>156</v>
      </c>
      <c r="B168" s="86">
        <v>15</v>
      </c>
      <c r="C168" s="87">
        <v>644.91152626999997</v>
      </c>
      <c r="D168" s="87">
        <v>641.28487036000001</v>
      </c>
      <c r="E168" s="87">
        <v>0</v>
      </c>
      <c r="F168" s="87">
        <v>64.128487039999996</v>
      </c>
      <c r="G168" s="87">
        <v>160.32121759</v>
      </c>
      <c r="H168" s="87">
        <v>320.64243518000001</v>
      </c>
      <c r="I168" s="87">
        <v>0</v>
      </c>
      <c r="J168" s="87">
        <v>352.7066787</v>
      </c>
      <c r="K168" s="87">
        <v>416.83516573000003</v>
      </c>
      <c r="L168" s="87">
        <v>480.96365277000001</v>
      </c>
    </row>
    <row r="169" spans="1:12" ht="12.75" customHeight="1" x14ac:dyDescent="0.2">
      <c r="A169" s="86" t="s">
        <v>156</v>
      </c>
      <c r="B169" s="86">
        <v>16</v>
      </c>
      <c r="C169" s="87">
        <v>651.64595933999999</v>
      </c>
      <c r="D169" s="87">
        <v>647.93121532999999</v>
      </c>
      <c r="E169" s="87">
        <v>0</v>
      </c>
      <c r="F169" s="87">
        <v>64.793121529999993</v>
      </c>
      <c r="G169" s="87">
        <v>161.98280382999999</v>
      </c>
      <c r="H169" s="87">
        <v>323.96560767</v>
      </c>
      <c r="I169" s="87">
        <v>0</v>
      </c>
      <c r="J169" s="87">
        <v>356.36216843</v>
      </c>
      <c r="K169" s="87">
        <v>421.15528996</v>
      </c>
      <c r="L169" s="87">
        <v>485.94841150000002</v>
      </c>
    </row>
    <row r="170" spans="1:12" ht="12.75" customHeight="1" x14ac:dyDescent="0.2">
      <c r="A170" s="86" t="s">
        <v>156</v>
      </c>
      <c r="B170" s="86">
        <v>17</v>
      </c>
      <c r="C170" s="87">
        <v>656.35674888999995</v>
      </c>
      <c r="D170" s="87">
        <v>652.49916815999995</v>
      </c>
      <c r="E170" s="87">
        <v>0</v>
      </c>
      <c r="F170" s="87">
        <v>65.249916819999996</v>
      </c>
      <c r="G170" s="87">
        <v>163.12479203999999</v>
      </c>
      <c r="H170" s="87">
        <v>326.24958407999998</v>
      </c>
      <c r="I170" s="87">
        <v>0</v>
      </c>
      <c r="J170" s="87">
        <v>358.87454249000001</v>
      </c>
      <c r="K170" s="87">
        <v>424.12445930000001</v>
      </c>
      <c r="L170" s="87">
        <v>489.37437612000002</v>
      </c>
    </row>
    <row r="171" spans="1:12" ht="12.75" customHeight="1" x14ac:dyDescent="0.2">
      <c r="A171" s="86" t="s">
        <v>156</v>
      </c>
      <c r="B171" s="86">
        <v>18</v>
      </c>
      <c r="C171" s="87">
        <v>655.98605571999997</v>
      </c>
      <c r="D171" s="87">
        <v>652.05019577999997</v>
      </c>
      <c r="E171" s="87">
        <v>0</v>
      </c>
      <c r="F171" s="87">
        <v>65.205019579999998</v>
      </c>
      <c r="G171" s="87">
        <v>163.01254895</v>
      </c>
      <c r="H171" s="87">
        <v>326.02509788999998</v>
      </c>
      <c r="I171" s="87">
        <v>0</v>
      </c>
      <c r="J171" s="87">
        <v>358.62760767999998</v>
      </c>
      <c r="K171" s="87">
        <v>423.83262725999998</v>
      </c>
      <c r="L171" s="87">
        <v>489.03764683999998</v>
      </c>
    </row>
    <row r="172" spans="1:12" ht="12.75" customHeight="1" x14ac:dyDescent="0.2">
      <c r="A172" s="86" t="s">
        <v>156</v>
      </c>
      <c r="B172" s="86">
        <v>19</v>
      </c>
      <c r="C172" s="87">
        <v>650.23456094000005</v>
      </c>
      <c r="D172" s="87">
        <v>646.40304215000003</v>
      </c>
      <c r="E172" s="87">
        <v>0</v>
      </c>
      <c r="F172" s="87">
        <v>64.640304220000004</v>
      </c>
      <c r="G172" s="87">
        <v>161.60076054000001</v>
      </c>
      <c r="H172" s="87">
        <v>323.20152108000002</v>
      </c>
      <c r="I172" s="87">
        <v>0</v>
      </c>
      <c r="J172" s="87">
        <v>355.52167317999999</v>
      </c>
      <c r="K172" s="87">
        <v>420.16197740000001</v>
      </c>
      <c r="L172" s="87">
        <v>484.80228161000002</v>
      </c>
    </row>
    <row r="173" spans="1:12" ht="12.75" customHeight="1" x14ac:dyDescent="0.2">
      <c r="A173" s="86" t="s">
        <v>156</v>
      </c>
      <c r="B173" s="86">
        <v>20</v>
      </c>
      <c r="C173" s="87">
        <v>638.13800694999998</v>
      </c>
      <c r="D173" s="87">
        <v>634.68545457000005</v>
      </c>
      <c r="E173" s="87">
        <v>0</v>
      </c>
      <c r="F173" s="87">
        <v>63.468545460000001</v>
      </c>
      <c r="G173" s="87">
        <v>158.67136364000001</v>
      </c>
      <c r="H173" s="87">
        <v>317.34272729000003</v>
      </c>
      <c r="I173" s="87">
        <v>0</v>
      </c>
      <c r="J173" s="87">
        <v>349.07700001000001</v>
      </c>
      <c r="K173" s="87">
        <v>412.54554546999998</v>
      </c>
      <c r="L173" s="87">
        <v>476.01409093000001</v>
      </c>
    </row>
    <row r="174" spans="1:12" ht="12.75" customHeight="1" x14ac:dyDescent="0.2">
      <c r="A174" s="86" t="s">
        <v>156</v>
      </c>
      <c r="B174" s="86">
        <v>21</v>
      </c>
      <c r="C174" s="87">
        <v>643.19203720999997</v>
      </c>
      <c r="D174" s="87">
        <v>639.71395901999995</v>
      </c>
      <c r="E174" s="87">
        <v>0</v>
      </c>
      <c r="F174" s="87">
        <v>63.971395899999997</v>
      </c>
      <c r="G174" s="87">
        <v>159.92848975999999</v>
      </c>
      <c r="H174" s="87">
        <v>319.85697950999997</v>
      </c>
      <c r="I174" s="87">
        <v>0</v>
      </c>
      <c r="J174" s="87">
        <v>351.84267746</v>
      </c>
      <c r="K174" s="87">
        <v>415.81407336000001</v>
      </c>
      <c r="L174" s="87">
        <v>479.78546927000002</v>
      </c>
    </row>
    <row r="175" spans="1:12" ht="12.75" customHeight="1" x14ac:dyDescent="0.2">
      <c r="A175" s="86" t="s">
        <v>156</v>
      </c>
      <c r="B175" s="86">
        <v>22</v>
      </c>
      <c r="C175" s="87">
        <v>719.79089604000001</v>
      </c>
      <c r="D175" s="87">
        <v>715.70537829</v>
      </c>
      <c r="E175" s="87">
        <v>0</v>
      </c>
      <c r="F175" s="87">
        <v>71.570537830000006</v>
      </c>
      <c r="G175" s="87">
        <v>178.92634457</v>
      </c>
      <c r="H175" s="87">
        <v>357.85268915</v>
      </c>
      <c r="I175" s="87">
        <v>0</v>
      </c>
      <c r="J175" s="87">
        <v>393.63795806000002</v>
      </c>
      <c r="K175" s="87">
        <v>465.20849588999999</v>
      </c>
      <c r="L175" s="87">
        <v>536.77903372000003</v>
      </c>
    </row>
    <row r="176" spans="1:12" ht="12.75" customHeight="1" x14ac:dyDescent="0.2">
      <c r="A176" s="86" t="s">
        <v>156</v>
      </c>
      <c r="B176" s="86">
        <v>23</v>
      </c>
      <c r="C176" s="87">
        <v>790.09984292000001</v>
      </c>
      <c r="D176" s="87">
        <v>785.38794772000006</v>
      </c>
      <c r="E176" s="87">
        <v>0</v>
      </c>
      <c r="F176" s="87">
        <v>78.538794769999996</v>
      </c>
      <c r="G176" s="87">
        <v>196.34698693000001</v>
      </c>
      <c r="H176" s="87">
        <v>392.69397386000003</v>
      </c>
      <c r="I176" s="87">
        <v>0</v>
      </c>
      <c r="J176" s="87">
        <v>431.96337125000002</v>
      </c>
      <c r="K176" s="87">
        <v>510.50216602</v>
      </c>
      <c r="L176" s="87">
        <v>589.04096078999999</v>
      </c>
    </row>
    <row r="177" spans="1:12" ht="12.75" customHeight="1" x14ac:dyDescent="0.2">
      <c r="A177" s="86" t="s">
        <v>156</v>
      </c>
      <c r="B177" s="86">
        <v>24</v>
      </c>
      <c r="C177" s="87">
        <v>845.56841691</v>
      </c>
      <c r="D177" s="87">
        <v>840.53289236000001</v>
      </c>
      <c r="E177" s="87">
        <v>0</v>
      </c>
      <c r="F177" s="87">
        <v>84.053289239999998</v>
      </c>
      <c r="G177" s="87">
        <v>210.13322309</v>
      </c>
      <c r="H177" s="87">
        <v>420.26644618</v>
      </c>
      <c r="I177" s="87">
        <v>0</v>
      </c>
      <c r="J177" s="87">
        <v>462.29309080000002</v>
      </c>
      <c r="K177" s="87">
        <v>546.34638002999998</v>
      </c>
      <c r="L177" s="87">
        <v>630.39966927</v>
      </c>
    </row>
    <row r="178" spans="1:12" ht="12.75" customHeight="1" x14ac:dyDescent="0.2">
      <c r="A178" s="86" t="s">
        <v>157</v>
      </c>
      <c r="B178" s="86">
        <v>1</v>
      </c>
      <c r="C178" s="87">
        <v>867.34885126999995</v>
      </c>
      <c r="D178" s="87">
        <v>862.46503356999995</v>
      </c>
      <c r="E178" s="87">
        <v>0</v>
      </c>
      <c r="F178" s="87">
        <v>86.246503360000006</v>
      </c>
      <c r="G178" s="87">
        <v>215.61625839000001</v>
      </c>
      <c r="H178" s="87">
        <v>431.23251678999998</v>
      </c>
      <c r="I178" s="87">
        <v>0</v>
      </c>
      <c r="J178" s="87">
        <v>474.35576845999998</v>
      </c>
      <c r="K178" s="87">
        <v>560.60227182000006</v>
      </c>
      <c r="L178" s="87">
        <v>646.84877517999996</v>
      </c>
    </row>
    <row r="179" spans="1:12" ht="12.75" customHeight="1" x14ac:dyDescent="0.2">
      <c r="A179" s="86" t="s">
        <v>157</v>
      </c>
      <c r="B179" s="86">
        <v>2</v>
      </c>
      <c r="C179" s="87">
        <v>921.01744243999997</v>
      </c>
      <c r="D179" s="87">
        <v>915.96541819000004</v>
      </c>
      <c r="E179" s="87">
        <v>0</v>
      </c>
      <c r="F179" s="87">
        <v>91.596541819999999</v>
      </c>
      <c r="G179" s="87">
        <v>228.99135455000001</v>
      </c>
      <c r="H179" s="87">
        <v>457.98270910000002</v>
      </c>
      <c r="I179" s="87">
        <v>0</v>
      </c>
      <c r="J179" s="87">
        <v>503.78098</v>
      </c>
      <c r="K179" s="87">
        <v>595.37752181999997</v>
      </c>
      <c r="L179" s="87">
        <v>686.97406364000005</v>
      </c>
    </row>
    <row r="180" spans="1:12" ht="12.75" customHeight="1" x14ac:dyDescent="0.2">
      <c r="A180" s="86" t="s">
        <v>157</v>
      </c>
      <c r="B180" s="86">
        <v>3</v>
      </c>
      <c r="C180" s="87">
        <v>925.02542564999999</v>
      </c>
      <c r="D180" s="87">
        <v>919.82767149999995</v>
      </c>
      <c r="E180" s="87">
        <v>0</v>
      </c>
      <c r="F180" s="87">
        <v>91.982767150000001</v>
      </c>
      <c r="G180" s="87">
        <v>229.95691787999999</v>
      </c>
      <c r="H180" s="87">
        <v>459.91383574999998</v>
      </c>
      <c r="I180" s="87">
        <v>0</v>
      </c>
      <c r="J180" s="87">
        <v>505.90521933000002</v>
      </c>
      <c r="K180" s="87">
        <v>597.88798648</v>
      </c>
      <c r="L180" s="87">
        <v>689.87075362999997</v>
      </c>
    </row>
    <row r="181" spans="1:12" ht="12.75" customHeight="1" x14ac:dyDescent="0.2">
      <c r="A181" s="86" t="s">
        <v>157</v>
      </c>
      <c r="B181" s="86">
        <v>4</v>
      </c>
      <c r="C181" s="87">
        <v>931.89396624000005</v>
      </c>
      <c r="D181" s="87">
        <v>926.76398934999997</v>
      </c>
      <c r="E181" s="87">
        <v>0</v>
      </c>
      <c r="F181" s="87">
        <v>92.676398939999999</v>
      </c>
      <c r="G181" s="87">
        <v>231.69099734</v>
      </c>
      <c r="H181" s="87">
        <v>463.38199467999999</v>
      </c>
      <c r="I181" s="87">
        <v>0</v>
      </c>
      <c r="J181" s="87">
        <v>509.72019413999999</v>
      </c>
      <c r="K181" s="87">
        <v>602.39659308</v>
      </c>
      <c r="L181" s="87">
        <v>695.07299201000001</v>
      </c>
    </row>
    <row r="182" spans="1:12" ht="12.75" customHeight="1" x14ac:dyDescent="0.2">
      <c r="A182" s="86" t="s">
        <v>157</v>
      </c>
      <c r="B182" s="86">
        <v>5</v>
      </c>
      <c r="C182" s="87">
        <v>929.71377834999998</v>
      </c>
      <c r="D182" s="87">
        <v>924.61166298000001</v>
      </c>
      <c r="E182" s="87">
        <v>0</v>
      </c>
      <c r="F182" s="87">
        <v>92.461166300000002</v>
      </c>
      <c r="G182" s="87">
        <v>231.15291575000001</v>
      </c>
      <c r="H182" s="87">
        <v>462.30583149</v>
      </c>
      <c r="I182" s="87">
        <v>0</v>
      </c>
      <c r="J182" s="87">
        <v>508.53641463999998</v>
      </c>
      <c r="K182" s="87">
        <v>600.99758094000003</v>
      </c>
      <c r="L182" s="87">
        <v>693.45874723999998</v>
      </c>
    </row>
    <row r="183" spans="1:12" ht="12.75" customHeight="1" x14ac:dyDescent="0.2">
      <c r="A183" s="86" t="s">
        <v>157</v>
      </c>
      <c r="B183" s="86">
        <v>6</v>
      </c>
      <c r="C183" s="87">
        <v>924.89310226999999</v>
      </c>
      <c r="D183" s="87">
        <v>919.94231488000003</v>
      </c>
      <c r="E183" s="87">
        <v>0</v>
      </c>
      <c r="F183" s="87">
        <v>91.994231490000004</v>
      </c>
      <c r="G183" s="87">
        <v>229.98557872000001</v>
      </c>
      <c r="H183" s="87">
        <v>459.97115744000001</v>
      </c>
      <c r="I183" s="87">
        <v>0</v>
      </c>
      <c r="J183" s="87">
        <v>505.96827317999998</v>
      </c>
      <c r="K183" s="87">
        <v>597.96250467000004</v>
      </c>
      <c r="L183" s="87">
        <v>689.95673615999999</v>
      </c>
    </row>
    <row r="184" spans="1:12" ht="12.75" customHeight="1" x14ac:dyDescent="0.2">
      <c r="A184" s="86" t="s">
        <v>157</v>
      </c>
      <c r="B184" s="86">
        <v>7</v>
      </c>
      <c r="C184" s="87">
        <v>895.26815421000003</v>
      </c>
      <c r="D184" s="87">
        <v>890.19787871999995</v>
      </c>
      <c r="E184" s="87">
        <v>0</v>
      </c>
      <c r="F184" s="87">
        <v>89.019787870000002</v>
      </c>
      <c r="G184" s="87">
        <v>222.54946967999999</v>
      </c>
      <c r="H184" s="87">
        <v>445.09893935999997</v>
      </c>
      <c r="I184" s="87">
        <v>0</v>
      </c>
      <c r="J184" s="87">
        <v>489.60883330000001</v>
      </c>
      <c r="K184" s="87">
        <v>578.62862116999997</v>
      </c>
      <c r="L184" s="87">
        <v>667.64840904000005</v>
      </c>
    </row>
    <row r="185" spans="1:12" ht="12.75" customHeight="1" x14ac:dyDescent="0.2">
      <c r="A185" s="86" t="s">
        <v>157</v>
      </c>
      <c r="B185" s="86">
        <v>8</v>
      </c>
      <c r="C185" s="87">
        <v>774.69879792999996</v>
      </c>
      <c r="D185" s="87">
        <v>770.42126895000001</v>
      </c>
      <c r="E185" s="87">
        <v>0</v>
      </c>
      <c r="F185" s="87">
        <v>77.0421269</v>
      </c>
      <c r="G185" s="87">
        <v>192.60531724000001</v>
      </c>
      <c r="H185" s="87">
        <v>385.21063448000001</v>
      </c>
      <c r="I185" s="87">
        <v>0</v>
      </c>
      <c r="J185" s="87">
        <v>423.73169791999999</v>
      </c>
      <c r="K185" s="87">
        <v>500.77382482000002</v>
      </c>
      <c r="L185" s="87">
        <v>577.81595171000004</v>
      </c>
    </row>
    <row r="186" spans="1:12" ht="12.75" customHeight="1" x14ac:dyDescent="0.2">
      <c r="A186" s="86" t="s">
        <v>157</v>
      </c>
      <c r="B186" s="86">
        <v>9</v>
      </c>
      <c r="C186" s="87">
        <v>783.98466214999996</v>
      </c>
      <c r="D186" s="87">
        <v>776.65657243999999</v>
      </c>
      <c r="E186" s="87">
        <v>0</v>
      </c>
      <c r="F186" s="87">
        <v>77.665657240000002</v>
      </c>
      <c r="G186" s="87">
        <v>194.16414311</v>
      </c>
      <c r="H186" s="87">
        <v>388.32828622</v>
      </c>
      <c r="I186" s="87">
        <v>0</v>
      </c>
      <c r="J186" s="87">
        <v>427.16111483999998</v>
      </c>
      <c r="K186" s="87">
        <v>504.82677209000002</v>
      </c>
      <c r="L186" s="87">
        <v>582.49242933000005</v>
      </c>
    </row>
    <row r="187" spans="1:12" ht="12.75" customHeight="1" x14ac:dyDescent="0.2">
      <c r="A187" s="86" t="s">
        <v>157</v>
      </c>
      <c r="B187" s="86">
        <v>10</v>
      </c>
      <c r="C187" s="87">
        <v>735.17521754999996</v>
      </c>
      <c r="D187" s="87">
        <v>726.60690399999999</v>
      </c>
      <c r="E187" s="87">
        <v>0</v>
      </c>
      <c r="F187" s="87">
        <v>72.660690399999993</v>
      </c>
      <c r="G187" s="87">
        <v>181.651726</v>
      </c>
      <c r="H187" s="87">
        <v>363.30345199999999</v>
      </c>
      <c r="I187" s="87">
        <v>0</v>
      </c>
      <c r="J187" s="87">
        <v>399.6337972</v>
      </c>
      <c r="K187" s="87">
        <v>472.29448760000002</v>
      </c>
      <c r="L187" s="87">
        <v>544.95517800000005</v>
      </c>
    </row>
    <row r="188" spans="1:12" ht="12.75" customHeight="1" x14ac:dyDescent="0.2">
      <c r="A188" s="86" t="s">
        <v>157</v>
      </c>
      <c r="B188" s="86">
        <v>11</v>
      </c>
      <c r="C188" s="87">
        <v>645.13220248000005</v>
      </c>
      <c r="D188" s="87">
        <v>638.55083592999995</v>
      </c>
      <c r="E188" s="87">
        <v>0</v>
      </c>
      <c r="F188" s="87">
        <v>63.85508359</v>
      </c>
      <c r="G188" s="87">
        <v>159.63770898000001</v>
      </c>
      <c r="H188" s="87">
        <v>319.27541796999998</v>
      </c>
      <c r="I188" s="87">
        <v>0</v>
      </c>
      <c r="J188" s="87">
        <v>351.20295976</v>
      </c>
      <c r="K188" s="87">
        <v>415.05804334999999</v>
      </c>
      <c r="L188" s="87">
        <v>478.91312694999999</v>
      </c>
    </row>
    <row r="189" spans="1:12" ht="12.75" customHeight="1" x14ac:dyDescent="0.2">
      <c r="A189" s="86" t="s">
        <v>157</v>
      </c>
      <c r="B189" s="86">
        <v>12</v>
      </c>
      <c r="C189" s="87">
        <v>616.75496530999999</v>
      </c>
      <c r="D189" s="87">
        <v>611.14233721999994</v>
      </c>
      <c r="E189" s="87">
        <v>0</v>
      </c>
      <c r="F189" s="87">
        <v>61.114233720000001</v>
      </c>
      <c r="G189" s="87">
        <v>152.78558430999999</v>
      </c>
      <c r="H189" s="87">
        <v>305.57116860999997</v>
      </c>
      <c r="I189" s="87">
        <v>0</v>
      </c>
      <c r="J189" s="87">
        <v>336.12828546999998</v>
      </c>
      <c r="K189" s="87">
        <v>397.24251919</v>
      </c>
      <c r="L189" s="87">
        <v>458.35675292000002</v>
      </c>
    </row>
    <row r="190" spans="1:12" ht="12.75" customHeight="1" x14ac:dyDescent="0.2">
      <c r="A190" s="86" t="s">
        <v>157</v>
      </c>
      <c r="B190" s="86">
        <v>13</v>
      </c>
      <c r="C190" s="87">
        <v>628.82860557000004</v>
      </c>
      <c r="D190" s="87">
        <v>622.98547872999995</v>
      </c>
      <c r="E190" s="87">
        <v>0</v>
      </c>
      <c r="F190" s="87">
        <v>62.29854787</v>
      </c>
      <c r="G190" s="87">
        <v>155.74636967999999</v>
      </c>
      <c r="H190" s="87">
        <v>311.49273936999998</v>
      </c>
      <c r="I190" s="87">
        <v>0</v>
      </c>
      <c r="J190" s="87">
        <v>342.64201329999997</v>
      </c>
      <c r="K190" s="87">
        <v>404.94056117000002</v>
      </c>
      <c r="L190" s="87">
        <v>467.23910905000002</v>
      </c>
    </row>
    <row r="191" spans="1:12" ht="12.75" customHeight="1" x14ac:dyDescent="0.2">
      <c r="A191" s="86" t="s">
        <v>157</v>
      </c>
      <c r="B191" s="86">
        <v>14</v>
      </c>
      <c r="C191" s="87">
        <v>629.46107089999998</v>
      </c>
      <c r="D191" s="87">
        <v>622.49243609999996</v>
      </c>
      <c r="E191" s="87">
        <v>0</v>
      </c>
      <c r="F191" s="87">
        <v>62.249243610000001</v>
      </c>
      <c r="G191" s="87">
        <v>155.62310902999999</v>
      </c>
      <c r="H191" s="87">
        <v>311.24621804999998</v>
      </c>
      <c r="I191" s="87">
        <v>0</v>
      </c>
      <c r="J191" s="87">
        <v>342.37083985999999</v>
      </c>
      <c r="K191" s="87">
        <v>404.62008347</v>
      </c>
      <c r="L191" s="87">
        <v>466.86932708000001</v>
      </c>
    </row>
    <row r="192" spans="1:12" ht="12.75" customHeight="1" x14ac:dyDescent="0.2">
      <c r="A192" s="86" t="s">
        <v>157</v>
      </c>
      <c r="B192" s="86">
        <v>15</v>
      </c>
      <c r="C192" s="87">
        <v>631.95175664999999</v>
      </c>
      <c r="D192" s="87">
        <v>626.25165613000001</v>
      </c>
      <c r="E192" s="87">
        <v>0</v>
      </c>
      <c r="F192" s="87">
        <v>62.625165610000003</v>
      </c>
      <c r="G192" s="87">
        <v>156.56291403</v>
      </c>
      <c r="H192" s="87">
        <v>313.12582807000001</v>
      </c>
      <c r="I192" s="87">
        <v>0</v>
      </c>
      <c r="J192" s="87">
        <v>344.43841086999998</v>
      </c>
      <c r="K192" s="87">
        <v>407.06357647999999</v>
      </c>
      <c r="L192" s="87">
        <v>469.68874210000001</v>
      </c>
    </row>
    <row r="193" spans="1:12" ht="12.75" customHeight="1" x14ac:dyDescent="0.2">
      <c r="A193" s="86" t="s">
        <v>157</v>
      </c>
      <c r="B193" s="86">
        <v>16</v>
      </c>
      <c r="C193" s="87">
        <v>631.22602911000001</v>
      </c>
      <c r="D193" s="87">
        <v>627.20059406999997</v>
      </c>
      <c r="E193" s="87">
        <v>0</v>
      </c>
      <c r="F193" s="87">
        <v>62.720059409999998</v>
      </c>
      <c r="G193" s="87">
        <v>156.80014851999999</v>
      </c>
      <c r="H193" s="87">
        <v>313.60029703999999</v>
      </c>
      <c r="I193" s="87">
        <v>0</v>
      </c>
      <c r="J193" s="87">
        <v>344.96032674000003</v>
      </c>
      <c r="K193" s="87">
        <v>407.68038615</v>
      </c>
      <c r="L193" s="87">
        <v>470.40044554999997</v>
      </c>
    </row>
    <row r="194" spans="1:12" ht="12.75" customHeight="1" x14ac:dyDescent="0.2">
      <c r="A194" s="86" t="s">
        <v>157</v>
      </c>
      <c r="B194" s="86">
        <v>17</v>
      </c>
      <c r="C194" s="87">
        <v>638.67300007999995</v>
      </c>
      <c r="D194" s="87">
        <v>635.19197696000003</v>
      </c>
      <c r="E194" s="87">
        <v>0</v>
      </c>
      <c r="F194" s="87">
        <v>63.519197699999999</v>
      </c>
      <c r="G194" s="87">
        <v>158.79799424000001</v>
      </c>
      <c r="H194" s="87">
        <v>317.59598848000002</v>
      </c>
      <c r="I194" s="87">
        <v>0</v>
      </c>
      <c r="J194" s="87">
        <v>349.35558732999999</v>
      </c>
      <c r="K194" s="87">
        <v>412.87478501999999</v>
      </c>
      <c r="L194" s="87">
        <v>476.39398272</v>
      </c>
    </row>
    <row r="195" spans="1:12" ht="12.75" customHeight="1" x14ac:dyDescent="0.2">
      <c r="A195" s="86" t="s">
        <v>157</v>
      </c>
      <c r="B195" s="86">
        <v>18</v>
      </c>
      <c r="C195" s="87">
        <v>634.80573043000004</v>
      </c>
      <c r="D195" s="87">
        <v>631.80509253000002</v>
      </c>
      <c r="E195" s="87">
        <v>0</v>
      </c>
      <c r="F195" s="87">
        <v>63.18050925</v>
      </c>
      <c r="G195" s="87">
        <v>157.95127313</v>
      </c>
      <c r="H195" s="87">
        <v>315.90254627000002</v>
      </c>
      <c r="I195" s="87">
        <v>0</v>
      </c>
      <c r="J195" s="87">
        <v>347.49280089000001</v>
      </c>
      <c r="K195" s="87">
        <v>410.67331014000001</v>
      </c>
      <c r="L195" s="87">
        <v>473.85381940000002</v>
      </c>
    </row>
    <row r="196" spans="1:12" ht="12.75" customHeight="1" x14ac:dyDescent="0.2">
      <c r="A196" s="86" t="s">
        <v>157</v>
      </c>
      <c r="B196" s="86">
        <v>19</v>
      </c>
      <c r="C196" s="87">
        <v>625.94879995999997</v>
      </c>
      <c r="D196" s="87">
        <v>623.04417013</v>
      </c>
      <c r="E196" s="87">
        <v>0</v>
      </c>
      <c r="F196" s="87">
        <v>62.304417010000002</v>
      </c>
      <c r="G196" s="87">
        <v>155.76104253</v>
      </c>
      <c r="H196" s="87">
        <v>311.52208507</v>
      </c>
      <c r="I196" s="87">
        <v>0</v>
      </c>
      <c r="J196" s="87">
        <v>342.67429356999997</v>
      </c>
      <c r="K196" s="87">
        <v>404.97871057999998</v>
      </c>
      <c r="L196" s="87">
        <v>467.2831276</v>
      </c>
    </row>
    <row r="197" spans="1:12" ht="12.75" customHeight="1" x14ac:dyDescent="0.2">
      <c r="A197" s="86" t="s">
        <v>157</v>
      </c>
      <c r="B197" s="86">
        <v>20</v>
      </c>
      <c r="C197" s="87">
        <v>612.38530344000003</v>
      </c>
      <c r="D197" s="87">
        <v>609.56336838000004</v>
      </c>
      <c r="E197" s="87">
        <v>0</v>
      </c>
      <c r="F197" s="87">
        <v>60.956336839999999</v>
      </c>
      <c r="G197" s="87">
        <v>152.39084209999999</v>
      </c>
      <c r="H197" s="87">
        <v>304.78168419000002</v>
      </c>
      <c r="I197" s="87">
        <v>0</v>
      </c>
      <c r="J197" s="87">
        <v>335.25985261</v>
      </c>
      <c r="K197" s="87">
        <v>396.21618945</v>
      </c>
      <c r="L197" s="87">
        <v>457.17252629000001</v>
      </c>
    </row>
    <row r="198" spans="1:12" ht="12.75" customHeight="1" x14ac:dyDescent="0.2">
      <c r="A198" s="86" t="s">
        <v>157</v>
      </c>
      <c r="B198" s="86">
        <v>21</v>
      </c>
      <c r="C198" s="87">
        <v>622.27479187999995</v>
      </c>
      <c r="D198" s="87">
        <v>619.36642116999997</v>
      </c>
      <c r="E198" s="87">
        <v>0</v>
      </c>
      <c r="F198" s="87">
        <v>61.936642120000002</v>
      </c>
      <c r="G198" s="87">
        <v>154.84160528999999</v>
      </c>
      <c r="H198" s="87">
        <v>309.68321058999999</v>
      </c>
      <c r="I198" s="87">
        <v>0</v>
      </c>
      <c r="J198" s="87">
        <v>340.65153163999997</v>
      </c>
      <c r="K198" s="87">
        <v>402.58817376000002</v>
      </c>
      <c r="L198" s="87">
        <v>464.52481588000001</v>
      </c>
    </row>
    <row r="199" spans="1:12" ht="12.75" customHeight="1" x14ac:dyDescent="0.2">
      <c r="A199" s="86" t="s">
        <v>157</v>
      </c>
      <c r="B199" s="86">
        <v>22</v>
      </c>
      <c r="C199" s="87">
        <v>693.92129219000003</v>
      </c>
      <c r="D199" s="87">
        <v>690.60781282000005</v>
      </c>
      <c r="E199" s="87">
        <v>0</v>
      </c>
      <c r="F199" s="87">
        <v>69.06078128</v>
      </c>
      <c r="G199" s="87">
        <v>172.65195320999999</v>
      </c>
      <c r="H199" s="87">
        <v>345.30390641000002</v>
      </c>
      <c r="I199" s="87">
        <v>0</v>
      </c>
      <c r="J199" s="87">
        <v>379.83429704999998</v>
      </c>
      <c r="K199" s="87">
        <v>448.89507832999999</v>
      </c>
      <c r="L199" s="87">
        <v>517.95585961999996</v>
      </c>
    </row>
    <row r="200" spans="1:12" ht="12.75" customHeight="1" x14ac:dyDescent="0.2">
      <c r="A200" s="86" t="s">
        <v>157</v>
      </c>
      <c r="B200" s="86">
        <v>23</v>
      </c>
      <c r="C200" s="87">
        <v>757.76196304999996</v>
      </c>
      <c r="D200" s="87">
        <v>754.10999328000003</v>
      </c>
      <c r="E200" s="87">
        <v>0</v>
      </c>
      <c r="F200" s="87">
        <v>75.410999329999996</v>
      </c>
      <c r="G200" s="87">
        <v>188.52749832000001</v>
      </c>
      <c r="H200" s="87">
        <v>377.05499664000001</v>
      </c>
      <c r="I200" s="87">
        <v>0</v>
      </c>
      <c r="J200" s="87">
        <v>414.7604963</v>
      </c>
      <c r="K200" s="87">
        <v>490.17149562999998</v>
      </c>
      <c r="L200" s="87">
        <v>565.58249495999996</v>
      </c>
    </row>
    <row r="201" spans="1:12" ht="12.75" customHeight="1" x14ac:dyDescent="0.2">
      <c r="A201" s="86" t="s">
        <v>157</v>
      </c>
      <c r="B201" s="86">
        <v>24</v>
      </c>
      <c r="C201" s="87">
        <v>792.71442478999995</v>
      </c>
      <c r="D201" s="87">
        <v>788.91882509000004</v>
      </c>
      <c r="E201" s="87">
        <v>0</v>
      </c>
      <c r="F201" s="87">
        <v>78.891882510000002</v>
      </c>
      <c r="G201" s="87">
        <v>197.22970627000001</v>
      </c>
      <c r="H201" s="87">
        <v>394.45941255000002</v>
      </c>
      <c r="I201" s="87">
        <v>0</v>
      </c>
      <c r="J201" s="87">
        <v>433.9053538</v>
      </c>
      <c r="K201" s="87">
        <v>512.79723631000002</v>
      </c>
      <c r="L201" s="87">
        <v>591.68911881999998</v>
      </c>
    </row>
    <row r="202" spans="1:12" ht="12.75" customHeight="1" x14ac:dyDescent="0.2">
      <c r="A202" s="86" t="s">
        <v>158</v>
      </c>
      <c r="B202" s="86">
        <v>1</v>
      </c>
      <c r="C202" s="87">
        <v>802.49078989999998</v>
      </c>
      <c r="D202" s="87">
        <v>798.69111887999998</v>
      </c>
      <c r="E202" s="87">
        <v>0</v>
      </c>
      <c r="F202" s="87">
        <v>79.869111889999999</v>
      </c>
      <c r="G202" s="87">
        <v>199.67277971999999</v>
      </c>
      <c r="H202" s="87">
        <v>399.34555943999999</v>
      </c>
      <c r="I202" s="87">
        <v>0</v>
      </c>
      <c r="J202" s="87">
        <v>439.28011537999998</v>
      </c>
      <c r="K202" s="87">
        <v>519.14922726999998</v>
      </c>
      <c r="L202" s="87">
        <v>599.01833915999998</v>
      </c>
    </row>
    <row r="203" spans="1:12" ht="12.75" customHeight="1" x14ac:dyDescent="0.2">
      <c r="A203" s="86" t="s">
        <v>158</v>
      </c>
      <c r="B203" s="86">
        <v>2</v>
      </c>
      <c r="C203" s="87">
        <v>826.58081729000003</v>
      </c>
      <c r="D203" s="87">
        <v>822.60294218000001</v>
      </c>
      <c r="E203" s="87">
        <v>0</v>
      </c>
      <c r="F203" s="87">
        <v>82.260294220000006</v>
      </c>
      <c r="G203" s="87">
        <v>205.65073555000001</v>
      </c>
      <c r="H203" s="87">
        <v>411.30147109000001</v>
      </c>
      <c r="I203" s="87">
        <v>0</v>
      </c>
      <c r="J203" s="87">
        <v>452.4316182</v>
      </c>
      <c r="K203" s="87">
        <v>534.69191241999999</v>
      </c>
      <c r="L203" s="87">
        <v>616.95220663999999</v>
      </c>
    </row>
    <row r="204" spans="1:12" ht="12.75" customHeight="1" x14ac:dyDescent="0.2">
      <c r="A204" s="86" t="s">
        <v>158</v>
      </c>
      <c r="B204" s="86">
        <v>3</v>
      </c>
      <c r="C204" s="87">
        <v>835.50358879999999</v>
      </c>
      <c r="D204" s="87">
        <v>831.57983772</v>
      </c>
      <c r="E204" s="87">
        <v>0</v>
      </c>
      <c r="F204" s="87">
        <v>83.157983770000001</v>
      </c>
      <c r="G204" s="87">
        <v>207.89495943</v>
      </c>
      <c r="H204" s="87">
        <v>415.78991886</v>
      </c>
      <c r="I204" s="87">
        <v>0</v>
      </c>
      <c r="J204" s="87">
        <v>457.36891075</v>
      </c>
      <c r="K204" s="87">
        <v>540.52689452000004</v>
      </c>
      <c r="L204" s="87">
        <v>623.68487829000003</v>
      </c>
    </row>
    <row r="205" spans="1:12" ht="12.75" customHeight="1" x14ac:dyDescent="0.2">
      <c r="A205" s="86" t="s">
        <v>158</v>
      </c>
      <c r="B205" s="86">
        <v>4</v>
      </c>
      <c r="C205" s="87">
        <v>897.65560028000004</v>
      </c>
      <c r="D205" s="87">
        <v>893.38661365999997</v>
      </c>
      <c r="E205" s="87">
        <v>0</v>
      </c>
      <c r="F205" s="87">
        <v>89.338661369999997</v>
      </c>
      <c r="G205" s="87">
        <v>223.34665342</v>
      </c>
      <c r="H205" s="87">
        <v>446.69330682999998</v>
      </c>
      <c r="I205" s="87">
        <v>0</v>
      </c>
      <c r="J205" s="87">
        <v>491.36263751000001</v>
      </c>
      <c r="K205" s="87">
        <v>580.70129887999997</v>
      </c>
      <c r="L205" s="87">
        <v>670.03996025000004</v>
      </c>
    </row>
    <row r="206" spans="1:12" ht="12.75" customHeight="1" x14ac:dyDescent="0.2">
      <c r="A206" s="86" t="s">
        <v>158</v>
      </c>
      <c r="B206" s="86">
        <v>5</v>
      </c>
      <c r="C206" s="87">
        <v>905.79718362000006</v>
      </c>
      <c r="D206" s="87">
        <v>901.41066522000006</v>
      </c>
      <c r="E206" s="87">
        <v>0</v>
      </c>
      <c r="F206" s="87">
        <v>90.141066519999995</v>
      </c>
      <c r="G206" s="87">
        <v>225.35266630999999</v>
      </c>
      <c r="H206" s="87">
        <v>450.70533261000003</v>
      </c>
      <c r="I206" s="87">
        <v>0</v>
      </c>
      <c r="J206" s="87">
        <v>495.77586587000002</v>
      </c>
      <c r="K206" s="87">
        <v>585.91693239000006</v>
      </c>
      <c r="L206" s="87">
        <v>676.05799892000005</v>
      </c>
    </row>
    <row r="207" spans="1:12" ht="12.75" customHeight="1" x14ac:dyDescent="0.2">
      <c r="A207" s="86" t="s">
        <v>158</v>
      </c>
      <c r="B207" s="86">
        <v>6</v>
      </c>
      <c r="C207" s="87">
        <v>857.04438748999996</v>
      </c>
      <c r="D207" s="87">
        <v>852.70025533</v>
      </c>
      <c r="E207" s="87">
        <v>0</v>
      </c>
      <c r="F207" s="87">
        <v>85.270025529999998</v>
      </c>
      <c r="G207" s="87">
        <v>213.17506383</v>
      </c>
      <c r="H207" s="87">
        <v>426.35012767000001</v>
      </c>
      <c r="I207" s="87">
        <v>0</v>
      </c>
      <c r="J207" s="87">
        <v>468.98514043</v>
      </c>
      <c r="K207" s="87">
        <v>554.25516596</v>
      </c>
      <c r="L207" s="87">
        <v>639.52519150000001</v>
      </c>
    </row>
    <row r="208" spans="1:12" ht="12.75" customHeight="1" x14ac:dyDescent="0.2">
      <c r="A208" s="86" t="s">
        <v>158</v>
      </c>
      <c r="B208" s="86">
        <v>7</v>
      </c>
      <c r="C208" s="87">
        <v>815.83588040999996</v>
      </c>
      <c r="D208" s="87">
        <v>811.93508786999996</v>
      </c>
      <c r="E208" s="87">
        <v>0</v>
      </c>
      <c r="F208" s="87">
        <v>81.193508789999996</v>
      </c>
      <c r="G208" s="87">
        <v>202.98377196999999</v>
      </c>
      <c r="H208" s="87">
        <v>405.96754393999998</v>
      </c>
      <c r="I208" s="87">
        <v>0</v>
      </c>
      <c r="J208" s="87">
        <v>446.56429832999999</v>
      </c>
      <c r="K208" s="87">
        <v>527.75780712000005</v>
      </c>
      <c r="L208" s="87">
        <v>608.95131590000005</v>
      </c>
    </row>
    <row r="209" spans="1:12" ht="12.75" customHeight="1" x14ac:dyDescent="0.2">
      <c r="A209" s="86" t="s">
        <v>158</v>
      </c>
      <c r="B209" s="86">
        <v>8</v>
      </c>
      <c r="C209" s="87">
        <v>766.22142792</v>
      </c>
      <c r="D209" s="87">
        <v>762.63788809000005</v>
      </c>
      <c r="E209" s="87">
        <v>0</v>
      </c>
      <c r="F209" s="87">
        <v>76.263788809999994</v>
      </c>
      <c r="G209" s="87">
        <v>190.65947202000001</v>
      </c>
      <c r="H209" s="87">
        <v>381.31894405000003</v>
      </c>
      <c r="I209" s="87">
        <v>0</v>
      </c>
      <c r="J209" s="87">
        <v>419.45083844999999</v>
      </c>
      <c r="K209" s="87">
        <v>495.71462725999999</v>
      </c>
      <c r="L209" s="87">
        <v>571.97841606999998</v>
      </c>
    </row>
    <row r="210" spans="1:12" ht="12.75" customHeight="1" x14ac:dyDescent="0.2">
      <c r="A210" s="86" t="s">
        <v>158</v>
      </c>
      <c r="B210" s="86">
        <v>9</v>
      </c>
      <c r="C210" s="87">
        <v>745.98577018000003</v>
      </c>
      <c r="D210" s="87">
        <v>742.27867489000005</v>
      </c>
      <c r="E210" s="87">
        <v>0</v>
      </c>
      <c r="F210" s="87">
        <v>74.227867489999994</v>
      </c>
      <c r="G210" s="87">
        <v>185.56966872000001</v>
      </c>
      <c r="H210" s="87">
        <v>371.13933745000003</v>
      </c>
      <c r="I210" s="87">
        <v>0</v>
      </c>
      <c r="J210" s="87">
        <v>408.25327119000002</v>
      </c>
      <c r="K210" s="87">
        <v>482.48113868000002</v>
      </c>
      <c r="L210" s="87">
        <v>556.70900616999995</v>
      </c>
    </row>
    <row r="211" spans="1:12" ht="12.75" customHeight="1" x14ac:dyDescent="0.2">
      <c r="A211" s="86" t="s">
        <v>158</v>
      </c>
      <c r="B211" s="86">
        <v>10</v>
      </c>
      <c r="C211" s="87">
        <v>727.58353424999996</v>
      </c>
      <c r="D211" s="87">
        <v>724.16026225999997</v>
      </c>
      <c r="E211" s="87">
        <v>0</v>
      </c>
      <c r="F211" s="87">
        <v>72.41602623</v>
      </c>
      <c r="G211" s="87">
        <v>181.04006557</v>
      </c>
      <c r="H211" s="87">
        <v>362.08013112999998</v>
      </c>
      <c r="I211" s="87">
        <v>0</v>
      </c>
      <c r="J211" s="87">
        <v>398.28814424000001</v>
      </c>
      <c r="K211" s="87">
        <v>470.70417047000001</v>
      </c>
      <c r="L211" s="87">
        <v>543.12019669999995</v>
      </c>
    </row>
    <row r="212" spans="1:12" ht="12.75" customHeight="1" x14ac:dyDescent="0.2">
      <c r="A212" s="86" t="s">
        <v>158</v>
      </c>
      <c r="B212" s="86">
        <v>11</v>
      </c>
      <c r="C212" s="87">
        <v>662.73215110000001</v>
      </c>
      <c r="D212" s="87">
        <v>659.65698373999999</v>
      </c>
      <c r="E212" s="87">
        <v>0</v>
      </c>
      <c r="F212" s="87">
        <v>65.965698369999998</v>
      </c>
      <c r="G212" s="87">
        <v>164.91424594</v>
      </c>
      <c r="H212" s="87">
        <v>329.82849186999999</v>
      </c>
      <c r="I212" s="87">
        <v>0</v>
      </c>
      <c r="J212" s="87">
        <v>362.81134106000002</v>
      </c>
      <c r="K212" s="87">
        <v>428.77703943</v>
      </c>
      <c r="L212" s="87">
        <v>494.74273780999999</v>
      </c>
    </row>
    <row r="213" spans="1:12" ht="12.75" customHeight="1" x14ac:dyDescent="0.2">
      <c r="A213" s="86" t="s">
        <v>158</v>
      </c>
      <c r="B213" s="86">
        <v>12</v>
      </c>
      <c r="C213" s="87">
        <v>634.58054177999998</v>
      </c>
      <c r="D213" s="87">
        <v>631.18026394000003</v>
      </c>
      <c r="E213" s="87">
        <v>0</v>
      </c>
      <c r="F213" s="87">
        <v>63.118026389999997</v>
      </c>
      <c r="G213" s="87">
        <v>157.79506599000001</v>
      </c>
      <c r="H213" s="87">
        <v>315.59013197000002</v>
      </c>
      <c r="I213" s="87">
        <v>0</v>
      </c>
      <c r="J213" s="87">
        <v>347.14914517</v>
      </c>
      <c r="K213" s="87">
        <v>410.26717156000001</v>
      </c>
      <c r="L213" s="87">
        <v>473.38519796000003</v>
      </c>
    </row>
    <row r="214" spans="1:12" ht="12.75" customHeight="1" x14ac:dyDescent="0.2">
      <c r="A214" s="86" t="s">
        <v>158</v>
      </c>
      <c r="B214" s="86">
        <v>13</v>
      </c>
      <c r="C214" s="87">
        <v>640.55472070999997</v>
      </c>
      <c r="D214" s="87">
        <v>636.40990715999999</v>
      </c>
      <c r="E214" s="87">
        <v>0</v>
      </c>
      <c r="F214" s="87">
        <v>63.640990719999998</v>
      </c>
      <c r="G214" s="87">
        <v>159.10247679</v>
      </c>
      <c r="H214" s="87">
        <v>318.20495357999999</v>
      </c>
      <c r="I214" s="87">
        <v>0</v>
      </c>
      <c r="J214" s="87">
        <v>350.02544893999999</v>
      </c>
      <c r="K214" s="87">
        <v>413.66643964999997</v>
      </c>
      <c r="L214" s="87">
        <v>477.30743037000002</v>
      </c>
    </row>
    <row r="215" spans="1:12" ht="12.75" customHeight="1" x14ac:dyDescent="0.2">
      <c r="A215" s="86" t="s">
        <v>158</v>
      </c>
      <c r="B215" s="86">
        <v>14</v>
      </c>
      <c r="C215" s="87">
        <v>637.88195819999999</v>
      </c>
      <c r="D215" s="87">
        <v>633.79329127999995</v>
      </c>
      <c r="E215" s="87">
        <v>0</v>
      </c>
      <c r="F215" s="87">
        <v>63.379329130000002</v>
      </c>
      <c r="G215" s="87">
        <v>158.44832281999999</v>
      </c>
      <c r="H215" s="87">
        <v>316.89664563999997</v>
      </c>
      <c r="I215" s="87">
        <v>0</v>
      </c>
      <c r="J215" s="87">
        <v>348.58631020000001</v>
      </c>
      <c r="K215" s="87">
        <v>411.96563932999999</v>
      </c>
      <c r="L215" s="87">
        <v>475.34496846000002</v>
      </c>
    </row>
    <row r="216" spans="1:12" ht="12.75" customHeight="1" x14ac:dyDescent="0.2">
      <c r="A216" s="86" t="s">
        <v>158</v>
      </c>
      <c r="B216" s="86">
        <v>15</v>
      </c>
      <c r="C216" s="87">
        <v>643.89729752999995</v>
      </c>
      <c r="D216" s="87">
        <v>640.56941309000001</v>
      </c>
      <c r="E216" s="87">
        <v>0</v>
      </c>
      <c r="F216" s="87">
        <v>64.056941309999999</v>
      </c>
      <c r="G216" s="87">
        <v>160.14235327</v>
      </c>
      <c r="H216" s="87">
        <v>320.28470655000001</v>
      </c>
      <c r="I216" s="87">
        <v>0</v>
      </c>
      <c r="J216" s="87">
        <v>352.31317719999998</v>
      </c>
      <c r="K216" s="87">
        <v>416.37011851</v>
      </c>
      <c r="L216" s="87">
        <v>480.42705982000001</v>
      </c>
    </row>
    <row r="217" spans="1:12" ht="12.75" customHeight="1" x14ac:dyDescent="0.2">
      <c r="A217" s="86" t="s">
        <v>158</v>
      </c>
      <c r="B217" s="86">
        <v>16</v>
      </c>
      <c r="C217" s="87">
        <v>647.59542390000001</v>
      </c>
      <c r="D217" s="87">
        <v>644.99253696999995</v>
      </c>
      <c r="E217" s="87">
        <v>0</v>
      </c>
      <c r="F217" s="87">
        <v>64.499253699999997</v>
      </c>
      <c r="G217" s="87">
        <v>161.24813424000001</v>
      </c>
      <c r="H217" s="87">
        <v>322.49626848999998</v>
      </c>
      <c r="I217" s="87">
        <v>0</v>
      </c>
      <c r="J217" s="87">
        <v>354.74589533</v>
      </c>
      <c r="K217" s="87">
        <v>419.24514902999999</v>
      </c>
      <c r="L217" s="87">
        <v>483.74440272999999</v>
      </c>
    </row>
    <row r="218" spans="1:12" ht="12.75" customHeight="1" x14ac:dyDescent="0.2">
      <c r="A218" s="86" t="s">
        <v>158</v>
      </c>
      <c r="B218" s="86">
        <v>17</v>
      </c>
      <c r="C218" s="87">
        <v>649.57557773999997</v>
      </c>
      <c r="D218" s="87">
        <v>646.12848607000001</v>
      </c>
      <c r="E218" s="87">
        <v>0</v>
      </c>
      <c r="F218" s="87">
        <v>64.61284861</v>
      </c>
      <c r="G218" s="87">
        <v>161.53212152</v>
      </c>
      <c r="H218" s="87">
        <v>323.06424304000001</v>
      </c>
      <c r="I218" s="87">
        <v>0</v>
      </c>
      <c r="J218" s="87">
        <v>355.37066734000001</v>
      </c>
      <c r="K218" s="87">
        <v>419.98351595000003</v>
      </c>
      <c r="L218" s="87">
        <v>484.59636454999998</v>
      </c>
    </row>
    <row r="219" spans="1:12" ht="12.75" customHeight="1" x14ac:dyDescent="0.2">
      <c r="A219" s="86" t="s">
        <v>158</v>
      </c>
      <c r="B219" s="86">
        <v>18</v>
      </c>
      <c r="C219" s="87">
        <v>649.22208450000005</v>
      </c>
      <c r="D219" s="87">
        <v>645.68964490999997</v>
      </c>
      <c r="E219" s="87">
        <v>0</v>
      </c>
      <c r="F219" s="87">
        <v>64.568964489999999</v>
      </c>
      <c r="G219" s="87">
        <v>161.42241122999999</v>
      </c>
      <c r="H219" s="87">
        <v>322.84482245999999</v>
      </c>
      <c r="I219" s="87">
        <v>0</v>
      </c>
      <c r="J219" s="87">
        <v>355.12930469999998</v>
      </c>
      <c r="K219" s="87">
        <v>419.69826919000002</v>
      </c>
      <c r="L219" s="87">
        <v>484.26723368</v>
      </c>
    </row>
    <row r="220" spans="1:12" ht="12.75" customHeight="1" x14ac:dyDescent="0.2">
      <c r="A220" s="86" t="s">
        <v>158</v>
      </c>
      <c r="B220" s="86">
        <v>19</v>
      </c>
      <c r="C220" s="87">
        <v>635.45445210000003</v>
      </c>
      <c r="D220" s="87">
        <v>632.15422936000004</v>
      </c>
      <c r="E220" s="87">
        <v>0</v>
      </c>
      <c r="F220" s="87">
        <v>63.215422940000003</v>
      </c>
      <c r="G220" s="87">
        <v>158.03855734000001</v>
      </c>
      <c r="H220" s="87">
        <v>316.07711468000002</v>
      </c>
      <c r="I220" s="87">
        <v>0</v>
      </c>
      <c r="J220" s="87">
        <v>347.68482614999999</v>
      </c>
      <c r="K220" s="87">
        <v>410.90024907999998</v>
      </c>
      <c r="L220" s="87">
        <v>474.11567201999998</v>
      </c>
    </row>
    <row r="221" spans="1:12" ht="12.75" customHeight="1" x14ac:dyDescent="0.2">
      <c r="A221" s="86" t="s">
        <v>158</v>
      </c>
      <c r="B221" s="86">
        <v>20</v>
      </c>
      <c r="C221" s="87">
        <v>635.60930489999998</v>
      </c>
      <c r="D221" s="87">
        <v>632.43896706999999</v>
      </c>
      <c r="E221" s="87">
        <v>0</v>
      </c>
      <c r="F221" s="87">
        <v>63.243896710000001</v>
      </c>
      <c r="G221" s="87">
        <v>158.10974177</v>
      </c>
      <c r="H221" s="87">
        <v>316.21948354</v>
      </c>
      <c r="I221" s="87">
        <v>0</v>
      </c>
      <c r="J221" s="87">
        <v>347.84143189000002</v>
      </c>
      <c r="K221" s="87">
        <v>411.08532860000003</v>
      </c>
      <c r="L221" s="87">
        <v>474.32922530000002</v>
      </c>
    </row>
    <row r="222" spans="1:12" ht="12.75" customHeight="1" x14ac:dyDescent="0.2">
      <c r="A222" s="86" t="s">
        <v>158</v>
      </c>
      <c r="B222" s="86">
        <v>21</v>
      </c>
      <c r="C222" s="87">
        <v>642.45968791999996</v>
      </c>
      <c r="D222" s="87">
        <v>639.14082094000003</v>
      </c>
      <c r="E222" s="87">
        <v>0</v>
      </c>
      <c r="F222" s="87">
        <v>63.914082090000001</v>
      </c>
      <c r="G222" s="87">
        <v>159.78520524000001</v>
      </c>
      <c r="H222" s="87">
        <v>319.57041047000001</v>
      </c>
      <c r="I222" s="87">
        <v>0</v>
      </c>
      <c r="J222" s="87">
        <v>351.52745152</v>
      </c>
      <c r="K222" s="87">
        <v>415.44153361000002</v>
      </c>
      <c r="L222" s="87">
        <v>479.35561571</v>
      </c>
    </row>
    <row r="223" spans="1:12" ht="12.75" customHeight="1" x14ac:dyDescent="0.2">
      <c r="A223" s="86" t="s">
        <v>158</v>
      </c>
      <c r="B223" s="86">
        <v>22</v>
      </c>
      <c r="C223" s="87">
        <v>722.57165554000005</v>
      </c>
      <c r="D223" s="87">
        <v>718.66204751999999</v>
      </c>
      <c r="E223" s="87">
        <v>0</v>
      </c>
      <c r="F223" s="87">
        <v>71.866204749999994</v>
      </c>
      <c r="G223" s="87">
        <v>179.66551188</v>
      </c>
      <c r="H223" s="87">
        <v>359.33102375999999</v>
      </c>
      <c r="I223" s="87">
        <v>0</v>
      </c>
      <c r="J223" s="87">
        <v>395.26412613999997</v>
      </c>
      <c r="K223" s="87">
        <v>467.13033088999998</v>
      </c>
      <c r="L223" s="87">
        <v>538.99653564000005</v>
      </c>
    </row>
    <row r="224" spans="1:12" ht="12.75" customHeight="1" x14ac:dyDescent="0.2">
      <c r="A224" s="86" t="s">
        <v>158</v>
      </c>
      <c r="B224" s="86">
        <v>23</v>
      </c>
      <c r="C224" s="87">
        <v>789.84728990999997</v>
      </c>
      <c r="D224" s="87">
        <v>785.85090419000005</v>
      </c>
      <c r="E224" s="87">
        <v>0</v>
      </c>
      <c r="F224" s="87">
        <v>78.58509042</v>
      </c>
      <c r="G224" s="87">
        <v>196.46272604999999</v>
      </c>
      <c r="H224" s="87">
        <v>392.92545209999997</v>
      </c>
      <c r="I224" s="87">
        <v>0</v>
      </c>
      <c r="J224" s="87">
        <v>432.21799729999998</v>
      </c>
      <c r="K224" s="87">
        <v>510.80308772000001</v>
      </c>
      <c r="L224" s="87">
        <v>589.38817814000004</v>
      </c>
    </row>
    <row r="225" spans="1:12" ht="12.75" customHeight="1" x14ac:dyDescent="0.2">
      <c r="A225" s="86" t="s">
        <v>158</v>
      </c>
      <c r="B225" s="86">
        <v>24</v>
      </c>
      <c r="C225" s="87">
        <v>848.67871692000006</v>
      </c>
      <c r="D225" s="87">
        <v>844.47923230000004</v>
      </c>
      <c r="E225" s="87">
        <v>0</v>
      </c>
      <c r="F225" s="87">
        <v>84.447923230000001</v>
      </c>
      <c r="G225" s="87">
        <v>211.11980808000001</v>
      </c>
      <c r="H225" s="87">
        <v>422.23961615000002</v>
      </c>
      <c r="I225" s="87">
        <v>0</v>
      </c>
      <c r="J225" s="87">
        <v>464.46357776999997</v>
      </c>
      <c r="K225" s="87">
        <v>548.91150100000004</v>
      </c>
      <c r="L225" s="87">
        <v>633.35942422999995</v>
      </c>
    </row>
    <row r="226" spans="1:12" ht="12.75" customHeight="1" x14ac:dyDescent="0.2">
      <c r="A226" s="86" t="s">
        <v>159</v>
      </c>
      <c r="B226" s="86">
        <v>1</v>
      </c>
      <c r="C226" s="87">
        <v>869.60900576999995</v>
      </c>
      <c r="D226" s="87">
        <v>865.13504576000003</v>
      </c>
      <c r="E226" s="87">
        <v>0</v>
      </c>
      <c r="F226" s="87">
        <v>86.513504580000003</v>
      </c>
      <c r="G226" s="87">
        <v>216.28376144000001</v>
      </c>
      <c r="H226" s="87">
        <v>432.56752288000001</v>
      </c>
      <c r="I226" s="87">
        <v>0</v>
      </c>
      <c r="J226" s="87">
        <v>475.82427517000002</v>
      </c>
      <c r="K226" s="87">
        <v>562.33777973999997</v>
      </c>
      <c r="L226" s="87">
        <v>648.85128431999999</v>
      </c>
    </row>
    <row r="227" spans="1:12" ht="12.75" customHeight="1" x14ac:dyDescent="0.2">
      <c r="A227" s="86" t="s">
        <v>159</v>
      </c>
      <c r="B227" s="86">
        <v>2</v>
      </c>
      <c r="C227" s="87">
        <v>901.32332970000004</v>
      </c>
      <c r="D227" s="87">
        <v>896.56747519999999</v>
      </c>
      <c r="E227" s="87">
        <v>0</v>
      </c>
      <c r="F227" s="87">
        <v>89.656747519999996</v>
      </c>
      <c r="G227" s="87">
        <v>224.1418688</v>
      </c>
      <c r="H227" s="87">
        <v>448.28373759999999</v>
      </c>
      <c r="I227" s="87">
        <v>0</v>
      </c>
      <c r="J227" s="87">
        <v>493.11211135999997</v>
      </c>
      <c r="K227" s="87">
        <v>582.76885888000004</v>
      </c>
      <c r="L227" s="87">
        <v>672.42560639999999</v>
      </c>
    </row>
    <row r="228" spans="1:12" ht="12.75" customHeight="1" x14ac:dyDescent="0.2">
      <c r="A228" s="86" t="s">
        <v>159</v>
      </c>
      <c r="B228" s="86">
        <v>3</v>
      </c>
      <c r="C228" s="87">
        <v>941.71854438000003</v>
      </c>
      <c r="D228" s="87">
        <v>936.80676431999996</v>
      </c>
      <c r="E228" s="87">
        <v>0</v>
      </c>
      <c r="F228" s="87">
        <v>93.680676430000005</v>
      </c>
      <c r="G228" s="87">
        <v>234.20169107999999</v>
      </c>
      <c r="H228" s="87">
        <v>468.40338215999998</v>
      </c>
      <c r="I228" s="87">
        <v>0</v>
      </c>
      <c r="J228" s="87">
        <v>515.24372038000001</v>
      </c>
      <c r="K228" s="87">
        <v>608.92439680999996</v>
      </c>
      <c r="L228" s="87">
        <v>702.60507324000002</v>
      </c>
    </row>
    <row r="229" spans="1:12" ht="12.75" customHeight="1" x14ac:dyDescent="0.2">
      <c r="A229" s="86" t="s">
        <v>159</v>
      </c>
      <c r="B229" s="86">
        <v>4</v>
      </c>
      <c r="C229" s="87">
        <v>956.69142207000004</v>
      </c>
      <c r="D229" s="87">
        <v>951.83184716000005</v>
      </c>
      <c r="E229" s="87">
        <v>0</v>
      </c>
      <c r="F229" s="87">
        <v>95.18318472</v>
      </c>
      <c r="G229" s="87">
        <v>237.95796179000001</v>
      </c>
      <c r="H229" s="87">
        <v>475.91592358000003</v>
      </c>
      <c r="I229" s="87">
        <v>0</v>
      </c>
      <c r="J229" s="87">
        <v>523.50751593999996</v>
      </c>
      <c r="K229" s="87">
        <v>618.69070065000005</v>
      </c>
      <c r="L229" s="87">
        <v>713.87388537000004</v>
      </c>
    </row>
    <row r="230" spans="1:12" ht="12.75" customHeight="1" x14ac:dyDescent="0.2">
      <c r="A230" s="86" t="s">
        <v>159</v>
      </c>
      <c r="B230" s="86">
        <v>5</v>
      </c>
      <c r="C230" s="87">
        <v>962.46938291000004</v>
      </c>
      <c r="D230" s="87">
        <v>957.52162005000002</v>
      </c>
      <c r="E230" s="87">
        <v>0</v>
      </c>
      <c r="F230" s="87">
        <v>95.752162010000006</v>
      </c>
      <c r="G230" s="87">
        <v>239.38040501</v>
      </c>
      <c r="H230" s="87">
        <v>478.76081003000002</v>
      </c>
      <c r="I230" s="87">
        <v>0</v>
      </c>
      <c r="J230" s="87">
        <v>526.63689103000002</v>
      </c>
      <c r="K230" s="87">
        <v>622.38905303000001</v>
      </c>
      <c r="L230" s="87">
        <v>718.14121504000002</v>
      </c>
    </row>
    <row r="231" spans="1:12" ht="12.75" customHeight="1" x14ac:dyDescent="0.2">
      <c r="A231" s="86" t="s">
        <v>159</v>
      </c>
      <c r="B231" s="86">
        <v>6</v>
      </c>
      <c r="C231" s="87">
        <v>944.36450064999997</v>
      </c>
      <c r="D231" s="87">
        <v>939.52763203999996</v>
      </c>
      <c r="E231" s="87">
        <v>0</v>
      </c>
      <c r="F231" s="87">
        <v>93.952763200000007</v>
      </c>
      <c r="G231" s="87">
        <v>234.88190800999999</v>
      </c>
      <c r="H231" s="87">
        <v>469.76381601999998</v>
      </c>
      <c r="I231" s="87">
        <v>0</v>
      </c>
      <c r="J231" s="87">
        <v>516.74019762</v>
      </c>
      <c r="K231" s="87">
        <v>610.69296082999995</v>
      </c>
      <c r="L231" s="87">
        <v>704.64572403</v>
      </c>
    </row>
    <row r="232" spans="1:12" ht="12.75" customHeight="1" x14ac:dyDescent="0.2">
      <c r="A232" s="86" t="s">
        <v>159</v>
      </c>
      <c r="B232" s="86">
        <v>7</v>
      </c>
      <c r="C232" s="87">
        <v>929.88543286000004</v>
      </c>
      <c r="D232" s="87">
        <v>925.17896729999995</v>
      </c>
      <c r="E232" s="87">
        <v>0</v>
      </c>
      <c r="F232" s="87">
        <v>92.517896730000004</v>
      </c>
      <c r="G232" s="87">
        <v>231.29474182999999</v>
      </c>
      <c r="H232" s="87">
        <v>462.58948364999998</v>
      </c>
      <c r="I232" s="87">
        <v>0</v>
      </c>
      <c r="J232" s="87">
        <v>508.84843202000002</v>
      </c>
      <c r="K232" s="87">
        <v>601.36632874999998</v>
      </c>
      <c r="L232" s="87">
        <v>693.88422548000005</v>
      </c>
    </row>
    <row r="233" spans="1:12" ht="12.75" customHeight="1" x14ac:dyDescent="0.2">
      <c r="A233" s="86" t="s">
        <v>159</v>
      </c>
      <c r="B233" s="86">
        <v>8</v>
      </c>
      <c r="C233" s="87">
        <v>868.46760754000002</v>
      </c>
      <c r="D233" s="87">
        <v>864.30723731</v>
      </c>
      <c r="E233" s="87">
        <v>0</v>
      </c>
      <c r="F233" s="87">
        <v>86.430723729999997</v>
      </c>
      <c r="G233" s="87">
        <v>216.07680933</v>
      </c>
      <c r="H233" s="87">
        <v>432.15361866000001</v>
      </c>
      <c r="I233" s="87">
        <v>0</v>
      </c>
      <c r="J233" s="87">
        <v>475.36898051999998</v>
      </c>
      <c r="K233" s="87">
        <v>561.79970424999999</v>
      </c>
      <c r="L233" s="87">
        <v>648.23042797999994</v>
      </c>
    </row>
    <row r="234" spans="1:12" ht="12.75" customHeight="1" x14ac:dyDescent="0.2">
      <c r="A234" s="86" t="s">
        <v>159</v>
      </c>
      <c r="B234" s="86">
        <v>9</v>
      </c>
      <c r="C234" s="87">
        <v>783.16222517000006</v>
      </c>
      <c r="D234" s="87">
        <v>779.52734405000001</v>
      </c>
      <c r="E234" s="87">
        <v>0</v>
      </c>
      <c r="F234" s="87">
        <v>77.952734410000005</v>
      </c>
      <c r="G234" s="87">
        <v>194.88183601</v>
      </c>
      <c r="H234" s="87">
        <v>389.76367203000001</v>
      </c>
      <c r="I234" s="87">
        <v>0</v>
      </c>
      <c r="J234" s="87">
        <v>428.74003922999998</v>
      </c>
      <c r="K234" s="87">
        <v>506.69277362999998</v>
      </c>
      <c r="L234" s="87">
        <v>584.64550803999998</v>
      </c>
    </row>
    <row r="235" spans="1:12" ht="12.75" customHeight="1" x14ac:dyDescent="0.2">
      <c r="A235" s="86" t="s">
        <v>159</v>
      </c>
      <c r="B235" s="86">
        <v>10</v>
      </c>
      <c r="C235" s="87">
        <v>724.53604740000003</v>
      </c>
      <c r="D235" s="87">
        <v>721.17819627999995</v>
      </c>
      <c r="E235" s="87">
        <v>0</v>
      </c>
      <c r="F235" s="87">
        <v>72.11781963</v>
      </c>
      <c r="G235" s="87">
        <v>180.29454906999999</v>
      </c>
      <c r="H235" s="87">
        <v>360.58909813999998</v>
      </c>
      <c r="I235" s="87">
        <v>0</v>
      </c>
      <c r="J235" s="87">
        <v>396.64800795000002</v>
      </c>
      <c r="K235" s="87">
        <v>468.76582758000001</v>
      </c>
      <c r="L235" s="87">
        <v>540.88364721000005</v>
      </c>
    </row>
    <row r="236" spans="1:12" ht="12.75" customHeight="1" x14ac:dyDescent="0.2">
      <c r="A236" s="86" t="s">
        <v>159</v>
      </c>
      <c r="B236" s="86">
        <v>11</v>
      </c>
      <c r="C236" s="87">
        <v>633.31611057999999</v>
      </c>
      <c r="D236" s="87">
        <v>630.45824679999998</v>
      </c>
      <c r="E236" s="87">
        <v>0</v>
      </c>
      <c r="F236" s="87">
        <v>63.045824680000003</v>
      </c>
      <c r="G236" s="87">
        <v>157.6145617</v>
      </c>
      <c r="H236" s="87">
        <v>315.22912339999999</v>
      </c>
      <c r="I236" s="87">
        <v>0</v>
      </c>
      <c r="J236" s="87">
        <v>346.75203574</v>
      </c>
      <c r="K236" s="87">
        <v>409.79786042000001</v>
      </c>
      <c r="L236" s="87">
        <v>472.84368510000002</v>
      </c>
    </row>
    <row r="237" spans="1:12" ht="12.75" customHeight="1" x14ac:dyDescent="0.2">
      <c r="A237" s="86" t="s">
        <v>159</v>
      </c>
      <c r="B237" s="86">
        <v>12</v>
      </c>
      <c r="C237" s="87">
        <v>605.47465466000006</v>
      </c>
      <c r="D237" s="87">
        <v>602.73497925000004</v>
      </c>
      <c r="E237" s="87">
        <v>0</v>
      </c>
      <c r="F237" s="87">
        <v>60.273497929999998</v>
      </c>
      <c r="G237" s="87">
        <v>150.68374481000001</v>
      </c>
      <c r="H237" s="87">
        <v>301.36748963000002</v>
      </c>
      <c r="I237" s="87">
        <v>0</v>
      </c>
      <c r="J237" s="87">
        <v>331.50423859</v>
      </c>
      <c r="K237" s="87">
        <v>391.77773651000001</v>
      </c>
      <c r="L237" s="87">
        <v>452.05123443999997</v>
      </c>
    </row>
    <row r="238" spans="1:12" ht="12.75" customHeight="1" x14ac:dyDescent="0.2">
      <c r="A238" s="86" t="s">
        <v>159</v>
      </c>
      <c r="B238" s="86">
        <v>13</v>
      </c>
      <c r="C238" s="87">
        <v>607.55821939999998</v>
      </c>
      <c r="D238" s="87">
        <v>604.64055711000003</v>
      </c>
      <c r="E238" s="87">
        <v>0</v>
      </c>
      <c r="F238" s="87">
        <v>60.464055709999997</v>
      </c>
      <c r="G238" s="87">
        <v>151.16013928000001</v>
      </c>
      <c r="H238" s="87">
        <v>302.32027856000002</v>
      </c>
      <c r="I238" s="87">
        <v>0</v>
      </c>
      <c r="J238" s="87">
        <v>332.55230641000003</v>
      </c>
      <c r="K238" s="87">
        <v>393.01636212</v>
      </c>
      <c r="L238" s="87">
        <v>453.48041783000002</v>
      </c>
    </row>
    <row r="239" spans="1:12" ht="12.75" customHeight="1" x14ac:dyDescent="0.2">
      <c r="A239" s="86" t="s">
        <v>159</v>
      </c>
      <c r="B239" s="86">
        <v>14</v>
      </c>
      <c r="C239" s="87">
        <v>610.00514936000002</v>
      </c>
      <c r="D239" s="87">
        <v>607.13082297000005</v>
      </c>
      <c r="E239" s="87">
        <v>0</v>
      </c>
      <c r="F239" s="87">
        <v>60.713082300000003</v>
      </c>
      <c r="G239" s="87">
        <v>151.78270574000001</v>
      </c>
      <c r="H239" s="87">
        <v>303.56541148999997</v>
      </c>
      <c r="I239" s="87">
        <v>0</v>
      </c>
      <c r="J239" s="87">
        <v>333.92195263000002</v>
      </c>
      <c r="K239" s="87">
        <v>394.63503493000002</v>
      </c>
      <c r="L239" s="87">
        <v>455.34811723000001</v>
      </c>
    </row>
    <row r="240" spans="1:12" ht="12.75" customHeight="1" x14ac:dyDescent="0.2">
      <c r="A240" s="86" t="s">
        <v>159</v>
      </c>
      <c r="B240" s="86">
        <v>15</v>
      </c>
      <c r="C240" s="87">
        <v>614.81380223999997</v>
      </c>
      <c r="D240" s="87">
        <v>611.93226669000001</v>
      </c>
      <c r="E240" s="87">
        <v>0</v>
      </c>
      <c r="F240" s="87">
        <v>61.193226670000001</v>
      </c>
      <c r="G240" s="87">
        <v>152.98306667</v>
      </c>
      <c r="H240" s="87">
        <v>305.96613335000001</v>
      </c>
      <c r="I240" s="87">
        <v>0</v>
      </c>
      <c r="J240" s="87">
        <v>336.56274667999998</v>
      </c>
      <c r="K240" s="87">
        <v>397.75597334999998</v>
      </c>
      <c r="L240" s="87">
        <v>458.94920001999998</v>
      </c>
    </row>
    <row r="241" spans="1:12" ht="12.75" customHeight="1" x14ac:dyDescent="0.2">
      <c r="A241" s="86" t="s">
        <v>159</v>
      </c>
      <c r="B241" s="86">
        <v>16</v>
      </c>
      <c r="C241" s="87">
        <v>618.60897441999998</v>
      </c>
      <c r="D241" s="87">
        <v>615.71800957000005</v>
      </c>
      <c r="E241" s="87">
        <v>0</v>
      </c>
      <c r="F241" s="87">
        <v>61.571800959999997</v>
      </c>
      <c r="G241" s="87">
        <v>153.92950239000001</v>
      </c>
      <c r="H241" s="87">
        <v>307.85900478999997</v>
      </c>
      <c r="I241" s="87">
        <v>0</v>
      </c>
      <c r="J241" s="87">
        <v>338.64490525999997</v>
      </c>
      <c r="K241" s="87">
        <v>400.21670621999999</v>
      </c>
      <c r="L241" s="87">
        <v>461.78850718000001</v>
      </c>
    </row>
    <row r="242" spans="1:12" ht="12.75" customHeight="1" x14ac:dyDescent="0.2">
      <c r="A242" s="86" t="s">
        <v>159</v>
      </c>
      <c r="B242" s="86">
        <v>17</v>
      </c>
      <c r="C242" s="87">
        <v>622.94699729000001</v>
      </c>
      <c r="D242" s="87">
        <v>620.06928775999995</v>
      </c>
      <c r="E242" s="87">
        <v>0</v>
      </c>
      <c r="F242" s="87">
        <v>62.006928780000003</v>
      </c>
      <c r="G242" s="87">
        <v>155.01732193999999</v>
      </c>
      <c r="H242" s="87">
        <v>310.03464387999998</v>
      </c>
      <c r="I242" s="87">
        <v>0</v>
      </c>
      <c r="J242" s="87">
        <v>341.03810827000001</v>
      </c>
      <c r="K242" s="87">
        <v>403.04503704000001</v>
      </c>
      <c r="L242" s="87">
        <v>465.05196582000002</v>
      </c>
    </row>
    <row r="243" spans="1:12" ht="12.75" customHeight="1" x14ac:dyDescent="0.2">
      <c r="A243" s="86" t="s">
        <v>159</v>
      </c>
      <c r="B243" s="86">
        <v>18</v>
      </c>
      <c r="C243" s="87">
        <v>622.76758108000001</v>
      </c>
      <c r="D243" s="87">
        <v>619.95180515000004</v>
      </c>
      <c r="E243" s="87">
        <v>0</v>
      </c>
      <c r="F243" s="87">
        <v>61.995180519999998</v>
      </c>
      <c r="G243" s="87">
        <v>154.98795129000001</v>
      </c>
      <c r="H243" s="87">
        <v>309.97590258000002</v>
      </c>
      <c r="I243" s="87">
        <v>0</v>
      </c>
      <c r="J243" s="87">
        <v>340.97349283</v>
      </c>
      <c r="K243" s="87">
        <v>402.96867335000002</v>
      </c>
      <c r="L243" s="87">
        <v>464.96385385999997</v>
      </c>
    </row>
    <row r="244" spans="1:12" ht="12.75" customHeight="1" x14ac:dyDescent="0.2">
      <c r="A244" s="86" t="s">
        <v>159</v>
      </c>
      <c r="B244" s="86">
        <v>19</v>
      </c>
      <c r="C244" s="87">
        <v>613.76446664000002</v>
      </c>
      <c r="D244" s="87">
        <v>611.00241329999994</v>
      </c>
      <c r="E244" s="87">
        <v>0</v>
      </c>
      <c r="F244" s="87">
        <v>61.100241330000003</v>
      </c>
      <c r="G244" s="87">
        <v>152.75060332999999</v>
      </c>
      <c r="H244" s="87">
        <v>305.50120664999997</v>
      </c>
      <c r="I244" s="87">
        <v>0</v>
      </c>
      <c r="J244" s="87">
        <v>336.05132731999998</v>
      </c>
      <c r="K244" s="87">
        <v>397.15156865</v>
      </c>
      <c r="L244" s="87">
        <v>458.25180998000002</v>
      </c>
    </row>
    <row r="245" spans="1:12" ht="12.75" customHeight="1" x14ac:dyDescent="0.2">
      <c r="A245" s="86" t="s">
        <v>159</v>
      </c>
      <c r="B245" s="86">
        <v>20</v>
      </c>
      <c r="C245" s="87">
        <v>607.58743678999997</v>
      </c>
      <c r="D245" s="87">
        <v>604.86177226999996</v>
      </c>
      <c r="E245" s="87">
        <v>0</v>
      </c>
      <c r="F245" s="87">
        <v>60.486177230000003</v>
      </c>
      <c r="G245" s="87">
        <v>151.21544306999999</v>
      </c>
      <c r="H245" s="87">
        <v>302.43088613999998</v>
      </c>
      <c r="I245" s="87">
        <v>0</v>
      </c>
      <c r="J245" s="87">
        <v>332.67397475000001</v>
      </c>
      <c r="K245" s="87">
        <v>393.16015198000002</v>
      </c>
      <c r="L245" s="87">
        <v>453.64632920000003</v>
      </c>
    </row>
    <row r="246" spans="1:12" ht="12.75" customHeight="1" x14ac:dyDescent="0.2">
      <c r="A246" s="86" t="s">
        <v>159</v>
      </c>
      <c r="B246" s="86">
        <v>21</v>
      </c>
      <c r="C246" s="87">
        <v>618.83464011000001</v>
      </c>
      <c r="D246" s="87">
        <v>616.10164009000005</v>
      </c>
      <c r="E246" s="87">
        <v>0</v>
      </c>
      <c r="F246" s="87">
        <v>61.610164009999998</v>
      </c>
      <c r="G246" s="87">
        <v>154.02541002000001</v>
      </c>
      <c r="H246" s="87">
        <v>308.05082005000003</v>
      </c>
      <c r="I246" s="87">
        <v>0</v>
      </c>
      <c r="J246" s="87">
        <v>338.85590205</v>
      </c>
      <c r="K246" s="87">
        <v>400.46606606</v>
      </c>
      <c r="L246" s="87">
        <v>462.07623007000001</v>
      </c>
    </row>
    <row r="247" spans="1:12" ht="12.75" customHeight="1" x14ac:dyDescent="0.2">
      <c r="A247" s="86" t="s">
        <v>159</v>
      </c>
      <c r="B247" s="86">
        <v>22</v>
      </c>
      <c r="C247" s="87">
        <v>689.77263849999997</v>
      </c>
      <c r="D247" s="87">
        <v>686.65848782</v>
      </c>
      <c r="E247" s="87">
        <v>0</v>
      </c>
      <c r="F247" s="87">
        <v>68.665848780000005</v>
      </c>
      <c r="G247" s="87">
        <v>171.66462196000001</v>
      </c>
      <c r="H247" s="87">
        <v>343.32924391</v>
      </c>
      <c r="I247" s="87">
        <v>0</v>
      </c>
      <c r="J247" s="87">
        <v>377.66216830000002</v>
      </c>
      <c r="K247" s="87">
        <v>446.32801708</v>
      </c>
      <c r="L247" s="87">
        <v>514.99386587000004</v>
      </c>
    </row>
    <row r="248" spans="1:12" ht="12.75" customHeight="1" x14ac:dyDescent="0.2">
      <c r="A248" s="86" t="s">
        <v>159</v>
      </c>
      <c r="B248" s="86">
        <v>23</v>
      </c>
      <c r="C248" s="87">
        <v>768.63046723000002</v>
      </c>
      <c r="D248" s="87">
        <v>765.10143870000002</v>
      </c>
      <c r="E248" s="87">
        <v>0</v>
      </c>
      <c r="F248" s="87">
        <v>76.510143869999993</v>
      </c>
      <c r="G248" s="87">
        <v>191.27535968000001</v>
      </c>
      <c r="H248" s="87">
        <v>382.55071935000001</v>
      </c>
      <c r="I248" s="87">
        <v>0</v>
      </c>
      <c r="J248" s="87">
        <v>420.80579129</v>
      </c>
      <c r="K248" s="87">
        <v>497.31593515999998</v>
      </c>
      <c r="L248" s="87">
        <v>573.82607902999996</v>
      </c>
    </row>
    <row r="249" spans="1:12" ht="12.75" customHeight="1" x14ac:dyDescent="0.2">
      <c r="A249" s="86" t="s">
        <v>159</v>
      </c>
      <c r="B249" s="86">
        <v>24</v>
      </c>
      <c r="C249" s="87">
        <v>820.52772060999996</v>
      </c>
      <c r="D249" s="87">
        <v>816.82464422999999</v>
      </c>
      <c r="E249" s="87">
        <v>0</v>
      </c>
      <c r="F249" s="87">
        <v>81.682464420000002</v>
      </c>
      <c r="G249" s="87">
        <v>204.20616106</v>
      </c>
      <c r="H249" s="87">
        <v>408.41232212</v>
      </c>
      <c r="I249" s="87">
        <v>0</v>
      </c>
      <c r="J249" s="87">
        <v>449.25355432999999</v>
      </c>
      <c r="K249" s="87">
        <v>530.93601875000002</v>
      </c>
      <c r="L249" s="87">
        <v>612.61848316999999</v>
      </c>
    </row>
    <row r="250" spans="1:12" ht="12.75" customHeight="1" x14ac:dyDescent="0.2">
      <c r="A250" s="86" t="s">
        <v>160</v>
      </c>
      <c r="B250" s="86">
        <v>1</v>
      </c>
      <c r="C250" s="87">
        <v>856.29898507999997</v>
      </c>
      <c r="D250" s="87">
        <v>852.50382821000005</v>
      </c>
      <c r="E250" s="87">
        <v>0</v>
      </c>
      <c r="F250" s="87">
        <v>85.250382819999999</v>
      </c>
      <c r="G250" s="87">
        <v>213.12595705000001</v>
      </c>
      <c r="H250" s="87">
        <v>426.25191410999997</v>
      </c>
      <c r="I250" s="87">
        <v>0</v>
      </c>
      <c r="J250" s="87">
        <v>468.87710551999999</v>
      </c>
      <c r="K250" s="87">
        <v>554.12748834000001</v>
      </c>
      <c r="L250" s="87">
        <v>639.37787116000004</v>
      </c>
    </row>
    <row r="251" spans="1:12" ht="12.75" customHeight="1" x14ac:dyDescent="0.2">
      <c r="A251" s="86" t="s">
        <v>160</v>
      </c>
      <c r="B251" s="86">
        <v>2</v>
      </c>
      <c r="C251" s="87">
        <v>902.57997749000003</v>
      </c>
      <c r="D251" s="87">
        <v>898.51312413999995</v>
      </c>
      <c r="E251" s="87">
        <v>0</v>
      </c>
      <c r="F251" s="87">
        <v>89.851312410000006</v>
      </c>
      <c r="G251" s="87">
        <v>224.62828103999999</v>
      </c>
      <c r="H251" s="87">
        <v>449.25656206999997</v>
      </c>
      <c r="I251" s="87">
        <v>0</v>
      </c>
      <c r="J251" s="87">
        <v>494.18221827999997</v>
      </c>
      <c r="K251" s="87">
        <v>584.03353069000002</v>
      </c>
      <c r="L251" s="87">
        <v>673.88484311000002</v>
      </c>
    </row>
    <row r="252" spans="1:12" ht="12.75" customHeight="1" x14ac:dyDescent="0.2">
      <c r="A252" s="86" t="s">
        <v>160</v>
      </c>
      <c r="B252" s="86">
        <v>3</v>
      </c>
      <c r="C252" s="87">
        <v>934.34394556999996</v>
      </c>
      <c r="D252" s="87">
        <v>930.13712736000002</v>
      </c>
      <c r="E252" s="87">
        <v>0</v>
      </c>
      <c r="F252" s="87">
        <v>93.013712740000003</v>
      </c>
      <c r="G252" s="87">
        <v>232.53428184000001</v>
      </c>
      <c r="H252" s="87">
        <v>465.06856368000001</v>
      </c>
      <c r="I252" s="87">
        <v>0</v>
      </c>
      <c r="J252" s="87">
        <v>511.57542004999999</v>
      </c>
      <c r="K252" s="87">
        <v>604.58913278</v>
      </c>
      <c r="L252" s="87">
        <v>697.60284551999996</v>
      </c>
    </row>
    <row r="253" spans="1:12" ht="12.75" customHeight="1" x14ac:dyDescent="0.2">
      <c r="A253" s="86" t="s">
        <v>160</v>
      </c>
      <c r="B253" s="86">
        <v>4</v>
      </c>
      <c r="C253" s="87">
        <v>945.81838444000005</v>
      </c>
      <c r="D253" s="87">
        <v>941.55847738</v>
      </c>
      <c r="E253" s="87">
        <v>0</v>
      </c>
      <c r="F253" s="87">
        <v>94.155847739999999</v>
      </c>
      <c r="G253" s="87">
        <v>235.38961935</v>
      </c>
      <c r="H253" s="87">
        <v>470.77923869</v>
      </c>
      <c r="I253" s="87">
        <v>0</v>
      </c>
      <c r="J253" s="87">
        <v>517.85716256000001</v>
      </c>
      <c r="K253" s="87">
        <v>612.01301030000002</v>
      </c>
      <c r="L253" s="87">
        <v>706.16885804000003</v>
      </c>
    </row>
    <row r="254" spans="1:12" ht="12.75" customHeight="1" x14ac:dyDescent="0.2">
      <c r="A254" s="86" t="s">
        <v>160</v>
      </c>
      <c r="B254" s="86">
        <v>5</v>
      </c>
      <c r="C254" s="87">
        <v>959.93927324000003</v>
      </c>
      <c r="D254" s="87">
        <v>955.65607373</v>
      </c>
      <c r="E254" s="87">
        <v>0</v>
      </c>
      <c r="F254" s="87">
        <v>95.565607369999995</v>
      </c>
      <c r="G254" s="87">
        <v>238.91401843</v>
      </c>
      <c r="H254" s="87">
        <v>477.82803687000001</v>
      </c>
      <c r="I254" s="87">
        <v>0</v>
      </c>
      <c r="J254" s="87">
        <v>525.61084055000003</v>
      </c>
      <c r="K254" s="87">
        <v>621.17644791999999</v>
      </c>
      <c r="L254" s="87">
        <v>716.74205529999995</v>
      </c>
    </row>
    <row r="255" spans="1:12" ht="12.75" customHeight="1" x14ac:dyDescent="0.2">
      <c r="A255" s="86" t="s">
        <v>160</v>
      </c>
      <c r="B255" s="86">
        <v>6</v>
      </c>
      <c r="C255" s="87">
        <v>953.03822062999996</v>
      </c>
      <c r="D255" s="87">
        <v>948.70934435000004</v>
      </c>
      <c r="E255" s="87">
        <v>0</v>
      </c>
      <c r="F255" s="87">
        <v>94.870934439999999</v>
      </c>
      <c r="G255" s="87">
        <v>237.17733609000001</v>
      </c>
      <c r="H255" s="87">
        <v>474.35467218000002</v>
      </c>
      <c r="I255" s="87">
        <v>0</v>
      </c>
      <c r="J255" s="87">
        <v>521.79013939000004</v>
      </c>
      <c r="K255" s="87">
        <v>616.66107382999996</v>
      </c>
      <c r="L255" s="87">
        <v>711.53200826</v>
      </c>
    </row>
    <row r="256" spans="1:12" ht="12.75" customHeight="1" x14ac:dyDescent="0.2">
      <c r="A256" s="86" t="s">
        <v>160</v>
      </c>
      <c r="B256" s="86">
        <v>7</v>
      </c>
      <c r="C256" s="87">
        <v>929.57332020000001</v>
      </c>
      <c r="D256" s="87">
        <v>925.20813128999998</v>
      </c>
      <c r="E256" s="87">
        <v>0</v>
      </c>
      <c r="F256" s="87">
        <v>92.520813129999993</v>
      </c>
      <c r="G256" s="87">
        <v>231.30203281999999</v>
      </c>
      <c r="H256" s="87">
        <v>462.60406565</v>
      </c>
      <c r="I256" s="87">
        <v>0</v>
      </c>
      <c r="J256" s="87">
        <v>508.86447220999997</v>
      </c>
      <c r="K256" s="87">
        <v>601.38528534</v>
      </c>
      <c r="L256" s="87">
        <v>693.90609846999996</v>
      </c>
    </row>
    <row r="257" spans="1:12" ht="12.75" customHeight="1" x14ac:dyDescent="0.2">
      <c r="A257" s="86" t="s">
        <v>160</v>
      </c>
      <c r="B257" s="86">
        <v>8</v>
      </c>
      <c r="C257" s="87">
        <v>877.21149022999998</v>
      </c>
      <c r="D257" s="87">
        <v>873.38348085999996</v>
      </c>
      <c r="E257" s="87">
        <v>0</v>
      </c>
      <c r="F257" s="87">
        <v>87.338348089999997</v>
      </c>
      <c r="G257" s="87">
        <v>218.34587021999999</v>
      </c>
      <c r="H257" s="87">
        <v>436.69174042999998</v>
      </c>
      <c r="I257" s="87">
        <v>0</v>
      </c>
      <c r="J257" s="87">
        <v>480.36091447000001</v>
      </c>
      <c r="K257" s="87">
        <v>567.69926255999997</v>
      </c>
      <c r="L257" s="87">
        <v>655.03761065000003</v>
      </c>
    </row>
    <row r="258" spans="1:12" ht="12.75" customHeight="1" x14ac:dyDescent="0.2">
      <c r="A258" s="86" t="s">
        <v>160</v>
      </c>
      <c r="B258" s="86">
        <v>9</v>
      </c>
      <c r="C258" s="87">
        <v>810.95818154000006</v>
      </c>
      <c r="D258" s="87">
        <v>807.28014246999999</v>
      </c>
      <c r="E258" s="87">
        <v>0</v>
      </c>
      <c r="F258" s="87">
        <v>80.728014250000001</v>
      </c>
      <c r="G258" s="87">
        <v>201.82003562</v>
      </c>
      <c r="H258" s="87">
        <v>403.64007124</v>
      </c>
      <c r="I258" s="87">
        <v>0</v>
      </c>
      <c r="J258" s="87">
        <v>444.00407835999999</v>
      </c>
      <c r="K258" s="87">
        <v>524.73209261</v>
      </c>
      <c r="L258" s="87">
        <v>605.46010684999999</v>
      </c>
    </row>
    <row r="259" spans="1:12" ht="12.75" customHeight="1" x14ac:dyDescent="0.2">
      <c r="A259" s="86" t="s">
        <v>160</v>
      </c>
      <c r="B259" s="86">
        <v>10</v>
      </c>
      <c r="C259" s="87">
        <v>730.50846351999996</v>
      </c>
      <c r="D259" s="87">
        <v>727.16089486999999</v>
      </c>
      <c r="E259" s="87">
        <v>0</v>
      </c>
      <c r="F259" s="87">
        <v>72.716089490000002</v>
      </c>
      <c r="G259" s="87">
        <v>181.79022372</v>
      </c>
      <c r="H259" s="87">
        <v>363.58044744</v>
      </c>
      <c r="I259" s="87">
        <v>0</v>
      </c>
      <c r="J259" s="87">
        <v>399.93849218000003</v>
      </c>
      <c r="K259" s="87">
        <v>472.65458167000003</v>
      </c>
      <c r="L259" s="87">
        <v>545.37067115000002</v>
      </c>
    </row>
    <row r="260" spans="1:12" ht="12.75" customHeight="1" x14ac:dyDescent="0.2">
      <c r="A260" s="86" t="s">
        <v>160</v>
      </c>
      <c r="B260" s="86">
        <v>11</v>
      </c>
      <c r="C260" s="87">
        <v>630.62859548999995</v>
      </c>
      <c r="D260" s="87">
        <v>627.62375485999996</v>
      </c>
      <c r="E260" s="87">
        <v>0</v>
      </c>
      <c r="F260" s="87">
        <v>62.762375489999997</v>
      </c>
      <c r="G260" s="87">
        <v>156.90593871999999</v>
      </c>
      <c r="H260" s="87">
        <v>313.81187742999998</v>
      </c>
      <c r="I260" s="87">
        <v>0</v>
      </c>
      <c r="J260" s="87">
        <v>345.19306517000001</v>
      </c>
      <c r="K260" s="87">
        <v>407.95544066000002</v>
      </c>
      <c r="L260" s="87">
        <v>470.71781614999998</v>
      </c>
    </row>
    <row r="261" spans="1:12" ht="12.75" customHeight="1" x14ac:dyDescent="0.2">
      <c r="A261" s="86" t="s">
        <v>160</v>
      </c>
      <c r="B261" s="86">
        <v>12</v>
      </c>
      <c r="C261" s="87">
        <v>603.70755034000001</v>
      </c>
      <c r="D261" s="87">
        <v>600.29898648000005</v>
      </c>
      <c r="E261" s="87">
        <v>0</v>
      </c>
      <c r="F261" s="87">
        <v>60.02989865</v>
      </c>
      <c r="G261" s="87">
        <v>150.07474662000001</v>
      </c>
      <c r="H261" s="87">
        <v>300.14949324000003</v>
      </c>
      <c r="I261" s="87">
        <v>0</v>
      </c>
      <c r="J261" s="87">
        <v>330.16444256</v>
      </c>
      <c r="K261" s="87">
        <v>390.19434121</v>
      </c>
      <c r="L261" s="87">
        <v>450.22423986000001</v>
      </c>
    </row>
    <row r="262" spans="1:12" ht="12.75" customHeight="1" x14ac:dyDescent="0.2">
      <c r="A262" s="86" t="s">
        <v>160</v>
      </c>
      <c r="B262" s="86">
        <v>13</v>
      </c>
      <c r="C262" s="87">
        <v>606.39190805999999</v>
      </c>
      <c r="D262" s="87">
        <v>603.19965683999999</v>
      </c>
      <c r="E262" s="87">
        <v>0</v>
      </c>
      <c r="F262" s="87">
        <v>60.319965680000003</v>
      </c>
      <c r="G262" s="87">
        <v>150.79991421</v>
      </c>
      <c r="H262" s="87">
        <v>301.59982841999999</v>
      </c>
      <c r="I262" s="87">
        <v>0</v>
      </c>
      <c r="J262" s="87">
        <v>331.75981125999999</v>
      </c>
      <c r="K262" s="87">
        <v>392.07977695</v>
      </c>
      <c r="L262" s="87">
        <v>452.39974262999999</v>
      </c>
    </row>
    <row r="263" spans="1:12" ht="12.75" customHeight="1" x14ac:dyDescent="0.2">
      <c r="A263" s="86" t="s">
        <v>160</v>
      </c>
      <c r="B263" s="86">
        <v>14</v>
      </c>
      <c r="C263" s="87">
        <v>594.35651290999999</v>
      </c>
      <c r="D263" s="87">
        <v>591.27179583999998</v>
      </c>
      <c r="E263" s="87">
        <v>0</v>
      </c>
      <c r="F263" s="87">
        <v>59.127179580000004</v>
      </c>
      <c r="G263" s="87">
        <v>147.81794896</v>
      </c>
      <c r="H263" s="87">
        <v>295.63589791999999</v>
      </c>
      <c r="I263" s="87">
        <v>0</v>
      </c>
      <c r="J263" s="87">
        <v>325.19948771000003</v>
      </c>
      <c r="K263" s="87">
        <v>384.3266673</v>
      </c>
      <c r="L263" s="87">
        <v>443.45384688000001</v>
      </c>
    </row>
    <row r="264" spans="1:12" ht="12.75" customHeight="1" x14ac:dyDescent="0.2">
      <c r="A264" s="86" t="s">
        <v>160</v>
      </c>
      <c r="B264" s="86">
        <v>15</v>
      </c>
      <c r="C264" s="87">
        <v>601.65701670999999</v>
      </c>
      <c r="D264" s="87">
        <v>598.74749735</v>
      </c>
      <c r="E264" s="87">
        <v>0</v>
      </c>
      <c r="F264" s="87">
        <v>59.874749739999999</v>
      </c>
      <c r="G264" s="87">
        <v>149.68687434</v>
      </c>
      <c r="H264" s="87">
        <v>299.37374868000001</v>
      </c>
      <c r="I264" s="87">
        <v>0</v>
      </c>
      <c r="J264" s="87">
        <v>329.31112353999998</v>
      </c>
      <c r="K264" s="87">
        <v>389.18587328000001</v>
      </c>
      <c r="L264" s="87">
        <v>449.06062300999997</v>
      </c>
    </row>
    <row r="265" spans="1:12" ht="12.75" customHeight="1" x14ac:dyDescent="0.2">
      <c r="A265" s="86" t="s">
        <v>160</v>
      </c>
      <c r="B265" s="86">
        <v>16</v>
      </c>
      <c r="C265" s="87">
        <v>606.13639527999999</v>
      </c>
      <c r="D265" s="87">
        <v>603.48570230999997</v>
      </c>
      <c r="E265" s="87">
        <v>0</v>
      </c>
      <c r="F265" s="87">
        <v>60.34857023</v>
      </c>
      <c r="G265" s="87">
        <v>150.87142557999999</v>
      </c>
      <c r="H265" s="87">
        <v>301.74285115999999</v>
      </c>
      <c r="I265" s="87">
        <v>0</v>
      </c>
      <c r="J265" s="87">
        <v>331.91713627000001</v>
      </c>
      <c r="K265" s="87">
        <v>392.26570650000002</v>
      </c>
      <c r="L265" s="87">
        <v>452.61427672999997</v>
      </c>
    </row>
    <row r="266" spans="1:12" ht="12.75" customHeight="1" x14ac:dyDescent="0.2">
      <c r="A266" s="86" t="s">
        <v>160</v>
      </c>
      <c r="B266" s="86">
        <v>17</v>
      </c>
      <c r="C266" s="87">
        <v>608.84815645000003</v>
      </c>
      <c r="D266" s="87">
        <v>606.15527526000005</v>
      </c>
      <c r="E266" s="87">
        <v>0</v>
      </c>
      <c r="F266" s="87">
        <v>60.615527530000001</v>
      </c>
      <c r="G266" s="87">
        <v>151.53881881999999</v>
      </c>
      <c r="H266" s="87">
        <v>303.07763763000003</v>
      </c>
      <c r="I266" s="87">
        <v>0</v>
      </c>
      <c r="J266" s="87">
        <v>333.38540139000003</v>
      </c>
      <c r="K266" s="87">
        <v>394.00092891999998</v>
      </c>
      <c r="L266" s="87">
        <v>454.61645644999999</v>
      </c>
    </row>
    <row r="267" spans="1:12" ht="12.75" customHeight="1" x14ac:dyDescent="0.2">
      <c r="A267" s="86" t="s">
        <v>160</v>
      </c>
      <c r="B267" s="86">
        <v>18</v>
      </c>
      <c r="C267" s="87">
        <v>605.73307481999996</v>
      </c>
      <c r="D267" s="87">
        <v>602.85566346999997</v>
      </c>
      <c r="E267" s="87">
        <v>0</v>
      </c>
      <c r="F267" s="87">
        <v>60.285566350000003</v>
      </c>
      <c r="G267" s="87">
        <v>150.71391586999999</v>
      </c>
      <c r="H267" s="87">
        <v>301.42783173999999</v>
      </c>
      <c r="I267" s="87">
        <v>0</v>
      </c>
      <c r="J267" s="87">
        <v>331.57061491000002</v>
      </c>
      <c r="K267" s="87">
        <v>391.85618126000003</v>
      </c>
      <c r="L267" s="87">
        <v>452.14174759999997</v>
      </c>
    </row>
    <row r="268" spans="1:12" ht="12.75" customHeight="1" x14ac:dyDescent="0.2">
      <c r="A268" s="86" t="s">
        <v>160</v>
      </c>
      <c r="B268" s="86">
        <v>19</v>
      </c>
      <c r="C268" s="87">
        <v>591.80626524000002</v>
      </c>
      <c r="D268" s="87">
        <v>589.17888395</v>
      </c>
      <c r="E268" s="87">
        <v>0</v>
      </c>
      <c r="F268" s="87">
        <v>58.917888400000002</v>
      </c>
      <c r="G268" s="87">
        <v>147.29472099</v>
      </c>
      <c r="H268" s="87">
        <v>294.58944198</v>
      </c>
      <c r="I268" s="87">
        <v>0</v>
      </c>
      <c r="J268" s="87">
        <v>324.04838617000001</v>
      </c>
      <c r="K268" s="87">
        <v>382.96627457</v>
      </c>
      <c r="L268" s="87">
        <v>441.88416296000003</v>
      </c>
    </row>
    <row r="269" spans="1:12" ht="12.75" customHeight="1" x14ac:dyDescent="0.2">
      <c r="A269" s="86" t="s">
        <v>160</v>
      </c>
      <c r="B269" s="86">
        <v>20</v>
      </c>
      <c r="C269" s="87">
        <v>581.70741695000004</v>
      </c>
      <c r="D269" s="87">
        <v>579.00965998000004</v>
      </c>
      <c r="E269" s="87">
        <v>0</v>
      </c>
      <c r="F269" s="87">
        <v>57.900965999999997</v>
      </c>
      <c r="G269" s="87">
        <v>144.75241500000001</v>
      </c>
      <c r="H269" s="87">
        <v>289.50482999000002</v>
      </c>
      <c r="I269" s="87">
        <v>0</v>
      </c>
      <c r="J269" s="87">
        <v>318.45531298999998</v>
      </c>
      <c r="K269" s="87">
        <v>376.35627899000002</v>
      </c>
      <c r="L269" s="87">
        <v>434.25724499</v>
      </c>
    </row>
    <row r="270" spans="1:12" ht="12.75" customHeight="1" x14ac:dyDescent="0.2">
      <c r="A270" s="86" t="s">
        <v>160</v>
      </c>
      <c r="B270" s="86">
        <v>21</v>
      </c>
      <c r="C270" s="87">
        <v>585.87110955000003</v>
      </c>
      <c r="D270" s="87">
        <v>583.23224476999997</v>
      </c>
      <c r="E270" s="87">
        <v>0</v>
      </c>
      <c r="F270" s="87">
        <v>58.32322448</v>
      </c>
      <c r="G270" s="87">
        <v>145.80806118999999</v>
      </c>
      <c r="H270" s="87">
        <v>291.61612238999999</v>
      </c>
      <c r="I270" s="87">
        <v>0</v>
      </c>
      <c r="J270" s="87">
        <v>320.77773461999999</v>
      </c>
      <c r="K270" s="87">
        <v>379.10095910000001</v>
      </c>
      <c r="L270" s="87">
        <v>437.42418357999998</v>
      </c>
    </row>
    <row r="271" spans="1:12" ht="12.75" customHeight="1" x14ac:dyDescent="0.2">
      <c r="A271" s="86" t="s">
        <v>160</v>
      </c>
      <c r="B271" s="86">
        <v>22</v>
      </c>
      <c r="C271" s="87">
        <v>656.55916990000003</v>
      </c>
      <c r="D271" s="87">
        <v>653.60870189000002</v>
      </c>
      <c r="E271" s="87">
        <v>0</v>
      </c>
      <c r="F271" s="87">
        <v>65.36087019</v>
      </c>
      <c r="G271" s="87">
        <v>163.40217547</v>
      </c>
      <c r="H271" s="87">
        <v>326.80435095000001</v>
      </c>
      <c r="I271" s="87">
        <v>0</v>
      </c>
      <c r="J271" s="87">
        <v>359.48478604000002</v>
      </c>
      <c r="K271" s="87">
        <v>424.84565622999997</v>
      </c>
      <c r="L271" s="87">
        <v>490.20652641999999</v>
      </c>
    </row>
    <row r="272" spans="1:12" ht="12.75" customHeight="1" x14ac:dyDescent="0.2">
      <c r="A272" s="86" t="s">
        <v>160</v>
      </c>
      <c r="B272" s="86">
        <v>23</v>
      </c>
      <c r="C272" s="87">
        <v>710.17933130999995</v>
      </c>
      <c r="D272" s="87">
        <v>706.71240906000003</v>
      </c>
      <c r="E272" s="87">
        <v>0</v>
      </c>
      <c r="F272" s="87">
        <v>70.671240909999995</v>
      </c>
      <c r="G272" s="87">
        <v>176.67810227000001</v>
      </c>
      <c r="H272" s="87">
        <v>353.35620453000001</v>
      </c>
      <c r="I272" s="87">
        <v>0</v>
      </c>
      <c r="J272" s="87">
        <v>388.69182497999998</v>
      </c>
      <c r="K272" s="87">
        <v>459.36306588999997</v>
      </c>
      <c r="L272" s="87">
        <v>530.03430679999997</v>
      </c>
    </row>
    <row r="273" spans="1:12" ht="12.75" customHeight="1" x14ac:dyDescent="0.2">
      <c r="A273" s="86" t="s">
        <v>160</v>
      </c>
      <c r="B273" s="86">
        <v>24</v>
      </c>
      <c r="C273" s="87">
        <v>768.73304006000001</v>
      </c>
      <c r="D273" s="87">
        <v>765.01500182999996</v>
      </c>
      <c r="E273" s="87">
        <v>0</v>
      </c>
      <c r="F273" s="87">
        <v>76.501500179999994</v>
      </c>
      <c r="G273" s="87">
        <v>191.25375045999999</v>
      </c>
      <c r="H273" s="87">
        <v>382.50750091999998</v>
      </c>
      <c r="I273" s="87">
        <v>0</v>
      </c>
      <c r="J273" s="87">
        <v>420.75825100999998</v>
      </c>
      <c r="K273" s="87">
        <v>497.25975118999997</v>
      </c>
      <c r="L273" s="87">
        <v>573.76125136999997</v>
      </c>
    </row>
    <row r="274" spans="1:12" ht="12.75" customHeight="1" x14ac:dyDescent="0.2">
      <c r="A274" s="86" t="s">
        <v>161</v>
      </c>
      <c r="B274" s="86">
        <v>1</v>
      </c>
      <c r="C274" s="87">
        <v>820.21105784999997</v>
      </c>
      <c r="D274" s="87">
        <v>816.30671433999998</v>
      </c>
      <c r="E274" s="87">
        <v>0</v>
      </c>
      <c r="F274" s="87">
        <v>81.630671430000007</v>
      </c>
      <c r="G274" s="87">
        <v>204.07667859</v>
      </c>
      <c r="H274" s="87">
        <v>408.15335716999999</v>
      </c>
      <c r="I274" s="87">
        <v>0</v>
      </c>
      <c r="J274" s="87">
        <v>448.96869289</v>
      </c>
      <c r="K274" s="87">
        <v>530.59936431999995</v>
      </c>
      <c r="L274" s="87">
        <v>612.23003575999996</v>
      </c>
    </row>
    <row r="275" spans="1:12" ht="12.75" customHeight="1" x14ac:dyDescent="0.2">
      <c r="A275" s="86" t="s">
        <v>161</v>
      </c>
      <c r="B275" s="86">
        <v>2</v>
      </c>
      <c r="C275" s="87">
        <v>882.09325278999995</v>
      </c>
      <c r="D275" s="87">
        <v>877.17837548</v>
      </c>
      <c r="E275" s="87">
        <v>0</v>
      </c>
      <c r="F275" s="87">
        <v>87.717837549999999</v>
      </c>
      <c r="G275" s="87">
        <v>219.29459387</v>
      </c>
      <c r="H275" s="87">
        <v>438.58918774</v>
      </c>
      <c r="I275" s="87">
        <v>0</v>
      </c>
      <c r="J275" s="87">
        <v>482.44810651</v>
      </c>
      <c r="K275" s="87">
        <v>570.16594406000002</v>
      </c>
      <c r="L275" s="87">
        <v>657.88378161000003</v>
      </c>
    </row>
    <row r="276" spans="1:12" ht="12.75" customHeight="1" x14ac:dyDescent="0.2">
      <c r="A276" s="86" t="s">
        <v>161</v>
      </c>
      <c r="B276" s="86">
        <v>3</v>
      </c>
      <c r="C276" s="87">
        <v>904.64944831000003</v>
      </c>
      <c r="D276" s="87">
        <v>899.56470223999997</v>
      </c>
      <c r="E276" s="87">
        <v>0</v>
      </c>
      <c r="F276" s="87">
        <v>89.95647022</v>
      </c>
      <c r="G276" s="87">
        <v>224.89117555999999</v>
      </c>
      <c r="H276" s="87">
        <v>449.78235111999999</v>
      </c>
      <c r="I276" s="87">
        <v>0</v>
      </c>
      <c r="J276" s="87">
        <v>494.76058623</v>
      </c>
      <c r="K276" s="87">
        <v>584.71705645999998</v>
      </c>
      <c r="L276" s="87">
        <v>674.67352668000001</v>
      </c>
    </row>
    <row r="277" spans="1:12" ht="12.75" customHeight="1" x14ac:dyDescent="0.2">
      <c r="A277" s="86" t="s">
        <v>161</v>
      </c>
      <c r="B277" s="86">
        <v>4</v>
      </c>
      <c r="C277" s="87">
        <v>913.79917680999995</v>
      </c>
      <c r="D277" s="87">
        <v>908.48203221999995</v>
      </c>
      <c r="E277" s="87">
        <v>0</v>
      </c>
      <c r="F277" s="87">
        <v>90.848203220000002</v>
      </c>
      <c r="G277" s="87">
        <v>227.12050805999999</v>
      </c>
      <c r="H277" s="87">
        <v>454.24101610999998</v>
      </c>
      <c r="I277" s="87">
        <v>0</v>
      </c>
      <c r="J277" s="87">
        <v>499.66511772000001</v>
      </c>
      <c r="K277" s="87">
        <v>590.51332093999997</v>
      </c>
      <c r="L277" s="87">
        <v>681.36152417000005</v>
      </c>
    </row>
    <row r="278" spans="1:12" ht="12.75" customHeight="1" x14ac:dyDescent="0.2">
      <c r="A278" s="86" t="s">
        <v>161</v>
      </c>
      <c r="B278" s="86">
        <v>5</v>
      </c>
      <c r="C278" s="87">
        <v>918.70109160000004</v>
      </c>
      <c r="D278" s="87">
        <v>913.25889049</v>
      </c>
      <c r="E278" s="87">
        <v>0</v>
      </c>
      <c r="F278" s="87">
        <v>91.325889050000001</v>
      </c>
      <c r="G278" s="87">
        <v>228.31472262</v>
      </c>
      <c r="H278" s="87">
        <v>456.62944525</v>
      </c>
      <c r="I278" s="87">
        <v>0</v>
      </c>
      <c r="J278" s="87">
        <v>502.29238977</v>
      </c>
      <c r="K278" s="87">
        <v>593.61827882</v>
      </c>
      <c r="L278" s="87">
        <v>684.94416787</v>
      </c>
    </row>
    <row r="279" spans="1:12" ht="12.75" customHeight="1" x14ac:dyDescent="0.2">
      <c r="A279" s="86" t="s">
        <v>161</v>
      </c>
      <c r="B279" s="86">
        <v>6</v>
      </c>
      <c r="C279" s="87">
        <v>906.98398692000001</v>
      </c>
      <c r="D279" s="87">
        <v>901.77922506000004</v>
      </c>
      <c r="E279" s="87">
        <v>0</v>
      </c>
      <c r="F279" s="87">
        <v>90.177922510000002</v>
      </c>
      <c r="G279" s="87">
        <v>225.44480626999999</v>
      </c>
      <c r="H279" s="87">
        <v>450.88961253000002</v>
      </c>
      <c r="I279" s="87">
        <v>0</v>
      </c>
      <c r="J279" s="87">
        <v>495.97857377999998</v>
      </c>
      <c r="K279" s="87">
        <v>586.15649628999995</v>
      </c>
      <c r="L279" s="87">
        <v>676.33441879999998</v>
      </c>
    </row>
    <row r="280" spans="1:12" ht="12.75" customHeight="1" x14ac:dyDescent="0.2">
      <c r="A280" s="86" t="s">
        <v>161</v>
      </c>
      <c r="B280" s="86">
        <v>7</v>
      </c>
      <c r="C280" s="87">
        <v>848.22530570000004</v>
      </c>
      <c r="D280" s="87">
        <v>843.73386472000004</v>
      </c>
      <c r="E280" s="87">
        <v>0</v>
      </c>
      <c r="F280" s="87">
        <v>84.37338647</v>
      </c>
      <c r="G280" s="87">
        <v>210.93346618000001</v>
      </c>
      <c r="H280" s="87">
        <v>421.86693236000002</v>
      </c>
      <c r="I280" s="87">
        <v>0</v>
      </c>
      <c r="J280" s="87">
        <v>464.05362559999998</v>
      </c>
      <c r="K280" s="87">
        <v>548.42701207000005</v>
      </c>
      <c r="L280" s="87">
        <v>632.80039853999995</v>
      </c>
    </row>
    <row r="281" spans="1:12" ht="12.75" customHeight="1" x14ac:dyDescent="0.2">
      <c r="A281" s="86" t="s">
        <v>161</v>
      </c>
      <c r="B281" s="86">
        <v>8</v>
      </c>
      <c r="C281" s="87">
        <v>790.01737688000003</v>
      </c>
      <c r="D281" s="87">
        <v>785.87061673999995</v>
      </c>
      <c r="E281" s="87">
        <v>0</v>
      </c>
      <c r="F281" s="87">
        <v>78.587061669999997</v>
      </c>
      <c r="G281" s="87">
        <v>196.46765418999999</v>
      </c>
      <c r="H281" s="87">
        <v>392.93530836999997</v>
      </c>
      <c r="I281" s="87">
        <v>0</v>
      </c>
      <c r="J281" s="87">
        <v>432.22883920999999</v>
      </c>
      <c r="K281" s="87">
        <v>510.81590088000002</v>
      </c>
      <c r="L281" s="87">
        <v>589.40296255999999</v>
      </c>
    </row>
    <row r="282" spans="1:12" ht="12.75" customHeight="1" x14ac:dyDescent="0.2">
      <c r="A282" s="86" t="s">
        <v>161</v>
      </c>
      <c r="B282" s="86">
        <v>9</v>
      </c>
      <c r="C282" s="87">
        <v>740.11918849999995</v>
      </c>
      <c r="D282" s="87">
        <v>736.52052487000003</v>
      </c>
      <c r="E282" s="87">
        <v>0</v>
      </c>
      <c r="F282" s="87">
        <v>73.652052490000003</v>
      </c>
      <c r="G282" s="87">
        <v>184.13013122000001</v>
      </c>
      <c r="H282" s="87">
        <v>368.26026244000002</v>
      </c>
      <c r="I282" s="87">
        <v>0</v>
      </c>
      <c r="J282" s="87">
        <v>405.08628868</v>
      </c>
      <c r="K282" s="87">
        <v>478.73834117000001</v>
      </c>
      <c r="L282" s="87">
        <v>552.39039364999996</v>
      </c>
    </row>
    <row r="283" spans="1:12" ht="12.75" customHeight="1" x14ac:dyDescent="0.2">
      <c r="A283" s="86" t="s">
        <v>161</v>
      </c>
      <c r="B283" s="86">
        <v>10</v>
      </c>
      <c r="C283" s="87">
        <v>706.2599156</v>
      </c>
      <c r="D283" s="87">
        <v>703.10953311000003</v>
      </c>
      <c r="E283" s="87">
        <v>0</v>
      </c>
      <c r="F283" s="87">
        <v>70.310953310000002</v>
      </c>
      <c r="G283" s="87">
        <v>175.77738328000001</v>
      </c>
      <c r="H283" s="87">
        <v>351.55476656000002</v>
      </c>
      <c r="I283" s="87">
        <v>0</v>
      </c>
      <c r="J283" s="87">
        <v>386.71024320999999</v>
      </c>
      <c r="K283" s="87">
        <v>457.02119651999999</v>
      </c>
      <c r="L283" s="87">
        <v>527.33214983000005</v>
      </c>
    </row>
    <row r="284" spans="1:12" ht="12.75" customHeight="1" x14ac:dyDescent="0.2">
      <c r="A284" s="86" t="s">
        <v>161</v>
      </c>
      <c r="B284" s="86">
        <v>11</v>
      </c>
      <c r="C284" s="87">
        <v>639.76908394999998</v>
      </c>
      <c r="D284" s="87">
        <v>636.89497869000002</v>
      </c>
      <c r="E284" s="87">
        <v>0</v>
      </c>
      <c r="F284" s="87">
        <v>63.689497869999997</v>
      </c>
      <c r="G284" s="87">
        <v>159.22374467</v>
      </c>
      <c r="H284" s="87">
        <v>318.44748935000001</v>
      </c>
      <c r="I284" s="87">
        <v>0</v>
      </c>
      <c r="J284" s="87">
        <v>350.29223827999999</v>
      </c>
      <c r="K284" s="87">
        <v>413.98173615000002</v>
      </c>
      <c r="L284" s="87">
        <v>477.67123401999999</v>
      </c>
    </row>
    <row r="285" spans="1:12" ht="12.75" customHeight="1" x14ac:dyDescent="0.2">
      <c r="A285" s="86" t="s">
        <v>161</v>
      </c>
      <c r="B285" s="86">
        <v>12</v>
      </c>
      <c r="C285" s="87">
        <v>623.17151762000003</v>
      </c>
      <c r="D285" s="87">
        <v>620.24479600999996</v>
      </c>
      <c r="E285" s="87">
        <v>0</v>
      </c>
      <c r="F285" s="87">
        <v>62.024479599999999</v>
      </c>
      <c r="G285" s="87">
        <v>155.06119899999999</v>
      </c>
      <c r="H285" s="87">
        <v>310.12239800999998</v>
      </c>
      <c r="I285" s="87">
        <v>0</v>
      </c>
      <c r="J285" s="87">
        <v>341.13463781000002</v>
      </c>
      <c r="K285" s="87">
        <v>403.15911741000002</v>
      </c>
      <c r="L285" s="87">
        <v>465.18359701000003</v>
      </c>
    </row>
    <row r="286" spans="1:12" ht="12.75" customHeight="1" x14ac:dyDescent="0.2">
      <c r="A286" s="86" t="s">
        <v>161</v>
      </c>
      <c r="B286" s="86">
        <v>13</v>
      </c>
      <c r="C286" s="87">
        <v>649.67214120999995</v>
      </c>
      <c r="D286" s="87">
        <v>646.68784681</v>
      </c>
      <c r="E286" s="87">
        <v>0</v>
      </c>
      <c r="F286" s="87">
        <v>64.668784680000002</v>
      </c>
      <c r="G286" s="87">
        <v>161.6719617</v>
      </c>
      <c r="H286" s="87">
        <v>323.34392341</v>
      </c>
      <c r="I286" s="87">
        <v>0</v>
      </c>
      <c r="J286" s="87">
        <v>355.67831575000002</v>
      </c>
      <c r="K286" s="87">
        <v>420.34710043000001</v>
      </c>
      <c r="L286" s="87">
        <v>485.01588511</v>
      </c>
    </row>
    <row r="287" spans="1:12" ht="12.75" customHeight="1" x14ac:dyDescent="0.2">
      <c r="A287" s="86" t="s">
        <v>161</v>
      </c>
      <c r="B287" s="86">
        <v>14</v>
      </c>
      <c r="C287" s="87">
        <v>664.25119216999997</v>
      </c>
      <c r="D287" s="87">
        <v>661.50595596999995</v>
      </c>
      <c r="E287" s="87">
        <v>0</v>
      </c>
      <c r="F287" s="87">
        <v>66.150595600000003</v>
      </c>
      <c r="G287" s="87">
        <v>165.37648899000001</v>
      </c>
      <c r="H287" s="87">
        <v>330.75297798999998</v>
      </c>
      <c r="I287" s="87">
        <v>0</v>
      </c>
      <c r="J287" s="87">
        <v>363.82827578000001</v>
      </c>
      <c r="K287" s="87">
        <v>429.97887137999999</v>
      </c>
      <c r="L287" s="87">
        <v>496.12946698000002</v>
      </c>
    </row>
    <row r="288" spans="1:12" ht="12.75" customHeight="1" x14ac:dyDescent="0.2">
      <c r="A288" s="86" t="s">
        <v>161</v>
      </c>
      <c r="B288" s="86">
        <v>15</v>
      </c>
      <c r="C288" s="87">
        <v>674.49966613000004</v>
      </c>
      <c r="D288" s="87">
        <v>671.77949888000001</v>
      </c>
      <c r="E288" s="87">
        <v>0</v>
      </c>
      <c r="F288" s="87">
        <v>67.177949889999994</v>
      </c>
      <c r="G288" s="87">
        <v>167.94487472</v>
      </c>
      <c r="H288" s="87">
        <v>335.88974944</v>
      </c>
      <c r="I288" s="87">
        <v>0</v>
      </c>
      <c r="J288" s="87">
        <v>369.47872438000002</v>
      </c>
      <c r="K288" s="87">
        <v>436.65667427</v>
      </c>
      <c r="L288" s="87">
        <v>503.83462415999998</v>
      </c>
    </row>
    <row r="289" spans="1:12" ht="12.75" customHeight="1" x14ac:dyDescent="0.2">
      <c r="A289" s="86" t="s">
        <v>161</v>
      </c>
      <c r="B289" s="86">
        <v>16</v>
      </c>
      <c r="C289" s="87">
        <v>677.95126645000005</v>
      </c>
      <c r="D289" s="87">
        <v>675.09467022000001</v>
      </c>
      <c r="E289" s="87">
        <v>0</v>
      </c>
      <c r="F289" s="87">
        <v>67.509467020000002</v>
      </c>
      <c r="G289" s="87">
        <v>168.77366756000001</v>
      </c>
      <c r="H289" s="87">
        <v>337.54733511000001</v>
      </c>
      <c r="I289" s="87">
        <v>0</v>
      </c>
      <c r="J289" s="87">
        <v>371.30206862</v>
      </c>
      <c r="K289" s="87">
        <v>438.81153563999999</v>
      </c>
      <c r="L289" s="87">
        <v>506.32100266999998</v>
      </c>
    </row>
    <row r="290" spans="1:12" ht="12.75" customHeight="1" x14ac:dyDescent="0.2">
      <c r="A290" s="86" t="s">
        <v>161</v>
      </c>
      <c r="B290" s="86">
        <v>17</v>
      </c>
      <c r="C290" s="87">
        <v>677.07560762000003</v>
      </c>
      <c r="D290" s="87">
        <v>673.86742375999995</v>
      </c>
      <c r="E290" s="87">
        <v>0</v>
      </c>
      <c r="F290" s="87">
        <v>67.386742380000001</v>
      </c>
      <c r="G290" s="87">
        <v>168.46685593999999</v>
      </c>
      <c r="H290" s="87">
        <v>336.93371187999998</v>
      </c>
      <c r="I290" s="87">
        <v>0</v>
      </c>
      <c r="J290" s="87">
        <v>370.62708307000003</v>
      </c>
      <c r="K290" s="87">
        <v>438.01382544000001</v>
      </c>
      <c r="L290" s="87">
        <v>505.40056781999999</v>
      </c>
    </row>
    <row r="291" spans="1:12" ht="12.75" customHeight="1" x14ac:dyDescent="0.2">
      <c r="A291" s="86" t="s">
        <v>161</v>
      </c>
      <c r="B291" s="86">
        <v>18</v>
      </c>
      <c r="C291" s="87">
        <v>675.43615919000001</v>
      </c>
      <c r="D291" s="87">
        <v>671.88899737999998</v>
      </c>
      <c r="E291" s="87">
        <v>0</v>
      </c>
      <c r="F291" s="87">
        <v>67.188899739999997</v>
      </c>
      <c r="G291" s="87">
        <v>167.97224935</v>
      </c>
      <c r="H291" s="87">
        <v>335.94449868999999</v>
      </c>
      <c r="I291" s="87">
        <v>0</v>
      </c>
      <c r="J291" s="87">
        <v>369.53894855999999</v>
      </c>
      <c r="K291" s="87">
        <v>436.72784830000001</v>
      </c>
      <c r="L291" s="87">
        <v>503.91674804000002</v>
      </c>
    </row>
    <row r="292" spans="1:12" ht="12.75" customHeight="1" x14ac:dyDescent="0.2">
      <c r="A292" s="86" t="s">
        <v>161</v>
      </c>
      <c r="B292" s="86">
        <v>19</v>
      </c>
      <c r="C292" s="87">
        <v>674.61443094000003</v>
      </c>
      <c r="D292" s="87">
        <v>671.16103781000004</v>
      </c>
      <c r="E292" s="87">
        <v>0</v>
      </c>
      <c r="F292" s="87">
        <v>67.116103780000003</v>
      </c>
      <c r="G292" s="87">
        <v>167.79025945000001</v>
      </c>
      <c r="H292" s="87">
        <v>335.58051891000002</v>
      </c>
      <c r="I292" s="87">
        <v>0</v>
      </c>
      <c r="J292" s="87">
        <v>369.13857080000002</v>
      </c>
      <c r="K292" s="87">
        <v>436.25467458000003</v>
      </c>
      <c r="L292" s="87">
        <v>503.37077835999997</v>
      </c>
    </row>
    <row r="293" spans="1:12" ht="12.75" customHeight="1" x14ac:dyDescent="0.2">
      <c r="A293" s="86" t="s">
        <v>161</v>
      </c>
      <c r="B293" s="86">
        <v>20</v>
      </c>
      <c r="C293" s="87">
        <v>665.01562333000004</v>
      </c>
      <c r="D293" s="87">
        <v>661.47052651000001</v>
      </c>
      <c r="E293" s="87">
        <v>0</v>
      </c>
      <c r="F293" s="87">
        <v>66.147052650000006</v>
      </c>
      <c r="G293" s="87">
        <v>165.36763163000001</v>
      </c>
      <c r="H293" s="87">
        <v>330.73526326000001</v>
      </c>
      <c r="I293" s="87">
        <v>0</v>
      </c>
      <c r="J293" s="87">
        <v>363.80878958</v>
      </c>
      <c r="K293" s="87">
        <v>429.95584222999997</v>
      </c>
      <c r="L293" s="87">
        <v>496.10289488000001</v>
      </c>
    </row>
    <row r="294" spans="1:12" ht="12.75" customHeight="1" x14ac:dyDescent="0.2">
      <c r="A294" s="86" t="s">
        <v>161</v>
      </c>
      <c r="B294" s="86">
        <v>21</v>
      </c>
      <c r="C294" s="87">
        <v>675.35271197999998</v>
      </c>
      <c r="D294" s="87">
        <v>672.10641521000002</v>
      </c>
      <c r="E294" s="87">
        <v>0</v>
      </c>
      <c r="F294" s="87">
        <v>67.210641519999996</v>
      </c>
      <c r="G294" s="87">
        <v>168.0266038</v>
      </c>
      <c r="H294" s="87">
        <v>336.05320761000002</v>
      </c>
      <c r="I294" s="87">
        <v>0</v>
      </c>
      <c r="J294" s="87">
        <v>369.65852837</v>
      </c>
      <c r="K294" s="87">
        <v>436.86916989000002</v>
      </c>
      <c r="L294" s="87">
        <v>504.07981140999999</v>
      </c>
    </row>
    <row r="295" spans="1:12" ht="12.75" customHeight="1" x14ac:dyDescent="0.2">
      <c r="A295" s="86" t="s">
        <v>161</v>
      </c>
      <c r="B295" s="86">
        <v>22</v>
      </c>
      <c r="C295" s="87">
        <v>762.76854845000003</v>
      </c>
      <c r="D295" s="87">
        <v>759.29506610999999</v>
      </c>
      <c r="E295" s="87">
        <v>0</v>
      </c>
      <c r="F295" s="87">
        <v>75.929506610000004</v>
      </c>
      <c r="G295" s="87">
        <v>189.82376653</v>
      </c>
      <c r="H295" s="87">
        <v>379.64753306</v>
      </c>
      <c r="I295" s="87">
        <v>0</v>
      </c>
      <c r="J295" s="87">
        <v>417.61228635999998</v>
      </c>
      <c r="K295" s="87">
        <v>493.54179297000002</v>
      </c>
      <c r="L295" s="87">
        <v>569.47129958000005</v>
      </c>
    </row>
    <row r="296" spans="1:12" ht="12.75" customHeight="1" x14ac:dyDescent="0.2">
      <c r="A296" s="86" t="s">
        <v>161</v>
      </c>
      <c r="B296" s="86">
        <v>23</v>
      </c>
      <c r="C296" s="87">
        <v>790.27259319999996</v>
      </c>
      <c r="D296" s="87">
        <v>786.58070053999995</v>
      </c>
      <c r="E296" s="87">
        <v>0</v>
      </c>
      <c r="F296" s="87">
        <v>78.658070050000006</v>
      </c>
      <c r="G296" s="87">
        <v>196.64517513999999</v>
      </c>
      <c r="H296" s="87">
        <v>393.29035026999998</v>
      </c>
      <c r="I296" s="87">
        <v>0</v>
      </c>
      <c r="J296" s="87">
        <v>432.61938529999998</v>
      </c>
      <c r="K296" s="87">
        <v>511.27745535000003</v>
      </c>
      <c r="L296" s="87">
        <v>589.93552540999997</v>
      </c>
    </row>
    <row r="297" spans="1:12" ht="12.75" customHeight="1" x14ac:dyDescent="0.2">
      <c r="A297" s="86" t="s">
        <v>161</v>
      </c>
      <c r="B297" s="86">
        <v>24</v>
      </c>
      <c r="C297" s="87">
        <v>820.28945568999995</v>
      </c>
      <c r="D297" s="87">
        <v>816.57733625000003</v>
      </c>
      <c r="E297" s="87">
        <v>0</v>
      </c>
      <c r="F297" s="87">
        <v>81.657733629999996</v>
      </c>
      <c r="G297" s="87">
        <v>204.14433406000001</v>
      </c>
      <c r="H297" s="87">
        <v>408.28866813000002</v>
      </c>
      <c r="I297" s="87">
        <v>0</v>
      </c>
      <c r="J297" s="87">
        <v>449.11753493999998</v>
      </c>
      <c r="K297" s="87">
        <v>530.77526855999997</v>
      </c>
      <c r="L297" s="87">
        <v>612.43300219000002</v>
      </c>
    </row>
    <row r="298" spans="1:12" ht="12.75" customHeight="1" x14ac:dyDescent="0.2">
      <c r="A298" s="86" t="s">
        <v>162</v>
      </c>
      <c r="B298" s="86">
        <v>1</v>
      </c>
      <c r="C298" s="87">
        <v>853.39084545000003</v>
      </c>
      <c r="D298" s="87">
        <v>849.51000632</v>
      </c>
      <c r="E298" s="87">
        <v>0</v>
      </c>
      <c r="F298" s="87">
        <v>84.951000629999996</v>
      </c>
      <c r="G298" s="87">
        <v>212.37750158</v>
      </c>
      <c r="H298" s="87">
        <v>424.75500316</v>
      </c>
      <c r="I298" s="87">
        <v>0</v>
      </c>
      <c r="J298" s="87">
        <v>467.23050347999998</v>
      </c>
      <c r="K298" s="87">
        <v>552.18150410999999</v>
      </c>
      <c r="L298" s="87">
        <v>637.13250473999994</v>
      </c>
    </row>
    <row r="299" spans="1:12" ht="12.75" customHeight="1" x14ac:dyDescent="0.2">
      <c r="A299" s="86" t="s">
        <v>162</v>
      </c>
      <c r="B299" s="86">
        <v>2</v>
      </c>
      <c r="C299" s="87">
        <v>900.20314754000003</v>
      </c>
      <c r="D299" s="87">
        <v>896.01723936999997</v>
      </c>
      <c r="E299" s="87">
        <v>0</v>
      </c>
      <c r="F299" s="87">
        <v>89.601723939999999</v>
      </c>
      <c r="G299" s="87">
        <v>224.00430983999999</v>
      </c>
      <c r="H299" s="87">
        <v>448.00861968999999</v>
      </c>
      <c r="I299" s="87">
        <v>0</v>
      </c>
      <c r="J299" s="87">
        <v>492.80948165000001</v>
      </c>
      <c r="K299" s="87">
        <v>582.41120559000001</v>
      </c>
      <c r="L299" s="87">
        <v>672.01292952999995</v>
      </c>
    </row>
    <row r="300" spans="1:12" ht="12.75" customHeight="1" x14ac:dyDescent="0.2">
      <c r="A300" s="86" t="s">
        <v>162</v>
      </c>
      <c r="B300" s="86">
        <v>3</v>
      </c>
      <c r="C300" s="87">
        <v>930.88091141999996</v>
      </c>
      <c r="D300" s="87">
        <v>926.50500347000002</v>
      </c>
      <c r="E300" s="87">
        <v>0</v>
      </c>
      <c r="F300" s="87">
        <v>92.650500350000002</v>
      </c>
      <c r="G300" s="87">
        <v>231.62625087000001</v>
      </c>
      <c r="H300" s="87">
        <v>463.25250174000001</v>
      </c>
      <c r="I300" s="87">
        <v>0</v>
      </c>
      <c r="J300" s="87">
        <v>509.57775191000002</v>
      </c>
      <c r="K300" s="87">
        <v>602.22825225999998</v>
      </c>
      <c r="L300" s="87">
        <v>694.87875259999998</v>
      </c>
    </row>
    <row r="301" spans="1:12" ht="12.75" customHeight="1" x14ac:dyDescent="0.2">
      <c r="A301" s="86" t="s">
        <v>162</v>
      </c>
      <c r="B301" s="86">
        <v>4</v>
      </c>
      <c r="C301" s="87">
        <v>930.92239887000005</v>
      </c>
      <c r="D301" s="87">
        <v>926.59586519000004</v>
      </c>
      <c r="E301" s="87">
        <v>0</v>
      </c>
      <c r="F301" s="87">
        <v>92.659586520000005</v>
      </c>
      <c r="G301" s="87">
        <v>231.64896630000001</v>
      </c>
      <c r="H301" s="87">
        <v>463.29793260000002</v>
      </c>
      <c r="I301" s="87">
        <v>0</v>
      </c>
      <c r="J301" s="87">
        <v>509.62772584999999</v>
      </c>
      <c r="K301" s="87">
        <v>602.28731237</v>
      </c>
      <c r="L301" s="87">
        <v>694.94689889000006</v>
      </c>
    </row>
    <row r="302" spans="1:12" ht="12.75" customHeight="1" x14ac:dyDescent="0.2">
      <c r="A302" s="86" t="s">
        <v>162</v>
      </c>
      <c r="B302" s="86">
        <v>5</v>
      </c>
      <c r="C302" s="87">
        <v>931.96423011000002</v>
      </c>
      <c r="D302" s="87">
        <v>927.69168763000005</v>
      </c>
      <c r="E302" s="87">
        <v>0</v>
      </c>
      <c r="F302" s="87">
        <v>92.769168759999999</v>
      </c>
      <c r="G302" s="87">
        <v>231.92292191000001</v>
      </c>
      <c r="H302" s="87">
        <v>463.84584382000003</v>
      </c>
      <c r="I302" s="87">
        <v>0</v>
      </c>
      <c r="J302" s="87">
        <v>510.23042820000001</v>
      </c>
      <c r="K302" s="87">
        <v>602.99959695999996</v>
      </c>
      <c r="L302" s="87">
        <v>695.76876572000003</v>
      </c>
    </row>
    <row r="303" spans="1:12" ht="12.75" customHeight="1" x14ac:dyDescent="0.2">
      <c r="A303" s="86" t="s">
        <v>162</v>
      </c>
      <c r="B303" s="86">
        <v>6</v>
      </c>
      <c r="C303" s="87">
        <v>929.15473062000001</v>
      </c>
      <c r="D303" s="87">
        <v>924.83982777000006</v>
      </c>
      <c r="E303" s="87">
        <v>0</v>
      </c>
      <c r="F303" s="87">
        <v>92.483982780000005</v>
      </c>
      <c r="G303" s="87">
        <v>231.20995694000001</v>
      </c>
      <c r="H303" s="87">
        <v>462.41991388999998</v>
      </c>
      <c r="I303" s="87">
        <v>0</v>
      </c>
      <c r="J303" s="87">
        <v>508.66190526999998</v>
      </c>
      <c r="K303" s="87">
        <v>601.14588805000005</v>
      </c>
      <c r="L303" s="87">
        <v>693.62987082999996</v>
      </c>
    </row>
    <row r="304" spans="1:12" ht="12.75" customHeight="1" x14ac:dyDescent="0.2">
      <c r="A304" s="86" t="s">
        <v>162</v>
      </c>
      <c r="B304" s="86">
        <v>7</v>
      </c>
      <c r="C304" s="87">
        <v>871.25026896999998</v>
      </c>
      <c r="D304" s="87">
        <v>867.17886600999998</v>
      </c>
      <c r="E304" s="87">
        <v>0</v>
      </c>
      <c r="F304" s="87">
        <v>86.7178866</v>
      </c>
      <c r="G304" s="87">
        <v>216.79471649999999</v>
      </c>
      <c r="H304" s="87">
        <v>433.58943300999999</v>
      </c>
      <c r="I304" s="87">
        <v>0</v>
      </c>
      <c r="J304" s="87">
        <v>476.94837631000001</v>
      </c>
      <c r="K304" s="87">
        <v>563.66626291</v>
      </c>
      <c r="L304" s="87">
        <v>650.38414951000004</v>
      </c>
    </row>
    <row r="305" spans="1:12" ht="12.75" customHeight="1" x14ac:dyDescent="0.2">
      <c r="A305" s="86" t="s">
        <v>162</v>
      </c>
      <c r="B305" s="86">
        <v>8</v>
      </c>
      <c r="C305" s="87">
        <v>806.84642812000004</v>
      </c>
      <c r="D305" s="87">
        <v>802.96207862999995</v>
      </c>
      <c r="E305" s="87">
        <v>0</v>
      </c>
      <c r="F305" s="87">
        <v>80.296207859999996</v>
      </c>
      <c r="G305" s="87">
        <v>200.74051965999999</v>
      </c>
      <c r="H305" s="87">
        <v>401.48103931999998</v>
      </c>
      <c r="I305" s="87">
        <v>0</v>
      </c>
      <c r="J305" s="87">
        <v>441.62914325000003</v>
      </c>
      <c r="K305" s="87">
        <v>521.92535110999995</v>
      </c>
      <c r="L305" s="87">
        <v>602.22155897000005</v>
      </c>
    </row>
    <row r="306" spans="1:12" ht="12.75" customHeight="1" x14ac:dyDescent="0.2">
      <c r="A306" s="86" t="s">
        <v>162</v>
      </c>
      <c r="B306" s="86">
        <v>9</v>
      </c>
      <c r="C306" s="87">
        <v>775.13230603</v>
      </c>
      <c r="D306" s="87">
        <v>771.27674076999995</v>
      </c>
      <c r="E306" s="87">
        <v>0</v>
      </c>
      <c r="F306" s="87">
        <v>77.127674080000006</v>
      </c>
      <c r="G306" s="87">
        <v>192.81918519000001</v>
      </c>
      <c r="H306" s="87">
        <v>385.63837038999998</v>
      </c>
      <c r="I306" s="87">
        <v>0</v>
      </c>
      <c r="J306" s="87">
        <v>424.20220741999998</v>
      </c>
      <c r="K306" s="87">
        <v>501.3298815</v>
      </c>
      <c r="L306" s="87">
        <v>578.45755557999996</v>
      </c>
    </row>
    <row r="307" spans="1:12" ht="12.75" customHeight="1" x14ac:dyDescent="0.2">
      <c r="A307" s="86" t="s">
        <v>162</v>
      </c>
      <c r="B307" s="86">
        <v>10</v>
      </c>
      <c r="C307" s="87">
        <v>728.47944660999997</v>
      </c>
      <c r="D307" s="87">
        <v>725.20228336000002</v>
      </c>
      <c r="E307" s="87">
        <v>0</v>
      </c>
      <c r="F307" s="87">
        <v>72.520228340000003</v>
      </c>
      <c r="G307" s="87">
        <v>181.30057084000001</v>
      </c>
      <c r="H307" s="87">
        <v>362.60114168000001</v>
      </c>
      <c r="I307" s="87">
        <v>0</v>
      </c>
      <c r="J307" s="87">
        <v>398.86125585000002</v>
      </c>
      <c r="K307" s="87">
        <v>471.38148417999997</v>
      </c>
      <c r="L307" s="87">
        <v>543.90171252000005</v>
      </c>
    </row>
    <row r="308" spans="1:12" ht="12.75" customHeight="1" x14ac:dyDescent="0.2">
      <c r="A308" s="86" t="s">
        <v>162</v>
      </c>
      <c r="B308" s="86">
        <v>11</v>
      </c>
      <c r="C308" s="87">
        <v>644.88390514000002</v>
      </c>
      <c r="D308" s="87">
        <v>641.59283472000004</v>
      </c>
      <c r="E308" s="87">
        <v>0</v>
      </c>
      <c r="F308" s="87">
        <v>64.159283470000005</v>
      </c>
      <c r="G308" s="87">
        <v>160.39820868000001</v>
      </c>
      <c r="H308" s="87">
        <v>320.79641736000002</v>
      </c>
      <c r="I308" s="87">
        <v>0</v>
      </c>
      <c r="J308" s="87">
        <v>352.87605910000002</v>
      </c>
      <c r="K308" s="87">
        <v>417.03534257000001</v>
      </c>
      <c r="L308" s="87">
        <v>481.19462604</v>
      </c>
    </row>
    <row r="309" spans="1:12" ht="12.75" customHeight="1" x14ac:dyDescent="0.2">
      <c r="A309" s="86" t="s">
        <v>162</v>
      </c>
      <c r="B309" s="86">
        <v>12</v>
      </c>
      <c r="C309" s="87">
        <v>625.46616769000002</v>
      </c>
      <c r="D309" s="87">
        <v>621.07271789000004</v>
      </c>
      <c r="E309" s="87">
        <v>0</v>
      </c>
      <c r="F309" s="87">
        <v>62.107271789999999</v>
      </c>
      <c r="G309" s="87">
        <v>155.26817947000001</v>
      </c>
      <c r="H309" s="87">
        <v>310.53635895000002</v>
      </c>
      <c r="I309" s="87">
        <v>0</v>
      </c>
      <c r="J309" s="87">
        <v>341.58999483999997</v>
      </c>
      <c r="K309" s="87">
        <v>403.69726663</v>
      </c>
      <c r="L309" s="87">
        <v>465.80453841999997</v>
      </c>
    </row>
    <row r="310" spans="1:12" ht="12.75" customHeight="1" x14ac:dyDescent="0.2">
      <c r="A310" s="86" t="s">
        <v>162</v>
      </c>
      <c r="B310" s="86">
        <v>13</v>
      </c>
      <c r="C310" s="87">
        <v>630.93123352999999</v>
      </c>
      <c r="D310" s="87">
        <v>626.20146948000001</v>
      </c>
      <c r="E310" s="87">
        <v>0</v>
      </c>
      <c r="F310" s="87">
        <v>62.620146949999999</v>
      </c>
      <c r="G310" s="87">
        <v>156.55036737</v>
      </c>
      <c r="H310" s="87">
        <v>313.10073474000001</v>
      </c>
      <c r="I310" s="87">
        <v>0</v>
      </c>
      <c r="J310" s="87">
        <v>344.41080821000003</v>
      </c>
      <c r="K310" s="87">
        <v>407.03095516000002</v>
      </c>
      <c r="L310" s="87">
        <v>469.65110211000001</v>
      </c>
    </row>
    <row r="311" spans="1:12" ht="12.75" customHeight="1" x14ac:dyDescent="0.2">
      <c r="A311" s="86" t="s">
        <v>162</v>
      </c>
      <c r="B311" s="86">
        <v>14</v>
      </c>
      <c r="C311" s="87">
        <v>637.76606643000002</v>
      </c>
      <c r="D311" s="87">
        <v>632.81223823000005</v>
      </c>
      <c r="E311" s="87">
        <v>0</v>
      </c>
      <c r="F311" s="87">
        <v>63.281223820000001</v>
      </c>
      <c r="G311" s="87">
        <v>158.20305956000001</v>
      </c>
      <c r="H311" s="87">
        <v>316.40611912000003</v>
      </c>
      <c r="I311" s="87">
        <v>0</v>
      </c>
      <c r="J311" s="87">
        <v>348.04673102999999</v>
      </c>
      <c r="K311" s="87">
        <v>411.32795485000003</v>
      </c>
      <c r="L311" s="87">
        <v>474.60917867000001</v>
      </c>
    </row>
    <row r="312" spans="1:12" ht="12.75" customHeight="1" x14ac:dyDescent="0.2">
      <c r="A312" s="86" t="s">
        <v>162</v>
      </c>
      <c r="B312" s="86">
        <v>15</v>
      </c>
      <c r="C312" s="87">
        <v>637.01905735000003</v>
      </c>
      <c r="D312" s="87">
        <v>633.60294179000005</v>
      </c>
      <c r="E312" s="87">
        <v>0</v>
      </c>
      <c r="F312" s="87">
        <v>63.360294179999997</v>
      </c>
      <c r="G312" s="87">
        <v>158.40073545000001</v>
      </c>
      <c r="H312" s="87">
        <v>316.80147090000003</v>
      </c>
      <c r="I312" s="87">
        <v>0</v>
      </c>
      <c r="J312" s="87">
        <v>348.48161798000001</v>
      </c>
      <c r="K312" s="87">
        <v>411.84191215999999</v>
      </c>
      <c r="L312" s="87">
        <v>475.20220633999998</v>
      </c>
    </row>
    <row r="313" spans="1:12" ht="12.75" customHeight="1" x14ac:dyDescent="0.2">
      <c r="A313" s="86" t="s">
        <v>162</v>
      </c>
      <c r="B313" s="86">
        <v>16</v>
      </c>
      <c r="C313" s="87">
        <v>643.14423327999998</v>
      </c>
      <c r="D313" s="87">
        <v>640.45953765000002</v>
      </c>
      <c r="E313" s="87">
        <v>0</v>
      </c>
      <c r="F313" s="87">
        <v>64.045953769999997</v>
      </c>
      <c r="G313" s="87">
        <v>160.11488441</v>
      </c>
      <c r="H313" s="87">
        <v>320.22976883000001</v>
      </c>
      <c r="I313" s="87">
        <v>0</v>
      </c>
      <c r="J313" s="87">
        <v>352.25274571</v>
      </c>
      <c r="K313" s="87">
        <v>416.29869946999997</v>
      </c>
      <c r="L313" s="87">
        <v>480.34465324000001</v>
      </c>
    </row>
    <row r="314" spans="1:12" ht="12.75" customHeight="1" x14ac:dyDescent="0.2">
      <c r="A314" s="86" t="s">
        <v>162</v>
      </c>
      <c r="B314" s="86">
        <v>17</v>
      </c>
      <c r="C314" s="87">
        <v>641.56125457999997</v>
      </c>
      <c r="D314" s="87">
        <v>638.47074633</v>
      </c>
      <c r="E314" s="87">
        <v>0</v>
      </c>
      <c r="F314" s="87">
        <v>63.847074630000002</v>
      </c>
      <c r="G314" s="87">
        <v>159.61768658</v>
      </c>
      <c r="H314" s="87">
        <v>319.23537317</v>
      </c>
      <c r="I314" s="87">
        <v>0</v>
      </c>
      <c r="J314" s="87">
        <v>351.15891047999997</v>
      </c>
      <c r="K314" s="87">
        <v>415.00598510999998</v>
      </c>
      <c r="L314" s="87">
        <v>478.85305975</v>
      </c>
    </row>
    <row r="315" spans="1:12" ht="12.75" customHeight="1" x14ac:dyDescent="0.2">
      <c r="A315" s="86" t="s">
        <v>162</v>
      </c>
      <c r="B315" s="86">
        <v>18</v>
      </c>
      <c r="C315" s="87">
        <v>640.14817822999998</v>
      </c>
      <c r="D315" s="87">
        <v>637.20092635000003</v>
      </c>
      <c r="E315" s="87">
        <v>0</v>
      </c>
      <c r="F315" s="87">
        <v>63.720092639999997</v>
      </c>
      <c r="G315" s="87">
        <v>159.30023159000001</v>
      </c>
      <c r="H315" s="87">
        <v>318.60046318000002</v>
      </c>
      <c r="I315" s="87">
        <v>0</v>
      </c>
      <c r="J315" s="87">
        <v>350.46050948999999</v>
      </c>
      <c r="K315" s="87">
        <v>414.18060213000001</v>
      </c>
      <c r="L315" s="87">
        <v>477.90069476000002</v>
      </c>
    </row>
    <row r="316" spans="1:12" ht="12.75" customHeight="1" x14ac:dyDescent="0.2">
      <c r="A316" s="86" t="s">
        <v>162</v>
      </c>
      <c r="B316" s="86">
        <v>19</v>
      </c>
      <c r="C316" s="87">
        <v>630.54896257999997</v>
      </c>
      <c r="D316" s="87">
        <v>627.48283492999997</v>
      </c>
      <c r="E316" s="87">
        <v>0</v>
      </c>
      <c r="F316" s="87">
        <v>62.748283489999999</v>
      </c>
      <c r="G316" s="87">
        <v>156.87070872999999</v>
      </c>
      <c r="H316" s="87">
        <v>313.74141746999999</v>
      </c>
      <c r="I316" s="87">
        <v>0</v>
      </c>
      <c r="J316" s="87">
        <v>345.11555921000001</v>
      </c>
      <c r="K316" s="87">
        <v>407.86384270000002</v>
      </c>
      <c r="L316" s="87">
        <v>470.61212619999998</v>
      </c>
    </row>
    <row r="317" spans="1:12" ht="12.75" customHeight="1" x14ac:dyDescent="0.2">
      <c r="A317" s="86" t="s">
        <v>162</v>
      </c>
      <c r="B317" s="86">
        <v>20</v>
      </c>
      <c r="C317" s="87">
        <v>616.07629366000003</v>
      </c>
      <c r="D317" s="87">
        <v>612.89097370000002</v>
      </c>
      <c r="E317" s="87">
        <v>0</v>
      </c>
      <c r="F317" s="87">
        <v>61.28909737</v>
      </c>
      <c r="G317" s="87">
        <v>153.22274343000001</v>
      </c>
      <c r="H317" s="87">
        <v>306.44548685000001</v>
      </c>
      <c r="I317" s="87">
        <v>0</v>
      </c>
      <c r="J317" s="87">
        <v>337.09003553999997</v>
      </c>
      <c r="K317" s="87">
        <v>398.37913291000001</v>
      </c>
      <c r="L317" s="87">
        <v>459.66823027999999</v>
      </c>
    </row>
    <row r="318" spans="1:12" ht="12.75" customHeight="1" x14ac:dyDescent="0.2">
      <c r="A318" s="86" t="s">
        <v>162</v>
      </c>
      <c r="B318" s="86">
        <v>21</v>
      </c>
      <c r="C318" s="87">
        <v>630.72346964999997</v>
      </c>
      <c r="D318" s="87">
        <v>627.63114711000003</v>
      </c>
      <c r="E318" s="87">
        <v>0</v>
      </c>
      <c r="F318" s="87">
        <v>62.763114710000004</v>
      </c>
      <c r="G318" s="87">
        <v>156.90778678000001</v>
      </c>
      <c r="H318" s="87">
        <v>313.81557356000002</v>
      </c>
      <c r="I318" s="87">
        <v>0</v>
      </c>
      <c r="J318" s="87">
        <v>345.19713091</v>
      </c>
      <c r="K318" s="87">
        <v>407.96024562000002</v>
      </c>
      <c r="L318" s="87">
        <v>470.72336032999999</v>
      </c>
    </row>
    <row r="319" spans="1:12" ht="12.75" customHeight="1" x14ac:dyDescent="0.2">
      <c r="A319" s="86" t="s">
        <v>162</v>
      </c>
      <c r="B319" s="86">
        <v>22</v>
      </c>
      <c r="C319" s="87">
        <v>709.34435645999997</v>
      </c>
      <c r="D319" s="87">
        <v>705.75218419999999</v>
      </c>
      <c r="E319" s="87">
        <v>0</v>
      </c>
      <c r="F319" s="87">
        <v>70.575218419999999</v>
      </c>
      <c r="G319" s="87">
        <v>176.43804605</v>
      </c>
      <c r="H319" s="87">
        <v>352.87609209999999</v>
      </c>
      <c r="I319" s="87">
        <v>0</v>
      </c>
      <c r="J319" s="87">
        <v>388.16370131000002</v>
      </c>
      <c r="K319" s="87">
        <v>458.73891973000002</v>
      </c>
      <c r="L319" s="87">
        <v>529.31413814999996</v>
      </c>
    </row>
    <row r="320" spans="1:12" ht="12.75" customHeight="1" x14ac:dyDescent="0.2">
      <c r="A320" s="86" t="s">
        <v>162</v>
      </c>
      <c r="B320" s="86">
        <v>23</v>
      </c>
      <c r="C320" s="87">
        <v>785.18911450999997</v>
      </c>
      <c r="D320" s="87">
        <v>781.53848866999999</v>
      </c>
      <c r="E320" s="87">
        <v>0</v>
      </c>
      <c r="F320" s="87">
        <v>78.153848870000004</v>
      </c>
      <c r="G320" s="87">
        <v>195.38462217</v>
      </c>
      <c r="H320" s="87">
        <v>390.76924434</v>
      </c>
      <c r="I320" s="87">
        <v>0</v>
      </c>
      <c r="J320" s="87">
        <v>429.84616877000002</v>
      </c>
      <c r="K320" s="87">
        <v>508.00001764000001</v>
      </c>
      <c r="L320" s="87">
        <v>586.15386650000005</v>
      </c>
    </row>
    <row r="321" spans="1:12" ht="12.75" customHeight="1" x14ac:dyDescent="0.2">
      <c r="A321" s="86" t="s">
        <v>162</v>
      </c>
      <c r="B321" s="86">
        <v>24</v>
      </c>
      <c r="C321" s="87">
        <v>859.59768310000004</v>
      </c>
      <c r="D321" s="87">
        <v>855.66531004000001</v>
      </c>
      <c r="E321" s="87">
        <v>0</v>
      </c>
      <c r="F321" s="87">
        <v>85.566530999999998</v>
      </c>
      <c r="G321" s="87">
        <v>213.91632751</v>
      </c>
      <c r="H321" s="87">
        <v>427.83265502</v>
      </c>
      <c r="I321" s="87">
        <v>0</v>
      </c>
      <c r="J321" s="87">
        <v>470.61592051999997</v>
      </c>
      <c r="K321" s="87">
        <v>556.18245152999998</v>
      </c>
      <c r="L321" s="87">
        <v>641.74898253000003</v>
      </c>
    </row>
    <row r="322" spans="1:12" ht="12.75" customHeight="1" x14ac:dyDescent="0.2">
      <c r="A322" s="86" t="s">
        <v>163</v>
      </c>
      <c r="B322" s="86">
        <v>1</v>
      </c>
      <c r="C322" s="87">
        <v>861.06771069000001</v>
      </c>
      <c r="D322" s="87">
        <v>857.02947591999998</v>
      </c>
      <c r="E322" s="87">
        <v>0</v>
      </c>
      <c r="F322" s="87">
        <v>85.702947589999994</v>
      </c>
      <c r="G322" s="87">
        <v>214.25736898</v>
      </c>
      <c r="H322" s="87">
        <v>428.51473795999999</v>
      </c>
      <c r="I322" s="87">
        <v>0</v>
      </c>
      <c r="J322" s="87">
        <v>471.36621176</v>
      </c>
      <c r="K322" s="87">
        <v>557.06915934999995</v>
      </c>
      <c r="L322" s="87">
        <v>642.77210693999996</v>
      </c>
    </row>
    <row r="323" spans="1:12" ht="12.75" customHeight="1" x14ac:dyDescent="0.2">
      <c r="A323" s="86" t="s">
        <v>163</v>
      </c>
      <c r="B323" s="86">
        <v>2</v>
      </c>
      <c r="C323" s="87">
        <v>916.19656681000004</v>
      </c>
      <c r="D323" s="87">
        <v>911.83870051999997</v>
      </c>
      <c r="E323" s="87">
        <v>0</v>
      </c>
      <c r="F323" s="87">
        <v>91.183870049999996</v>
      </c>
      <c r="G323" s="87">
        <v>227.95967512999999</v>
      </c>
      <c r="H323" s="87">
        <v>455.91935025999999</v>
      </c>
      <c r="I323" s="87">
        <v>0</v>
      </c>
      <c r="J323" s="87">
        <v>501.51128528999999</v>
      </c>
      <c r="K323" s="87">
        <v>592.69515534000004</v>
      </c>
      <c r="L323" s="87">
        <v>683.87902539000004</v>
      </c>
    </row>
    <row r="324" spans="1:12" ht="12.75" customHeight="1" x14ac:dyDescent="0.2">
      <c r="A324" s="86" t="s">
        <v>163</v>
      </c>
      <c r="B324" s="86">
        <v>3</v>
      </c>
      <c r="C324" s="87">
        <v>918.19704607999995</v>
      </c>
      <c r="D324" s="87">
        <v>913.81876570999998</v>
      </c>
      <c r="E324" s="87">
        <v>0</v>
      </c>
      <c r="F324" s="87">
        <v>91.381876570000003</v>
      </c>
      <c r="G324" s="87">
        <v>228.45469143</v>
      </c>
      <c r="H324" s="87">
        <v>456.90938285999999</v>
      </c>
      <c r="I324" s="87">
        <v>0</v>
      </c>
      <c r="J324" s="87">
        <v>502.60032114000001</v>
      </c>
      <c r="K324" s="87">
        <v>593.98219771000004</v>
      </c>
      <c r="L324" s="87">
        <v>685.36407427999995</v>
      </c>
    </row>
    <row r="325" spans="1:12" ht="12.75" customHeight="1" x14ac:dyDescent="0.2">
      <c r="A325" s="86" t="s">
        <v>163</v>
      </c>
      <c r="B325" s="86">
        <v>4</v>
      </c>
      <c r="C325" s="87">
        <v>916.59534356999995</v>
      </c>
      <c r="D325" s="87">
        <v>912.22200475</v>
      </c>
      <c r="E325" s="87">
        <v>0</v>
      </c>
      <c r="F325" s="87">
        <v>91.222200479999998</v>
      </c>
      <c r="G325" s="87">
        <v>228.05550119</v>
      </c>
      <c r="H325" s="87">
        <v>456.11100238</v>
      </c>
      <c r="I325" s="87">
        <v>0</v>
      </c>
      <c r="J325" s="87">
        <v>501.72210260999998</v>
      </c>
      <c r="K325" s="87">
        <v>592.94430308999995</v>
      </c>
      <c r="L325" s="87">
        <v>684.16650356000002</v>
      </c>
    </row>
    <row r="326" spans="1:12" ht="12.75" customHeight="1" x14ac:dyDescent="0.2">
      <c r="A326" s="86" t="s">
        <v>163</v>
      </c>
      <c r="B326" s="86">
        <v>5</v>
      </c>
      <c r="C326" s="87">
        <v>915.59588437000002</v>
      </c>
      <c r="D326" s="87">
        <v>911.23364470000001</v>
      </c>
      <c r="E326" s="87">
        <v>0</v>
      </c>
      <c r="F326" s="87">
        <v>91.123364469999999</v>
      </c>
      <c r="G326" s="87">
        <v>227.80841118000001</v>
      </c>
      <c r="H326" s="87">
        <v>455.61682235000001</v>
      </c>
      <c r="I326" s="87">
        <v>0</v>
      </c>
      <c r="J326" s="87">
        <v>501.17850458999999</v>
      </c>
      <c r="K326" s="87">
        <v>592.30186905999994</v>
      </c>
      <c r="L326" s="87">
        <v>683.42523353000001</v>
      </c>
    </row>
    <row r="327" spans="1:12" ht="12.75" customHeight="1" x14ac:dyDescent="0.2">
      <c r="A327" s="86" t="s">
        <v>163</v>
      </c>
      <c r="B327" s="86">
        <v>6</v>
      </c>
      <c r="C327" s="87">
        <v>906.01756126999999</v>
      </c>
      <c r="D327" s="87">
        <v>901.67748865999999</v>
      </c>
      <c r="E327" s="87">
        <v>0</v>
      </c>
      <c r="F327" s="87">
        <v>90.167748869999997</v>
      </c>
      <c r="G327" s="87">
        <v>225.41937217</v>
      </c>
      <c r="H327" s="87">
        <v>450.83874433</v>
      </c>
      <c r="I327" s="87">
        <v>0</v>
      </c>
      <c r="J327" s="87">
        <v>495.92261875999998</v>
      </c>
      <c r="K327" s="87">
        <v>586.09036762999995</v>
      </c>
      <c r="L327" s="87">
        <v>676.25811650000003</v>
      </c>
    </row>
    <row r="328" spans="1:12" ht="12.75" customHeight="1" x14ac:dyDescent="0.2">
      <c r="A328" s="86" t="s">
        <v>163</v>
      </c>
      <c r="B328" s="86">
        <v>7</v>
      </c>
      <c r="C328" s="87">
        <v>839.17467346000001</v>
      </c>
      <c r="D328" s="87">
        <v>835.10694350000006</v>
      </c>
      <c r="E328" s="87">
        <v>0</v>
      </c>
      <c r="F328" s="87">
        <v>83.510694349999994</v>
      </c>
      <c r="G328" s="87">
        <v>208.77673587999999</v>
      </c>
      <c r="H328" s="87">
        <v>417.55347175000003</v>
      </c>
      <c r="I328" s="87">
        <v>0</v>
      </c>
      <c r="J328" s="87">
        <v>459.30881892999997</v>
      </c>
      <c r="K328" s="87">
        <v>542.81951328000002</v>
      </c>
      <c r="L328" s="87">
        <v>626.33020763000002</v>
      </c>
    </row>
    <row r="329" spans="1:12" ht="12.75" customHeight="1" x14ac:dyDescent="0.2">
      <c r="A329" s="86" t="s">
        <v>163</v>
      </c>
      <c r="B329" s="86">
        <v>8</v>
      </c>
      <c r="C329" s="87">
        <v>779.70591677000004</v>
      </c>
      <c r="D329" s="87">
        <v>776.01496253000005</v>
      </c>
      <c r="E329" s="87">
        <v>0</v>
      </c>
      <c r="F329" s="87">
        <v>77.601496249999997</v>
      </c>
      <c r="G329" s="87">
        <v>194.00374063000001</v>
      </c>
      <c r="H329" s="87">
        <v>388.00748127000003</v>
      </c>
      <c r="I329" s="87">
        <v>0</v>
      </c>
      <c r="J329" s="87">
        <v>426.80822939000001</v>
      </c>
      <c r="K329" s="87">
        <v>504.40972563999998</v>
      </c>
      <c r="L329" s="87">
        <v>582.01122190000001</v>
      </c>
    </row>
    <row r="330" spans="1:12" ht="12.75" customHeight="1" x14ac:dyDescent="0.2">
      <c r="A330" s="86" t="s">
        <v>163</v>
      </c>
      <c r="B330" s="86">
        <v>9</v>
      </c>
      <c r="C330" s="87">
        <v>752.96817976</v>
      </c>
      <c r="D330" s="87">
        <v>749.37514160000001</v>
      </c>
      <c r="E330" s="87">
        <v>0</v>
      </c>
      <c r="F330" s="87">
        <v>74.937514160000006</v>
      </c>
      <c r="G330" s="87">
        <v>187.3437854</v>
      </c>
      <c r="H330" s="87">
        <v>374.6875708</v>
      </c>
      <c r="I330" s="87">
        <v>0</v>
      </c>
      <c r="J330" s="87">
        <v>412.15632787999999</v>
      </c>
      <c r="K330" s="87">
        <v>487.09384204000003</v>
      </c>
      <c r="L330" s="87">
        <v>562.0313562</v>
      </c>
    </row>
    <row r="331" spans="1:12" ht="12.75" customHeight="1" x14ac:dyDescent="0.2">
      <c r="A331" s="86" t="s">
        <v>163</v>
      </c>
      <c r="B331" s="86">
        <v>10</v>
      </c>
      <c r="C331" s="87">
        <v>736.53009880000002</v>
      </c>
      <c r="D331" s="87">
        <v>733.37668854000003</v>
      </c>
      <c r="E331" s="87">
        <v>0</v>
      </c>
      <c r="F331" s="87">
        <v>73.33766885</v>
      </c>
      <c r="G331" s="87">
        <v>183.34417214000001</v>
      </c>
      <c r="H331" s="87">
        <v>366.68834427000002</v>
      </c>
      <c r="I331" s="87">
        <v>0</v>
      </c>
      <c r="J331" s="87">
        <v>403.35717870000002</v>
      </c>
      <c r="K331" s="87">
        <v>476.69484755000002</v>
      </c>
      <c r="L331" s="87">
        <v>550.03251640999997</v>
      </c>
    </row>
    <row r="332" spans="1:12" ht="12.75" customHeight="1" x14ac:dyDescent="0.2">
      <c r="A332" s="86" t="s">
        <v>163</v>
      </c>
      <c r="B332" s="86">
        <v>11</v>
      </c>
      <c r="C332" s="87">
        <v>646.39013453999996</v>
      </c>
      <c r="D332" s="87">
        <v>643.25303308000002</v>
      </c>
      <c r="E332" s="87">
        <v>0</v>
      </c>
      <c r="F332" s="87">
        <v>64.325303309999995</v>
      </c>
      <c r="G332" s="87">
        <v>160.81325827000001</v>
      </c>
      <c r="H332" s="87">
        <v>321.62651654000001</v>
      </c>
      <c r="I332" s="87">
        <v>0</v>
      </c>
      <c r="J332" s="87">
        <v>353.78916819</v>
      </c>
      <c r="K332" s="87">
        <v>418.11447149999998</v>
      </c>
      <c r="L332" s="87">
        <v>482.43977481000002</v>
      </c>
    </row>
    <row r="333" spans="1:12" ht="12.75" customHeight="1" x14ac:dyDescent="0.2">
      <c r="A333" s="86" t="s">
        <v>163</v>
      </c>
      <c r="B333" s="86">
        <v>12</v>
      </c>
      <c r="C333" s="87">
        <v>612.78965407999999</v>
      </c>
      <c r="D333" s="87">
        <v>609.42693706</v>
      </c>
      <c r="E333" s="87">
        <v>0</v>
      </c>
      <c r="F333" s="87">
        <v>60.94269371</v>
      </c>
      <c r="G333" s="87">
        <v>152.35673427</v>
      </c>
      <c r="H333" s="87">
        <v>304.71346853</v>
      </c>
      <c r="I333" s="87">
        <v>0</v>
      </c>
      <c r="J333" s="87">
        <v>335.18481537999997</v>
      </c>
      <c r="K333" s="87">
        <v>396.12750908999999</v>
      </c>
      <c r="L333" s="87">
        <v>457.0702028</v>
      </c>
    </row>
    <row r="334" spans="1:12" ht="12.75" customHeight="1" x14ac:dyDescent="0.2">
      <c r="A334" s="86" t="s">
        <v>163</v>
      </c>
      <c r="B334" s="86">
        <v>13</v>
      </c>
      <c r="C334" s="87">
        <v>615.67720616999998</v>
      </c>
      <c r="D334" s="87">
        <v>612.43577111000002</v>
      </c>
      <c r="E334" s="87">
        <v>0</v>
      </c>
      <c r="F334" s="87">
        <v>61.243577109999997</v>
      </c>
      <c r="G334" s="87">
        <v>153.10894278000001</v>
      </c>
      <c r="H334" s="87">
        <v>306.21788556000001</v>
      </c>
      <c r="I334" s="87">
        <v>0</v>
      </c>
      <c r="J334" s="87">
        <v>336.83967410999998</v>
      </c>
      <c r="K334" s="87">
        <v>398.08325122000002</v>
      </c>
      <c r="L334" s="87">
        <v>459.32682833000001</v>
      </c>
    </row>
    <row r="335" spans="1:12" ht="12.75" customHeight="1" x14ac:dyDescent="0.2">
      <c r="A335" s="86" t="s">
        <v>163</v>
      </c>
      <c r="B335" s="86">
        <v>14</v>
      </c>
      <c r="C335" s="87">
        <v>615.34964991000004</v>
      </c>
      <c r="D335" s="87">
        <v>612.13723450999998</v>
      </c>
      <c r="E335" s="87">
        <v>0</v>
      </c>
      <c r="F335" s="87">
        <v>61.213723450000003</v>
      </c>
      <c r="G335" s="87">
        <v>153.03430863</v>
      </c>
      <c r="H335" s="87">
        <v>306.06861726</v>
      </c>
      <c r="I335" s="87">
        <v>0</v>
      </c>
      <c r="J335" s="87">
        <v>336.67547897999998</v>
      </c>
      <c r="K335" s="87">
        <v>397.88920243000001</v>
      </c>
      <c r="L335" s="87">
        <v>459.10292587999999</v>
      </c>
    </row>
    <row r="336" spans="1:12" ht="12.75" customHeight="1" x14ac:dyDescent="0.2">
      <c r="A336" s="86" t="s">
        <v>163</v>
      </c>
      <c r="B336" s="86">
        <v>15</v>
      </c>
      <c r="C336" s="87">
        <v>614.93726114000003</v>
      </c>
      <c r="D336" s="87">
        <v>611.67697772999998</v>
      </c>
      <c r="E336" s="87">
        <v>0</v>
      </c>
      <c r="F336" s="87">
        <v>61.167697769999997</v>
      </c>
      <c r="G336" s="87">
        <v>152.91924442999999</v>
      </c>
      <c r="H336" s="87">
        <v>305.83848886999999</v>
      </c>
      <c r="I336" s="87">
        <v>0</v>
      </c>
      <c r="J336" s="87">
        <v>336.42233775</v>
      </c>
      <c r="K336" s="87">
        <v>397.59003552000001</v>
      </c>
      <c r="L336" s="87">
        <v>458.75773329999998</v>
      </c>
    </row>
    <row r="337" spans="1:12" ht="12.75" customHeight="1" x14ac:dyDescent="0.2">
      <c r="A337" s="86" t="s">
        <v>163</v>
      </c>
      <c r="B337" s="86">
        <v>16</v>
      </c>
      <c r="C337" s="87">
        <v>615.65117627999996</v>
      </c>
      <c r="D337" s="87">
        <v>612.51553354999999</v>
      </c>
      <c r="E337" s="87">
        <v>0</v>
      </c>
      <c r="F337" s="87">
        <v>61.251553360000003</v>
      </c>
      <c r="G337" s="87">
        <v>153.12888339</v>
      </c>
      <c r="H337" s="87">
        <v>306.25776678</v>
      </c>
      <c r="I337" s="87">
        <v>0</v>
      </c>
      <c r="J337" s="87">
        <v>336.88354344999999</v>
      </c>
      <c r="K337" s="87">
        <v>398.13509680999999</v>
      </c>
      <c r="L337" s="87">
        <v>459.38665015999999</v>
      </c>
    </row>
    <row r="338" spans="1:12" ht="12.75" customHeight="1" x14ac:dyDescent="0.2">
      <c r="A338" s="86" t="s">
        <v>163</v>
      </c>
      <c r="B338" s="86">
        <v>17</v>
      </c>
      <c r="C338" s="87">
        <v>614.46450678999997</v>
      </c>
      <c r="D338" s="87">
        <v>610.92695929000001</v>
      </c>
      <c r="E338" s="87">
        <v>0</v>
      </c>
      <c r="F338" s="87">
        <v>61.092695929999998</v>
      </c>
      <c r="G338" s="87">
        <v>152.73173982</v>
      </c>
      <c r="H338" s="87">
        <v>305.46347965000001</v>
      </c>
      <c r="I338" s="87">
        <v>0</v>
      </c>
      <c r="J338" s="87">
        <v>336.00982761</v>
      </c>
      <c r="K338" s="87">
        <v>397.10252353999999</v>
      </c>
      <c r="L338" s="87">
        <v>458.19521946999998</v>
      </c>
    </row>
    <row r="339" spans="1:12" ht="12.75" customHeight="1" x14ac:dyDescent="0.2">
      <c r="A339" s="86" t="s">
        <v>163</v>
      </c>
      <c r="B339" s="86">
        <v>18</v>
      </c>
      <c r="C339" s="87">
        <v>615.13626267999996</v>
      </c>
      <c r="D339" s="87">
        <v>612.24558319000005</v>
      </c>
      <c r="E339" s="87">
        <v>0</v>
      </c>
      <c r="F339" s="87">
        <v>61.22455832</v>
      </c>
      <c r="G339" s="87">
        <v>153.06139580000001</v>
      </c>
      <c r="H339" s="87">
        <v>306.12279160000003</v>
      </c>
      <c r="I339" s="87">
        <v>0</v>
      </c>
      <c r="J339" s="87">
        <v>336.73507074999998</v>
      </c>
      <c r="K339" s="87">
        <v>397.95962907000001</v>
      </c>
      <c r="L339" s="87">
        <v>459.18418738999998</v>
      </c>
    </row>
    <row r="340" spans="1:12" ht="12.75" customHeight="1" x14ac:dyDescent="0.2">
      <c r="A340" s="86" t="s">
        <v>163</v>
      </c>
      <c r="B340" s="86">
        <v>19</v>
      </c>
      <c r="C340" s="87">
        <v>611.49264963999997</v>
      </c>
      <c r="D340" s="87">
        <v>608.69972966</v>
      </c>
      <c r="E340" s="87">
        <v>0</v>
      </c>
      <c r="F340" s="87">
        <v>60.869972969999999</v>
      </c>
      <c r="G340" s="87">
        <v>152.17493242</v>
      </c>
      <c r="H340" s="87">
        <v>304.34986483</v>
      </c>
      <c r="I340" s="87">
        <v>0</v>
      </c>
      <c r="J340" s="87">
        <v>334.78485131000002</v>
      </c>
      <c r="K340" s="87">
        <v>395.65482428000001</v>
      </c>
      <c r="L340" s="87">
        <v>456.52479725000001</v>
      </c>
    </row>
    <row r="341" spans="1:12" ht="12.75" customHeight="1" x14ac:dyDescent="0.2">
      <c r="A341" s="86" t="s">
        <v>163</v>
      </c>
      <c r="B341" s="86">
        <v>20</v>
      </c>
      <c r="C341" s="87">
        <v>625.62501741000005</v>
      </c>
      <c r="D341" s="87">
        <v>622.62889400999995</v>
      </c>
      <c r="E341" s="87">
        <v>0</v>
      </c>
      <c r="F341" s="87">
        <v>62.262889399999999</v>
      </c>
      <c r="G341" s="87">
        <v>155.65722349999999</v>
      </c>
      <c r="H341" s="87">
        <v>311.31444700999998</v>
      </c>
      <c r="I341" s="87">
        <v>0</v>
      </c>
      <c r="J341" s="87">
        <v>342.44589171000001</v>
      </c>
      <c r="K341" s="87">
        <v>404.70878111000002</v>
      </c>
      <c r="L341" s="87">
        <v>466.97167051000002</v>
      </c>
    </row>
    <row r="342" spans="1:12" ht="12.75" customHeight="1" x14ac:dyDescent="0.2">
      <c r="A342" s="86" t="s">
        <v>163</v>
      </c>
      <c r="B342" s="86">
        <v>21</v>
      </c>
      <c r="C342" s="87">
        <v>641.71438810999996</v>
      </c>
      <c r="D342" s="87">
        <v>638.77085804000001</v>
      </c>
      <c r="E342" s="87">
        <v>0</v>
      </c>
      <c r="F342" s="87">
        <v>63.877085800000003</v>
      </c>
      <c r="G342" s="87">
        <v>159.69271451</v>
      </c>
      <c r="H342" s="87">
        <v>319.38542902</v>
      </c>
      <c r="I342" s="87">
        <v>0</v>
      </c>
      <c r="J342" s="87">
        <v>351.32397192000002</v>
      </c>
      <c r="K342" s="87">
        <v>415.20105773</v>
      </c>
      <c r="L342" s="87">
        <v>479.07814352999998</v>
      </c>
    </row>
    <row r="343" spans="1:12" ht="12.75" customHeight="1" x14ac:dyDescent="0.2">
      <c r="A343" s="86" t="s">
        <v>163</v>
      </c>
      <c r="B343" s="86">
        <v>22</v>
      </c>
      <c r="C343" s="87">
        <v>702.95916531</v>
      </c>
      <c r="D343" s="87">
        <v>699.81671146999997</v>
      </c>
      <c r="E343" s="87">
        <v>0</v>
      </c>
      <c r="F343" s="87">
        <v>69.981671149999997</v>
      </c>
      <c r="G343" s="87">
        <v>174.95417787</v>
      </c>
      <c r="H343" s="87">
        <v>349.90835573999999</v>
      </c>
      <c r="I343" s="87">
        <v>0</v>
      </c>
      <c r="J343" s="87">
        <v>384.89919130999999</v>
      </c>
      <c r="K343" s="87">
        <v>454.88086246</v>
      </c>
      <c r="L343" s="87">
        <v>524.86253360000001</v>
      </c>
    </row>
    <row r="344" spans="1:12" ht="12.75" customHeight="1" x14ac:dyDescent="0.2">
      <c r="A344" s="86" t="s">
        <v>163</v>
      </c>
      <c r="B344" s="86">
        <v>23</v>
      </c>
      <c r="C344" s="87">
        <v>748.00047559999996</v>
      </c>
      <c r="D344" s="87">
        <v>744.54538305999995</v>
      </c>
      <c r="E344" s="87">
        <v>0</v>
      </c>
      <c r="F344" s="87">
        <v>74.454538310000004</v>
      </c>
      <c r="G344" s="87">
        <v>186.13634576999999</v>
      </c>
      <c r="H344" s="87">
        <v>372.27269152999997</v>
      </c>
      <c r="I344" s="87">
        <v>0</v>
      </c>
      <c r="J344" s="87">
        <v>409.49996068000002</v>
      </c>
      <c r="K344" s="87">
        <v>483.95449898999999</v>
      </c>
      <c r="L344" s="87">
        <v>558.40903730000002</v>
      </c>
    </row>
    <row r="345" spans="1:12" ht="12.75" customHeight="1" x14ac:dyDescent="0.2">
      <c r="A345" s="86" t="s">
        <v>163</v>
      </c>
      <c r="B345" s="86">
        <v>24</v>
      </c>
      <c r="C345" s="87">
        <v>806.34662971</v>
      </c>
      <c r="D345" s="87">
        <v>802.70414582000001</v>
      </c>
      <c r="E345" s="87">
        <v>0</v>
      </c>
      <c r="F345" s="87">
        <v>80.270414579999994</v>
      </c>
      <c r="G345" s="87">
        <v>200.67603646000001</v>
      </c>
      <c r="H345" s="87">
        <v>401.35207291</v>
      </c>
      <c r="I345" s="87">
        <v>0</v>
      </c>
      <c r="J345" s="87">
        <v>441.48728019999999</v>
      </c>
      <c r="K345" s="87">
        <v>521.75769477999995</v>
      </c>
      <c r="L345" s="87">
        <v>602.02810937000004</v>
      </c>
    </row>
    <row r="346" spans="1:12" ht="12.75" customHeight="1" x14ac:dyDescent="0.2">
      <c r="A346" s="86" t="s">
        <v>164</v>
      </c>
      <c r="B346" s="86">
        <v>1</v>
      </c>
      <c r="C346" s="87">
        <v>870.25586549000002</v>
      </c>
      <c r="D346" s="87">
        <v>866.48159952000003</v>
      </c>
      <c r="E346" s="87">
        <v>0</v>
      </c>
      <c r="F346" s="87">
        <v>86.648159949999993</v>
      </c>
      <c r="G346" s="87">
        <v>216.62039988000001</v>
      </c>
      <c r="H346" s="87">
        <v>433.24079976000002</v>
      </c>
      <c r="I346" s="87">
        <v>0</v>
      </c>
      <c r="J346" s="87">
        <v>476.56487973999998</v>
      </c>
      <c r="K346" s="87">
        <v>563.21303968999996</v>
      </c>
      <c r="L346" s="87">
        <v>649.86119964</v>
      </c>
    </row>
    <row r="347" spans="1:12" ht="12.75" customHeight="1" x14ac:dyDescent="0.2">
      <c r="A347" s="86" t="s">
        <v>164</v>
      </c>
      <c r="B347" s="86">
        <v>2</v>
      </c>
      <c r="C347" s="87">
        <v>910.77735302999997</v>
      </c>
      <c r="D347" s="87">
        <v>906.80236377999995</v>
      </c>
      <c r="E347" s="87">
        <v>0</v>
      </c>
      <c r="F347" s="87">
        <v>90.680236379999997</v>
      </c>
      <c r="G347" s="87">
        <v>226.70059094999999</v>
      </c>
      <c r="H347" s="87">
        <v>453.40118188999998</v>
      </c>
      <c r="I347" s="87">
        <v>0</v>
      </c>
      <c r="J347" s="87">
        <v>498.74130007999997</v>
      </c>
      <c r="K347" s="87">
        <v>589.42153645999997</v>
      </c>
      <c r="L347" s="87">
        <v>680.10177283999997</v>
      </c>
    </row>
    <row r="348" spans="1:12" ht="12.75" customHeight="1" x14ac:dyDescent="0.2">
      <c r="A348" s="86" t="s">
        <v>164</v>
      </c>
      <c r="B348" s="86">
        <v>3</v>
      </c>
      <c r="C348" s="87">
        <v>923.47414996999998</v>
      </c>
      <c r="D348" s="87">
        <v>919.0173178</v>
      </c>
      <c r="E348" s="87">
        <v>0</v>
      </c>
      <c r="F348" s="87">
        <v>91.901731780000006</v>
      </c>
      <c r="G348" s="87">
        <v>229.75432945</v>
      </c>
      <c r="H348" s="87">
        <v>459.5086589</v>
      </c>
      <c r="I348" s="87">
        <v>0</v>
      </c>
      <c r="J348" s="87">
        <v>505.45952478999999</v>
      </c>
      <c r="K348" s="87">
        <v>597.36125657000002</v>
      </c>
      <c r="L348" s="87">
        <v>689.26298835</v>
      </c>
    </row>
    <row r="349" spans="1:12" ht="12.75" customHeight="1" x14ac:dyDescent="0.2">
      <c r="A349" s="86" t="s">
        <v>164</v>
      </c>
      <c r="B349" s="86">
        <v>4</v>
      </c>
      <c r="C349" s="87">
        <v>916.45806281</v>
      </c>
      <c r="D349" s="87">
        <v>911.28546548999998</v>
      </c>
      <c r="E349" s="87">
        <v>0</v>
      </c>
      <c r="F349" s="87">
        <v>91.128546549999996</v>
      </c>
      <c r="G349" s="87">
        <v>227.82136636999999</v>
      </c>
      <c r="H349" s="87">
        <v>455.64273274999999</v>
      </c>
      <c r="I349" s="87">
        <v>0</v>
      </c>
      <c r="J349" s="87">
        <v>501.20700601999999</v>
      </c>
      <c r="K349" s="87">
        <v>592.33555257</v>
      </c>
      <c r="L349" s="87">
        <v>683.46409912000001</v>
      </c>
    </row>
    <row r="350" spans="1:12" ht="12.75" customHeight="1" x14ac:dyDescent="0.2">
      <c r="A350" s="86" t="s">
        <v>164</v>
      </c>
      <c r="B350" s="86">
        <v>5</v>
      </c>
      <c r="C350" s="87">
        <v>917.74224601000003</v>
      </c>
      <c r="D350" s="87">
        <v>913.08139253000002</v>
      </c>
      <c r="E350" s="87">
        <v>0</v>
      </c>
      <c r="F350" s="87">
        <v>91.308139249999996</v>
      </c>
      <c r="G350" s="87">
        <v>228.27034813</v>
      </c>
      <c r="H350" s="87">
        <v>456.54069627000001</v>
      </c>
      <c r="I350" s="87">
        <v>0</v>
      </c>
      <c r="J350" s="87">
        <v>502.19476588999999</v>
      </c>
      <c r="K350" s="87">
        <v>593.50290514000005</v>
      </c>
      <c r="L350" s="87">
        <v>684.81104440000001</v>
      </c>
    </row>
    <row r="351" spans="1:12" ht="12.75" customHeight="1" x14ac:dyDescent="0.2">
      <c r="A351" s="86" t="s">
        <v>164</v>
      </c>
      <c r="B351" s="86">
        <v>6</v>
      </c>
      <c r="C351" s="87">
        <v>924.72560265000004</v>
      </c>
      <c r="D351" s="87">
        <v>920.60456320000003</v>
      </c>
      <c r="E351" s="87">
        <v>0</v>
      </c>
      <c r="F351" s="87">
        <v>92.06045632</v>
      </c>
      <c r="G351" s="87">
        <v>230.15114080000001</v>
      </c>
      <c r="H351" s="87">
        <v>460.30228160000001</v>
      </c>
      <c r="I351" s="87">
        <v>0</v>
      </c>
      <c r="J351" s="87">
        <v>506.33250975999999</v>
      </c>
      <c r="K351" s="87">
        <v>598.39296607999995</v>
      </c>
      <c r="L351" s="87">
        <v>690.45342240000002</v>
      </c>
    </row>
    <row r="352" spans="1:12" ht="12.75" customHeight="1" x14ac:dyDescent="0.2">
      <c r="A352" s="86" t="s">
        <v>164</v>
      </c>
      <c r="B352" s="86">
        <v>7</v>
      </c>
      <c r="C352" s="87">
        <v>874.57675389999997</v>
      </c>
      <c r="D352" s="87">
        <v>870.85633353000003</v>
      </c>
      <c r="E352" s="87">
        <v>0</v>
      </c>
      <c r="F352" s="87">
        <v>87.085633349999995</v>
      </c>
      <c r="G352" s="87">
        <v>217.71408338000001</v>
      </c>
      <c r="H352" s="87">
        <v>435.42816677000002</v>
      </c>
      <c r="I352" s="87">
        <v>0</v>
      </c>
      <c r="J352" s="87">
        <v>478.97098344</v>
      </c>
      <c r="K352" s="87">
        <v>566.05661679000002</v>
      </c>
      <c r="L352" s="87">
        <v>653.14225015</v>
      </c>
    </row>
    <row r="353" spans="1:12" ht="12.75" customHeight="1" x14ac:dyDescent="0.2">
      <c r="A353" s="86" t="s">
        <v>164</v>
      </c>
      <c r="B353" s="86">
        <v>8</v>
      </c>
      <c r="C353" s="87">
        <v>794.84226034999995</v>
      </c>
      <c r="D353" s="87">
        <v>791.41404203000002</v>
      </c>
      <c r="E353" s="87">
        <v>0</v>
      </c>
      <c r="F353" s="87">
        <v>79.141404199999997</v>
      </c>
      <c r="G353" s="87">
        <v>197.85351051000001</v>
      </c>
      <c r="H353" s="87">
        <v>395.70702102000001</v>
      </c>
      <c r="I353" s="87">
        <v>0</v>
      </c>
      <c r="J353" s="87">
        <v>435.27772312000002</v>
      </c>
      <c r="K353" s="87">
        <v>514.41912732000003</v>
      </c>
      <c r="L353" s="87">
        <v>593.56053152000004</v>
      </c>
    </row>
    <row r="354" spans="1:12" ht="12.75" customHeight="1" x14ac:dyDescent="0.2">
      <c r="A354" s="86" t="s">
        <v>164</v>
      </c>
      <c r="B354" s="86">
        <v>9</v>
      </c>
      <c r="C354" s="87">
        <v>759.27311421000002</v>
      </c>
      <c r="D354" s="87">
        <v>755.79100268000002</v>
      </c>
      <c r="E354" s="87">
        <v>0</v>
      </c>
      <c r="F354" s="87">
        <v>75.579100269999998</v>
      </c>
      <c r="G354" s="87">
        <v>188.94775067</v>
      </c>
      <c r="H354" s="87">
        <v>377.89550134000001</v>
      </c>
      <c r="I354" s="87">
        <v>0</v>
      </c>
      <c r="J354" s="87">
        <v>415.68505147000002</v>
      </c>
      <c r="K354" s="87">
        <v>491.26415173999999</v>
      </c>
      <c r="L354" s="87">
        <v>566.84325201000001</v>
      </c>
    </row>
    <row r="355" spans="1:12" ht="12.75" customHeight="1" x14ac:dyDescent="0.2">
      <c r="A355" s="86" t="s">
        <v>164</v>
      </c>
      <c r="B355" s="86">
        <v>10</v>
      </c>
      <c r="C355" s="87">
        <v>724.20492865000006</v>
      </c>
      <c r="D355" s="87">
        <v>721.35085434999996</v>
      </c>
      <c r="E355" s="87">
        <v>0</v>
      </c>
      <c r="F355" s="87">
        <v>72.135085439999997</v>
      </c>
      <c r="G355" s="87">
        <v>180.33771358999999</v>
      </c>
      <c r="H355" s="87">
        <v>360.67542717999999</v>
      </c>
      <c r="I355" s="87">
        <v>0</v>
      </c>
      <c r="J355" s="87">
        <v>396.74296988999998</v>
      </c>
      <c r="K355" s="87">
        <v>468.87805533</v>
      </c>
      <c r="L355" s="87">
        <v>541.01314076000006</v>
      </c>
    </row>
    <row r="356" spans="1:12" ht="12.75" customHeight="1" x14ac:dyDescent="0.2">
      <c r="A356" s="86" t="s">
        <v>164</v>
      </c>
      <c r="B356" s="86">
        <v>11</v>
      </c>
      <c r="C356" s="87">
        <v>638.7503117</v>
      </c>
      <c r="D356" s="87">
        <v>635.27786156000002</v>
      </c>
      <c r="E356" s="87">
        <v>0</v>
      </c>
      <c r="F356" s="87">
        <v>63.527786159999998</v>
      </c>
      <c r="G356" s="87">
        <v>158.81946539</v>
      </c>
      <c r="H356" s="87">
        <v>317.63893078000001</v>
      </c>
      <c r="I356" s="87">
        <v>0</v>
      </c>
      <c r="J356" s="87">
        <v>349.40282386000001</v>
      </c>
      <c r="K356" s="87">
        <v>412.93061001000001</v>
      </c>
      <c r="L356" s="87">
        <v>476.45839617000001</v>
      </c>
    </row>
    <row r="357" spans="1:12" ht="12.75" customHeight="1" x14ac:dyDescent="0.2">
      <c r="A357" s="86" t="s">
        <v>164</v>
      </c>
      <c r="B357" s="86">
        <v>12</v>
      </c>
      <c r="C357" s="87">
        <v>607.59089973000005</v>
      </c>
      <c r="D357" s="87">
        <v>602.90782867999997</v>
      </c>
      <c r="E357" s="87">
        <v>0</v>
      </c>
      <c r="F357" s="87">
        <v>60.290782870000001</v>
      </c>
      <c r="G357" s="87">
        <v>150.72695716999999</v>
      </c>
      <c r="H357" s="87">
        <v>301.45391433999998</v>
      </c>
      <c r="I357" s="87">
        <v>0</v>
      </c>
      <c r="J357" s="87">
        <v>331.59930577</v>
      </c>
      <c r="K357" s="87">
        <v>391.89008863999999</v>
      </c>
      <c r="L357" s="87">
        <v>452.18087150999997</v>
      </c>
    </row>
    <row r="358" spans="1:12" ht="12.75" customHeight="1" x14ac:dyDescent="0.2">
      <c r="A358" s="86" t="s">
        <v>164</v>
      </c>
      <c r="B358" s="86">
        <v>13</v>
      </c>
      <c r="C358" s="87">
        <v>616.46361221999996</v>
      </c>
      <c r="D358" s="87">
        <v>612.73966379000001</v>
      </c>
      <c r="E358" s="87">
        <v>0</v>
      </c>
      <c r="F358" s="87">
        <v>61.273966379999997</v>
      </c>
      <c r="G358" s="87">
        <v>153.18491595</v>
      </c>
      <c r="H358" s="87">
        <v>306.36983190000001</v>
      </c>
      <c r="I358" s="87">
        <v>0</v>
      </c>
      <c r="J358" s="87">
        <v>337.00681508000002</v>
      </c>
      <c r="K358" s="87">
        <v>398.28078146000001</v>
      </c>
      <c r="L358" s="87">
        <v>459.55474784</v>
      </c>
    </row>
    <row r="359" spans="1:12" ht="12.75" customHeight="1" x14ac:dyDescent="0.2">
      <c r="A359" s="86" t="s">
        <v>164</v>
      </c>
      <c r="B359" s="86">
        <v>14</v>
      </c>
      <c r="C359" s="87">
        <v>613.84857836000003</v>
      </c>
      <c r="D359" s="87">
        <v>610.36185054999999</v>
      </c>
      <c r="E359" s="87">
        <v>0</v>
      </c>
      <c r="F359" s="87">
        <v>61.036185060000001</v>
      </c>
      <c r="G359" s="87">
        <v>152.59046264</v>
      </c>
      <c r="H359" s="87">
        <v>305.18092528</v>
      </c>
      <c r="I359" s="87">
        <v>0</v>
      </c>
      <c r="J359" s="87">
        <v>335.69901779999998</v>
      </c>
      <c r="K359" s="87">
        <v>396.73520286000002</v>
      </c>
      <c r="L359" s="87">
        <v>457.77138790999999</v>
      </c>
    </row>
    <row r="360" spans="1:12" ht="12.75" customHeight="1" x14ac:dyDescent="0.2">
      <c r="A360" s="86" t="s">
        <v>164</v>
      </c>
      <c r="B360" s="86">
        <v>15</v>
      </c>
      <c r="C360" s="87">
        <v>610.86213557999997</v>
      </c>
      <c r="D360" s="87">
        <v>607.54182047999996</v>
      </c>
      <c r="E360" s="87">
        <v>0</v>
      </c>
      <c r="F360" s="87">
        <v>60.754182049999997</v>
      </c>
      <c r="G360" s="87">
        <v>151.88545511999999</v>
      </c>
      <c r="H360" s="87">
        <v>303.77091023999998</v>
      </c>
      <c r="I360" s="87">
        <v>0</v>
      </c>
      <c r="J360" s="87">
        <v>334.14800126</v>
      </c>
      <c r="K360" s="87">
        <v>394.90218331</v>
      </c>
      <c r="L360" s="87">
        <v>455.65636536</v>
      </c>
    </row>
    <row r="361" spans="1:12" ht="12.75" customHeight="1" x14ac:dyDescent="0.2">
      <c r="A361" s="86" t="s">
        <v>164</v>
      </c>
      <c r="B361" s="86">
        <v>16</v>
      </c>
      <c r="C361" s="87">
        <v>614.68637100000001</v>
      </c>
      <c r="D361" s="87">
        <v>611.39384043999996</v>
      </c>
      <c r="E361" s="87">
        <v>0</v>
      </c>
      <c r="F361" s="87">
        <v>61.139384040000003</v>
      </c>
      <c r="G361" s="87">
        <v>152.84846010999999</v>
      </c>
      <c r="H361" s="87">
        <v>305.69692021999998</v>
      </c>
      <c r="I361" s="87">
        <v>0</v>
      </c>
      <c r="J361" s="87">
        <v>336.26661223999997</v>
      </c>
      <c r="K361" s="87">
        <v>397.40599629000002</v>
      </c>
      <c r="L361" s="87">
        <v>458.54538033</v>
      </c>
    </row>
    <row r="362" spans="1:12" ht="12.75" customHeight="1" x14ac:dyDescent="0.2">
      <c r="A362" s="86" t="s">
        <v>164</v>
      </c>
      <c r="B362" s="86">
        <v>17</v>
      </c>
      <c r="C362" s="87">
        <v>614.49895920999995</v>
      </c>
      <c r="D362" s="87">
        <v>611.18892233999998</v>
      </c>
      <c r="E362" s="87">
        <v>0</v>
      </c>
      <c r="F362" s="87">
        <v>61.11889223</v>
      </c>
      <c r="G362" s="87">
        <v>152.79723059</v>
      </c>
      <c r="H362" s="87">
        <v>305.59446116999999</v>
      </c>
      <c r="I362" s="87">
        <v>0</v>
      </c>
      <c r="J362" s="87">
        <v>336.15390729000001</v>
      </c>
      <c r="K362" s="87">
        <v>397.27279951999998</v>
      </c>
      <c r="L362" s="87">
        <v>458.39169176000001</v>
      </c>
    </row>
    <row r="363" spans="1:12" ht="12.75" customHeight="1" x14ac:dyDescent="0.2">
      <c r="A363" s="86" t="s">
        <v>164</v>
      </c>
      <c r="B363" s="86">
        <v>18</v>
      </c>
      <c r="C363" s="87">
        <v>610.51404062999995</v>
      </c>
      <c r="D363" s="87">
        <v>607.24465663000001</v>
      </c>
      <c r="E363" s="87">
        <v>0</v>
      </c>
      <c r="F363" s="87">
        <v>60.72446566</v>
      </c>
      <c r="G363" s="87">
        <v>151.81116416</v>
      </c>
      <c r="H363" s="87">
        <v>303.62232832000001</v>
      </c>
      <c r="I363" s="87">
        <v>0</v>
      </c>
      <c r="J363" s="87">
        <v>333.98456114999999</v>
      </c>
      <c r="K363" s="87">
        <v>394.70902681000001</v>
      </c>
      <c r="L363" s="87">
        <v>455.43349246999998</v>
      </c>
    </row>
    <row r="364" spans="1:12" ht="12.75" customHeight="1" x14ac:dyDescent="0.2">
      <c r="A364" s="86" t="s">
        <v>164</v>
      </c>
      <c r="B364" s="86">
        <v>19</v>
      </c>
      <c r="C364" s="87">
        <v>607.60683241000004</v>
      </c>
      <c r="D364" s="87">
        <v>604.58568463999995</v>
      </c>
      <c r="E364" s="87">
        <v>0</v>
      </c>
      <c r="F364" s="87">
        <v>60.458568460000002</v>
      </c>
      <c r="G364" s="87">
        <v>151.14642115999999</v>
      </c>
      <c r="H364" s="87">
        <v>302.29284231999998</v>
      </c>
      <c r="I364" s="87">
        <v>0</v>
      </c>
      <c r="J364" s="87">
        <v>332.52212655</v>
      </c>
      <c r="K364" s="87">
        <v>392.98069501999998</v>
      </c>
      <c r="L364" s="87">
        <v>453.43926348000002</v>
      </c>
    </row>
    <row r="365" spans="1:12" ht="12.75" customHeight="1" x14ac:dyDescent="0.2">
      <c r="A365" s="86" t="s">
        <v>164</v>
      </c>
      <c r="B365" s="86">
        <v>20</v>
      </c>
      <c r="C365" s="87">
        <v>621.57681646000003</v>
      </c>
      <c r="D365" s="87">
        <v>618.65958372</v>
      </c>
      <c r="E365" s="87">
        <v>0</v>
      </c>
      <c r="F365" s="87">
        <v>61.865958370000001</v>
      </c>
      <c r="G365" s="87">
        <v>154.66489593</v>
      </c>
      <c r="H365" s="87">
        <v>309.32979186</v>
      </c>
      <c r="I365" s="87">
        <v>0</v>
      </c>
      <c r="J365" s="87">
        <v>340.26277105000003</v>
      </c>
      <c r="K365" s="87">
        <v>402.12872942000001</v>
      </c>
      <c r="L365" s="87">
        <v>463.99468779</v>
      </c>
    </row>
    <row r="366" spans="1:12" ht="12.75" customHeight="1" x14ac:dyDescent="0.2">
      <c r="A366" s="86" t="s">
        <v>164</v>
      </c>
      <c r="B366" s="86">
        <v>21</v>
      </c>
      <c r="C366" s="87">
        <v>647.79702641999995</v>
      </c>
      <c r="D366" s="87">
        <v>644.67103823000002</v>
      </c>
      <c r="E366" s="87">
        <v>0</v>
      </c>
      <c r="F366" s="87">
        <v>64.467103820000005</v>
      </c>
      <c r="G366" s="87">
        <v>161.16775956000001</v>
      </c>
      <c r="H366" s="87">
        <v>322.33551912000001</v>
      </c>
      <c r="I366" s="87">
        <v>0</v>
      </c>
      <c r="J366" s="87">
        <v>354.56907102999998</v>
      </c>
      <c r="K366" s="87">
        <v>419.03617485000001</v>
      </c>
      <c r="L366" s="87">
        <v>483.50327866999999</v>
      </c>
    </row>
    <row r="367" spans="1:12" ht="12.75" customHeight="1" x14ac:dyDescent="0.2">
      <c r="A367" s="86" t="s">
        <v>164</v>
      </c>
      <c r="B367" s="86">
        <v>22</v>
      </c>
      <c r="C367" s="87">
        <v>702.36828360000004</v>
      </c>
      <c r="D367" s="87">
        <v>698.93533869999999</v>
      </c>
      <c r="E367" s="87">
        <v>0</v>
      </c>
      <c r="F367" s="87">
        <v>69.893533869999999</v>
      </c>
      <c r="G367" s="87">
        <v>174.73383468</v>
      </c>
      <c r="H367" s="87">
        <v>349.46766934999999</v>
      </c>
      <c r="I367" s="87">
        <v>0</v>
      </c>
      <c r="J367" s="87">
        <v>384.41443629000003</v>
      </c>
      <c r="K367" s="87">
        <v>454.30797016000002</v>
      </c>
      <c r="L367" s="87">
        <v>524.20150403000002</v>
      </c>
    </row>
    <row r="368" spans="1:12" ht="12.75" customHeight="1" x14ac:dyDescent="0.2">
      <c r="A368" s="86" t="s">
        <v>164</v>
      </c>
      <c r="B368" s="86">
        <v>23</v>
      </c>
      <c r="C368" s="87">
        <v>752.34491161999995</v>
      </c>
      <c r="D368" s="87">
        <v>748.90647655999999</v>
      </c>
      <c r="E368" s="87">
        <v>0</v>
      </c>
      <c r="F368" s="87">
        <v>74.890647659999999</v>
      </c>
      <c r="G368" s="87">
        <v>187.22661914</v>
      </c>
      <c r="H368" s="87">
        <v>374.45323827999999</v>
      </c>
      <c r="I368" s="87">
        <v>0</v>
      </c>
      <c r="J368" s="87">
        <v>411.89856211</v>
      </c>
      <c r="K368" s="87">
        <v>486.78920976000001</v>
      </c>
      <c r="L368" s="87">
        <v>561.67985741999996</v>
      </c>
    </row>
    <row r="369" spans="1:12" ht="12.75" customHeight="1" x14ac:dyDescent="0.2">
      <c r="A369" s="86" t="s">
        <v>164</v>
      </c>
      <c r="B369" s="86">
        <v>24</v>
      </c>
      <c r="C369" s="87">
        <v>816.29974908999998</v>
      </c>
      <c r="D369" s="87">
        <v>812.36815079999997</v>
      </c>
      <c r="E369" s="87">
        <v>0</v>
      </c>
      <c r="F369" s="87">
        <v>81.23681508</v>
      </c>
      <c r="G369" s="87">
        <v>203.09203769999999</v>
      </c>
      <c r="H369" s="87">
        <v>406.18407539999998</v>
      </c>
      <c r="I369" s="87">
        <v>0</v>
      </c>
      <c r="J369" s="87">
        <v>446.80248294</v>
      </c>
      <c r="K369" s="87">
        <v>528.03929802000005</v>
      </c>
      <c r="L369" s="87">
        <v>609.27611309999998</v>
      </c>
    </row>
    <row r="370" spans="1:12" ht="12.75" customHeight="1" x14ac:dyDescent="0.2">
      <c r="A370" s="86" t="s">
        <v>165</v>
      </c>
      <c r="B370" s="86">
        <v>1</v>
      </c>
      <c r="C370" s="87">
        <v>916.33094043999995</v>
      </c>
      <c r="D370" s="87">
        <v>912.03892498000005</v>
      </c>
      <c r="E370" s="87">
        <v>0</v>
      </c>
      <c r="F370" s="87">
        <v>91.203892499999995</v>
      </c>
      <c r="G370" s="87">
        <v>228.00973124999999</v>
      </c>
      <c r="H370" s="87">
        <v>456.01946249000002</v>
      </c>
      <c r="I370" s="87">
        <v>0</v>
      </c>
      <c r="J370" s="87">
        <v>501.62140873999999</v>
      </c>
      <c r="K370" s="87">
        <v>592.82530124000004</v>
      </c>
      <c r="L370" s="87">
        <v>684.02919373999998</v>
      </c>
    </row>
    <row r="371" spans="1:12" ht="12.75" customHeight="1" x14ac:dyDescent="0.2">
      <c r="A371" s="86" t="s">
        <v>165</v>
      </c>
      <c r="B371" s="86">
        <v>2</v>
      </c>
      <c r="C371" s="87">
        <v>909.99407105</v>
      </c>
      <c r="D371" s="87">
        <v>905.73331453000003</v>
      </c>
      <c r="E371" s="87">
        <v>0</v>
      </c>
      <c r="F371" s="87">
        <v>90.573331449999998</v>
      </c>
      <c r="G371" s="87">
        <v>226.43332863000001</v>
      </c>
      <c r="H371" s="87">
        <v>452.86665727000002</v>
      </c>
      <c r="I371" s="87">
        <v>0</v>
      </c>
      <c r="J371" s="87">
        <v>498.15332298999999</v>
      </c>
      <c r="K371" s="87">
        <v>588.72665443999995</v>
      </c>
      <c r="L371" s="87">
        <v>679.29998590000002</v>
      </c>
    </row>
    <row r="372" spans="1:12" ht="12.75" customHeight="1" x14ac:dyDescent="0.2">
      <c r="A372" s="86" t="s">
        <v>165</v>
      </c>
      <c r="B372" s="86">
        <v>3</v>
      </c>
      <c r="C372" s="87">
        <v>890.34944710000002</v>
      </c>
      <c r="D372" s="87">
        <v>886.35173841000005</v>
      </c>
      <c r="E372" s="87">
        <v>0</v>
      </c>
      <c r="F372" s="87">
        <v>88.635173839999993</v>
      </c>
      <c r="G372" s="87">
        <v>221.58793460000001</v>
      </c>
      <c r="H372" s="87">
        <v>443.17586920999997</v>
      </c>
      <c r="I372" s="87">
        <v>0</v>
      </c>
      <c r="J372" s="87">
        <v>487.49345613000003</v>
      </c>
      <c r="K372" s="87">
        <v>576.12862997000002</v>
      </c>
      <c r="L372" s="87">
        <v>664.76380381000001</v>
      </c>
    </row>
    <row r="373" spans="1:12" ht="12.75" customHeight="1" x14ac:dyDescent="0.2">
      <c r="A373" s="86" t="s">
        <v>165</v>
      </c>
      <c r="B373" s="86">
        <v>4</v>
      </c>
      <c r="C373" s="87">
        <v>883.40492237000001</v>
      </c>
      <c r="D373" s="87">
        <v>879.38512399000001</v>
      </c>
      <c r="E373" s="87">
        <v>0</v>
      </c>
      <c r="F373" s="87">
        <v>87.938512399999993</v>
      </c>
      <c r="G373" s="87">
        <v>219.846281</v>
      </c>
      <c r="H373" s="87">
        <v>439.69256200000001</v>
      </c>
      <c r="I373" s="87">
        <v>0</v>
      </c>
      <c r="J373" s="87">
        <v>483.66181819000002</v>
      </c>
      <c r="K373" s="87">
        <v>571.60033059</v>
      </c>
      <c r="L373" s="87">
        <v>659.53884299000003</v>
      </c>
    </row>
    <row r="374" spans="1:12" ht="12.75" customHeight="1" x14ac:dyDescent="0.2">
      <c r="A374" s="86" t="s">
        <v>165</v>
      </c>
      <c r="B374" s="86">
        <v>5</v>
      </c>
      <c r="C374" s="87">
        <v>883.59468157000003</v>
      </c>
      <c r="D374" s="87">
        <v>879.60365325999999</v>
      </c>
      <c r="E374" s="87">
        <v>0</v>
      </c>
      <c r="F374" s="87">
        <v>87.960365330000002</v>
      </c>
      <c r="G374" s="87">
        <v>219.90091332</v>
      </c>
      <c r="H374" s="87">
        <v>439.80182662999999</v>
      </c>
      <c r="I374" s="87">
        <v>0</v>
      </c>
      <c r="J374" s="87">
        <v>483.78200929000002</v>
      </c>
      <c r="K374" s="87">
        <v>571.74237461999996</v>
      </c>
      <c r="L374" s="87">
        <v>659.70273995000002</v>
      </c>
    </row>
    <row r="375" spans="1:12" ht="12.75" customHeight="1" x14ac:dyDescent="0.2">
      <c r="A375" s="86" t="s">
        <v>165</v>
      </c>
      <c r="B375" s="86">
        <v>6</v>
      </c>
      <c r="C375" s="87">
        <v>882.67082779999998</v>
      </c>
      <c r="D375" s="87">
        <v>878.72894917999997</v>
      </c>
      <c r="E375" s="87">
        <v>0</v>
      </c>
      <c r="F375" s="87">
        <v>87.872894919999993</v>
      </c>
      <c r="G375" s="87">
        <v>219.6822373</v>
      </c>
      <c r="H375" s="87">
        <v>439.36447458999999</v>
      </c>
      <c r="I375" s="87">
        <v>0</v>
      </c>
      <c r="J375" s="87">
        <v>483.30092205</v>
      </c>
      <c r="K375" s="87">
        <v>571.17381696999996</v>
      </c>
      <c r="L375" s="87">
        <v>659.04671188999998</v>
      </c>
    </row>
    <row r="376" spans="1:12" ht="12.75" customHeight="1" x14ac:dyDescent="0.2">
      <c r="A376" s="86" t="s">
        <v>165</v>
      </c>
      <c r="B376" s="86">
        <v>7</v>
      </c>
      <c r="C376" s="87">
        <v>894.91918315999999</v>
      </c>
      <c r="D376" s="87">
        <v>890.90361046999999</v>
      </c>
      <c r="E376" s="87">
        <v>0</v>
      </c>
      <c r="F376" s="87">
        <v>89.090361049999998</v>
      </c>
      <c r="G376" s="87">
        <v>222.72590262</v>
      </c>
      <c r="H376" s="87">
        <v>445.45180524</v>
      </c>
      <c r="I376" s="87">
        <v>0</v>
      </c>
      <c r="J376" s="87">
        <v>489.99698575999997</v>
      </c>
      <c r="K376" s="87">
        <v>579.08734680999999</v>
      </c>
      <c r="L376" s="87">
        <v>668.17770785000005</v>
      </c>
    </row>
    <row r="377" spans="1:12" ht="12.75" customHeight="1" x14ac:dyDescent="0.2">
      <c r="A377" s="86" t="s">
        <v>165</v>
      </c>
      <c r="B377" s="86">
        <v>8</v>
      </c>
      <c r="C377" s="87">
        <v>826.53178104999995</v>
      </c>
      <c r="D377" s="87">
        <v>822.74899598000002</v>
      </c>
      <c r="E377" s="87">
        <v>0</v>
      </c>
      <c r="F377" s="87">
        <v>82.274899599999998</v>
      </c>
      <c r="G377" s="87">
        <v>205.68724900000001</v>
      </c>
      <c r="H377" s="87">
        <v>411.37449799000001</v>
      </c>
      <c r="I377" s="87">
        <v>0</v>
      </c>
      <c r="J377" s="87">
        <v>452.51194779000002</v>
      </c>
      <c r="K377" s="87">
        <v>534.78684739000005</v>
      </c>
      <c r="L377" s="87">
        <v>617.06174698999996</v>
      </c>
    </row>
    <row r="378" spans="1:12" ht="12.75" customHeight="1" x14ac:dyDescent="0.2">
      <c r="A378" s="86" t="s">
        <v>165</v>
      </c>
      <c r="B378" s="86">
        <v>9</v>
      </c>
      <c r="C378" s="87">
        <v>805.90606380999998</v>
      </c>
      <c r="D378" s="87">
        <v>802.26495676000002</v>
      </c>
      <c r="E378" s="87">
        <v>0</v>
      </c>
      <c r="F378" s="87">
        <v>80.226495679999999</v>
      </c>
      <c r="G378" s="87">
        <v>200.56623919</v>
      </c>
      <c r="H378" s="87">
        <v>401.13247838000001</v>
      </c>
      <c r="I378" s="87">
        <v>0</v>
      </c>
      <c r="J378" s="87">
        <v>441.24572621999999</v>
      </c>
      <c r="K378" s="87">
        <v>521.47222189000001</v>
      </c>
      <c r="L378" s="87">
        <v>601.69871756999999</v>
      </c>
    </row>
    <row r="379" spans="1:12" ht="12.75" customHeight="1" x14ac:dyDescent="0.2">
      <c r="A379" s="86" t="s">
        <v>165</v>
      </c>
      <c r="B379" s="86">
        <v>10</v>
      </c>
      <c r="C379" s="87">
        <v>757.94812761000003</v>
      </c>
      <c r="D379" s="87">
        <v>754.97686666000004</v>
      </c>
      <c r="E379" s="87">
        <v>0</v>
      </c>
      <c r="F379" s="87">
        <v>75.497686669999993</v>
      </c>
      <c r="G379" s="87">
        <v>188.74421666999999</v>
      </c>
      <c r="H379" s="87">
        <v>377.48843333000002</v>
      </c>
      <c r="I379" s="87">
        <v>0</v>
      </c>
      <c r="J379" s="87">
        <v>415.23727666000002</v>
      </c>
      <c r="K379" s="87">
        <v>490.73496333000003</v>
      </c>
      <c r="L379" s="87">
        <v>566.23265000000004</v>
      </c>
    </row>
    <row r="380" spans="1:12" ht="12.75" customHeight="1" x14ac:dyDescent="0.2">
      <c r="A380" s="86" t="s">
        <v>165</v>
      </c>
      <c r="B380" s="86">
        <v>11</v>
      </c>
      <c r="C380" s="87">
        <v>672.26954153999998</v>
      </c>
      <c r="D380" s="87">
        <v>669.59842666999998</v>
      </c>
      <c r="E380" s="87">
        <v>0</v>
      </c>
      <c r="F380" s="87">
        <v>66.95984267</v>
      </c>
      <c r="G380" s="87">
        <v>167.39960667</v>
      </c>
      <c r="H380" s="87">
        <v>334.79921333999999</v>
      </c>
      <c r="I380" s="87">
        <v>0</v>
      </c>
      <c r="J380" s="87">
        <v>368.27913467000002</v>
      </c>
      <c r="K380" s="87">
        <v>435.23897734000002</v>
      </c>
      <c r="L380" s="87">
        <v>502.19882000000001</v>
      </c>
    </row>
    <row r="381" spans="1:12" ht="12.75" customHeight="1" x14ac:dyDescent="0.2">
      <c r="A381" s="86" t="s">
        <v>165</v>
      </c>
      <c r="B381" s="86">
        <v>12</v>
      </c>
      <c r="C381" s="87">
        <v>645.11546806000001</v>
      </c>
      <c r="D381" s="87">
        <v>642.65450931999999</v>
      </c>
      <c r="E381" s="87">
        <v>0</v>
      </c>
      <c r="F381" s="87">
        <v>64.26545093</v>
      </c>
      <c r="G381" s="87">
        <v>160.66362733</v>
      </c>
      <c r="H381" s="87">
        <v>321.32725465999999</v>
      </c>
      <c r="I381" s="87">
        <v>0</v>
      </c>
      <c r="J381" s="87">
        <v>353.45998013000002</v>
      </c>
      <c r="K381" s="87">
        <v>417.72543106000001</v>
      </c>
      <c r="L381" s="87">
        <v>481.99088198999999</v>
      </c>
    </row>
    <row r="382" spans="1:12" ht="12.75" customHeight="1" x14ac:dyDescent="0.2">
      <c r="A382" s="86" t="s">
        <v>165</v>
      </c>
      <c r="B382" s="86">
        <v>13</v>
      </c>
      <c r="C382" s="87">
        <v>644.61319781999998</v>
      </c>
      <c r="D382" s="87">
        <v>641.85584231999997</v>
      </c>
      <c r="E382" s="87">
        <v>0</v>
      </c>
      <c r="F382" s="87">
        <v>64.185584230000003</v>
      </c>
      <c r="G382" s="87">
        <v>160.46396057999999</v>
      </c>
      <c r="H382" s="87">
        <v>320.92792115999998</v>
      </c>
      <c r="I382" s="87">
        <v>0</v>
      </c>
      <c r="J382" s="87">
        <v>353.02071328</v>
      </c>
      <c r="K382" s="87">
        <v>417.20629751000001</v>
      </c>
      <c r="L382" s="87">
        <v>481.39188173999997</v>
      </c>
    </row>
    <row r="383" spans="1:12" ht="12.75" customHeight="1" x14ac:dyDescent="0.2">
      <c r="A383" s="86" t="s">
        <v>165</v>
      </c>
      <c r="B383" s="86">
        <v>14</v>
      </c>
      <c r="C383" s="87">
        <v>642.10145854999996</v>
      </c>
      <c r="D383" s="87">
        <v>638.80569872000001</v>
      </c>
      <c r="E383" s="87">
        <v>0</v>
      </c>
      <c r="F383" s="87">
        <v>63.880569870000002</v>
      </c>
      <c r="G383" s="87">
        <v>159.70142468</v>
      </c>
      <c r="H383" s="87">
        <v>319.40284936</v>
      </c>
      <c r="I383" s="87">
        <v>0</v>
      </c>
      <c r="J383" s="87">
        <v>351.34313429999997</v>
      </c>
      <c r="K383" s="87">
        <v>415.22370417000002</v>
      </c>
      <c r="L383" s="87">
        <v>479.10427404000001</v>
      </c>
    </row>
    <row r="384" spans="1:12" ht="12.75" customHeight="1" x14ac:dyDescent="0.2">
      <c r="A384" s="86" t="s">
        <v>165</v>
      </c>
      <c r="B384" s="86">
        <v>15</v>
      </c>
      <c r="C384" s="87">
        <v>648.86194111999998</v>
      </c>
      <c r="D384" s="87">
        <v>645.31428090999998</v>
      </c>
      <c r="E384" s="87">
        <v>0</v>
      </c>
      <c r="F384" s="87">
        <v>64.531428090000006</v>
      </c>
      <c r="G384" s="87">
        <v>161.32857023</v>
      </c>
      <c r="H384" s="87">
        <v>322.65714045999999</v>
      </c>
      <c r="I384" s="87">
        <v>0</v>
      </c>
      <c r="J384" s="87">
        <v>354.92285450000003</v>
      </c>
      <c r="K384" s="87">
        <v>419.45428258999999</v>
      </c>
      <c r="L384" s="87">
        <v>483.98571068000001</v>
      </c>
    </row>
    <row r="385" spans="1:12" ht="12.75" customHeight="1" x14ac:dyDescent="0.2">
      <c r="A385" s="86" t="s">
        <v>165</v>
      </c>
      <c r="B385" s="86">
        <v>16</v>
      </c>
      <c r="C385" s="87">
        <v>656.96347389000005</v>
      </c>
      <c r="D385" s="87">
        <v>653.43901284000003</v>
      </c>
      <c r="E385" s="87">
        <v>0</v>
      </c>
      <c r="F385" s="87">
        <v>65.343901279999997</v>
      </c>
      <c r="G385" s="87">
        <v>163.35975321000001</v>
      </c>
      <c r="H385" s="87">
        <v>326.71950642000002</v>
      </c>
      <c r="I385" s="87">
        <v>0</v>
      </c>
      <c r="J385" s="87">
        <v>359.39145705999999</v>
      </c>
      <c r="K385" s="87">
        <v>424.73535835000001</v>
      </c>
      <c r="L385" s="87">
        <v>490.07925963000002</v>
      </c>
    </row>
    <row r="386" spans="1:12" ht="12.75" customHeight="1" x14ac:dyDescent="0.2">
      <c r="A386" s="86" t="s">
        <v>165</v>
      </c>
      <c r="B386" s="86">
        <v>17</v>
      </c>
      <c r="C386" s="87">
        <v>656.75214333999998</v>
      </c>
      <c r="D386" s="87">
        <v>654.11338146000003</v>
      </c>
      <c r="E386" s="87">
        <v>0</v>
      </c>
      <c r="F386" s="87">
        <v>65.411338150000006</v>
      </c>
      <c r="G386" s="87">
        <v>163.52834537000001</v>
      </c>
      <c r="H386" s="87">
        <v>327.05669073000001</v>
      </c>
      <c r="I386" s="87">
        <v>0</v>
      </c>
      <c r="J386" s="87">
        <v>359.76235980000001</v>
      </c>
      <c r="K386" s="87">
        <v>425.17369795000002</v>
      </c>
      <c r="L386" s="87">
        <v>490.58503610000002</v>
      </c>
    </row>
    <row r="387" spans="1:12" ht="12.75" customHeight="1" x14ac:dyDescent="0.2">
      <c r="A387" s="86" t="s">
        <v>165</v>
      </c>
      <c r="B387" s="86">
        <v>18</v>
      </c>
      <c r="C387" s="87">
        <v>654.64209664999998</v>
      </c>
      <c r="D387" s="87">
        <v>651.65666017000001</v>
      </c>
      <c r="E387" s="87">
        <v>0</v>
      </c>
      <c r="F387" s="87">
        <v>65.165666020000003</v>
      </c>
      <c r="G387" s="87">
        <v>162.91416504</v>
      </c>
      <c r="H387" s="87">
        <v>325.82833009000001</v>
      </c>
      <c r="I387" s="87">
        <v>0</v>
      </c>
      <c r="J387" s="87">
        <v>358.41116309</v>
      </c>
      <c r="K387" s="87">
        <v>423.57682911000001</v>
      </c>
      <c r="L387" s="87">
        <v>488.74249513000001</v>
      </c>
    </row>
    <row r="388" spans="1:12" ht="12.75" customHeight="1" x14ac:dyDescent="0.2">
      <c r="A388" s="86" t="s">
        <v>165</v>
      </c>
      <c r="B388" s="86">
        <v>19</v>
      </c>
      <c r="C388" s="87">
        <v>655.90505585999995</v>
      </c>
      <c r="D388" s="87">
        <v>652.83927409</v>
      </c>
      <c r="E388" s="87">
        <v>0</v>
      </c>
      <c r="F388" s="87">
        <v>65.283927410000004</v>
      </c>
      <c r="G388" s="87">
        <v>163.20981852</v>
      </c>
      <c r="H388" s="87">
        <v>326.41963705000001</v>
      </c>
      <c r="I388" s="87">
        <v>0</v>
      </c>
      <c r="J388" s="87">
        <v>359.06160075000003</v>
      </c>
      <c r="K388" s="87">
        <v>424.34552816000001</v>
      </c>
      <c r="L388" s="87">
        <v>489.62945557</v>
      </c>
    </row>
    <row r="389" spans="1:12" ht="12.75" customHeight="1" x14ac:dyDescent="0.2">
      <c r="A389" s="86" t="s">
        <v>165</v>
      </c>
      <c r="B389" s="86">
        <v>20</v>
      </c>
      <c r="C389" s="87">
        <v>648.70759480000004</v>
      </c>
      <c r="D389" s="87">
        <v>645.74984414000005</v>
      </c>
      <c r="E389" s="87">
        <v>0</v>
      </c>
      <c r="F389" s="87">
        <v>64.574984409999999</v>
      </c>
      <c r="G389" s="87">
        <v>161.43746103999999</v>
      </c>
      <c r="H389" s="87">
        <v>322.87492207000003</v>
      </c>
      <c r="I389" s="87">
        <v>0</v>
      </c>
      <c r="J389" s="87">
        <v>355.16241428000001</v>
      </c>
      <c r="K389" s="87">
        <v>419.73739869000002</v>
      </c>
      <c r="L389" s="87">
        <v>484.31238310999998</v>
      </c>
    </row>
    <row r="390" spans="1:12" ht="12.75" customHeight="1" x14ac:dyDescent="0.2">
      <c r="A390" s="86" t="s">
        <v>165</v>
      </c>
      <c r="B390" s="86">
        <v>21</v>
      </c>
      <c r="C390" s="87">
        <v>661.27352189999999</v>
      </c>
      <c r="D390" s="87">
        <v>658.27072027999998</v>
      </c>
      <c r="E390" s="87">
        <v>0</v>
      </c>
      <c r="F390" s="87">
        <v>65.827072029999997</v>
      </c>
      <c r="G390" s="87">
        <v>164.56768006999999</v>
      </c>
      <c r="H390" s="87">
        <v>329.13536013999999</v>
      </c>
      <c r="I390" s="87">
        <v>0</v>
      </c>
      <c r="J390" s="87">
        <v>362.04889615000002</v>
      </c>
      <c r="K390" s="87">
        <v>427.87596817999997</v>
      </c>
      <c r="L390" s="87">
        <v>493.70304020999998</v>
      </c>
    </row>
    <row r="391" spans="1:12" ht="12.75" customHeight="1" x14ac:dyDescent="0.2">
      <c r="A391" s="86" t="s">
        <v>165</v>
      </c>
      <c r="B391" s="86">
        <v>22</v>
      </c>
      <c r="C391" s="87">
        <v>751.85267884999996</v>
      </c>
      <c r="D391" s="87">
        <v>748.34803425999996</v>
      </c>
      <c r="E391" s="87">
        <v>0</v>
      </c>
      <c r="F391" s="87">
        <v>74.834803429999994</v>
      </c>
      <c r="G391" s="87">
        <v>187.08700856999999</v>
      </c>
      <c r="H391" s="87">
        <v>374.17401712999998</v>
      </c>
      <c r="I391" s="87">
        <v>0</v>
      </c>
      <c r="J391" s="87">
        <v>411.59141884000002</v>
      </c>
      <c r="K391" s="87">
        <v>486.42622226999998</v>
      </c>
      <c r="L391" s="87">
        <v>561.2610257</v>
      </c>
    </row>
    <row r="392" spans="1:12" ht="12.75" customHeight="1" x14ac:dyDescent="0.2">
      <c r="A392" s="86" t="s">
        <v>165</v>
      </c>
      <c r="B392" s="86">
        <v>23</v>
      </c>
      <c r="C392" s="87">
        <v>815.29156597999997</v>
      </c>
      <c r="D392" s="87">
        <v>811.50990496999998</v>
      </c>
      <c r="E392" s="87">
        <v>0</v>
      </c>
      <c r="F392" s="87">
        <v>81.150990500000006</v>
      </c>
      <c r="G392" s="87">
        <v>202.87747623999999</v>
      </c>
      <c r="H392" s="87">
        <v>405.75495248999999</v>
      </c>
      <c r="I392" s="87">
        <v>0</v>
      </c>
      <c r="J392" s="87">
        <v>446.33044773</v>
      </c>
      <c r="K392" s="87">
        <v>527.48143822999998</v>
      </c>
      <c r="L392" s="87">
        <v>608.63242873000002</v>
      </c>
    </row>
    <row r="393" spans="1:12" ht="12.75" customHeight="1" x14ac:dyDescent="0.2">
      <c r="A393" s="86" t="s">
        <v>165</v>
      </c>
      <c r="B393" s="86">
        <v>24</v>
      </c>
      <c r="C393" s="87">
        <v>871.99215463999997</v>
      </c>
      <c r="D393" s="87">
        <v>867.93100948999995</v>
      </c>
      <c r="E393" s="87">
        <v>0</v>
      </c>
      <c r="F393" s="87">
        <v>86.793100949999996</v>
      </c>
      <c r="G393" s="87">
        <v>216.98275236999999</v>
      </c>
      <c r="H393" s="87">
        <v>433.96550474999998</v>
      </c>
      <c r="I393" s="87">
        <v>0</v>
      </c>
      <c r="J393" s="87">
        <v>477.36205522</v>
      </c>
      <c r="K393" s="87">
        <v>564.15515617000005</v>
      </c>
      <c r="L393" s="87">
        <v>650.94825711999999</v>
      </c>
    </row>
    <row r="394" spans="1:12" ht="12.75" customHeight="1" x14ac:dyDescent="0.2">
      <c r="A394" s="86" t="s">
        <v>166</v>
      </c>
      <c r="B394" s="86">
        <v>1</v>
      </c>
      <c r="C394" s="87">
        <v>875.32905633999997</v>
      </c>
      <c r="D394" s="87">
        <v>871.14862406999998</v>
      </c>
      <c r="E394" s="87">
        <v>0</v>
      </c>
      <c r="F394" s="87">
        <v>87.114862410000001</v>
      </c>
      <c r="G394" s="87">
        <v>217.78715602</v>
      </c>
      <c r="H394" s="87">
        <v>435.57431204</v>
      </c>
      <c r="I394" s="87">
        <v>0</v>
      </c>
      <c r="J394" s="87">
        <v>479.13174323999999</v>
      </c>
      <c r="K394" s="87">
        <v>566.24660564999999</v>
      </c>
      <c r="L394" s="87">
        <v>653.36146804999998</v>
      </c>
    </row>
    <row r="395" spans="1:12" ht="12.75" customHeight="1" x14ac:dyDescent="0.2">
      <c r="A395" s="86" t="s">
        <v>166</v>
      </c>
      <c r="B395" s="86">
        <v>2</v>
      </c>
      <c r="C395" s="87">
        <v>871.73530124000001</v>
      </c>
      <c r="D395" s="87">
        <v>867.62293303000001</v>
      </c>
      <c r="E395" s="87">
        <v>0</v>
      </c>
      <c r="F395" s="87">
        <v>86.762293299999996</v>
      </c>
      <c r="G395" s="87">
        <v>216.90573326000001</v>
      </c>
      <c r="H395" s="87">
        <v>433.81146652000001</v>
      </c>
      <c r="I395" s="87">
        <v>0</v>
      </c>
      <c r="J395" s="87">
        <v>477.19261317000002</v>
      </c>
      <c r="K395" s="87">
        <v>563.95490646999997</v>
      </c>
      <c r="L395" s="87">
        <v>650.71719976999998</v>
      </c>
    </row>
    <row r="396" spans="1:12" ht="12.75" customHeight="1" x14ac:dyDescent="0.2">
      <c r="A396" s="86" t="s">
        <v>166</v>
      </c>
      <c r="B396" s="86">
        <v>3</v>
      </c>
      <c r="C396" s="87">
        <v>884.57756878999999</v>
      </c>
      <c r="D396" s="87">
        <v>880.29996433999997</v>
      </c>
      <c r="E396" s="87">
        <v>0</v>
      </c>
      <c r="F396" s="87">
        <v>88.029996429999997</v>
      </c>
      <c r="G396" s="87">
        <v>220.07499109</v>
      </c>
      <c r="H396" s="87">
        <v>440.14998216999999</v>
      </c>
      <c r="I396" s="87">
        <v>0</v>
      </c>
      <c r="J396" s="87">
        <v>484.16498038999998</v>
      </c>
      <c r="K396" s="87">
        <v>572.19497681999997</v>
      </c>
      <c r="L396" s="87">
        <v>660.22497325999996</v>
      </c>
    </row>
    <row r="397" spans="1:12" ht="12.75" customHeight="1" x14ac:dyDescent="0.2">
      <c r="A397" s="86" t="s">
        <v>166</v>
      </c>
      <c r="B397" s="86">
        <v>4</v>
      </c>
      <c r="C397" s="87">
        <v>872.95483235999995</v>
      </c>
      <c r="D397" s="87">
        <v>868.84702484000002</v>
      </c>
      <c r="E397" s="87">
        <v>0</v>
      </c>
      <c r="F397" s="87">
        <v>86.884702480000001</v>
      </c>
      <c r="G397" s="87">
        <v>217.21175621</v>
      </c>
      <c r="H397" s="87">
        <v>434.42351242000001</v>
      </c>
      <c r="I397" s="87">
        <v>0</v>
      </c>
      <c r="J397" s="87">
        <v>477.86586366</v>
      </c>
      <c r="K397" s="87">
        <v>564.75056615000005</v>
      </c>
      <c r="L397" s="87">
        <v>651.63526863000004</v>
      </c>
    </row>
    <row r="398" spans="1:12" ht="12.75" customHeight="1" x14ac:dyDescent="0.2">
      <c r="A398" s="86" t="s">
        <v>166</v>
      </c>
      <c r="B398" s="86">
        <v>5</v>
      </c>
      <c r="C398" s="87">
        <v>869.60652799000002</v>
      </c>
      <c r="D398" s="87">
        <v>865.61716605000004</v>
      </c>
      <c r="E398" s="87">
        <v>0</v>
      </c>
      <c r="F398" s="87">
        <v>86.561716610000005</v>
      </c>
      <c r="G398" s="87">
        <v>216.40429151000001</v>
      </c>
      <c r="H398" s="87">
        <v>432.80858303000002</v>
      </c>
      <c r="I398" s="87">
        <v>0</v>
      </c>
      <c r="J398" s="87">
        <v>476.08944133</v>
      </c>
      <c r="K398" s="87">
        <v>562.65115792999995</v>
      </c>
      <c r="L398" s="87">
        <v>649.21287454000003</v>
      </c>
    </row>
    <row r="399" spans="1:12" ht="12.75" customHeight="1" x14ac:dyDescent="0.2">
      <c r="A399" s="86" t="s">
        <v>166</v>
      </c>
      <c r="B399" s="86">
        <v>6</v>
      </c>
      <c r="C399" s="87">
        <v>874.56837324000003</v>
      </c>
      <c r="D399" s="87">
        <v>870.54150743000002</v>
      </c>
      <c r="E399" s="87">
        <v>0</v>
      </c>
      <c r="F399" s="87">
        <v>87.054150739999997</v>
      </c>
      <c r="G399" s="87">
        <v>217.63537686000001</v>
      </c>
      <c r="H399" s="87">
        <v>435.27075372000002</v>
      </c>
      <c r="I399" s="87">
        <v>0</v>
      </c>
      <c r="J399" s="87">
        <v>478.79782908999999</v>
      </c>
      <c r="K399" s="87">
        <v>565.85197983</v>
      </c>
      <c r="L399" s="87">
        <v>652.90613056999996</v>
      </c>
    </row>
    <row r="400" spans="1:12" ht="12.75" customHeight="1" x14ac:dyDescent="0.2">
      <c r="A400" s="86" t="s">
        <v>166</v>
      </c>
      <c r="B400" s="86">
        <v>7</v>
      </c>
      <c r="C400" s="87">
        <v>876.04105448999996</v>
      </c>
      <c r="D400" s="87">
        <v>871.96592952000003</v>
      </c>
      <c r="E400" s="87">
        <v>0</v>
      </c>
      <c r="F400" s="87">
        <v>87.196592949999996</v>
      </c>
      <c r="G400" s="87">
        <v>217.99148238000001</v>
      </c>
      <c r="H400" s="87">
        <v>435.98296476000002</v>
      </c>
      <c r="I400" s="87">
        <v>0</v>
      </c>
      <c r="J400" s="87">
        <v>479.58126124</v>
      </c>
      <c r="K400" s="87">
        <v>566.77785418999997</v>
      </c>
      <c r="L400" s="87">
        <v>653.97444714000005</v>
      </c>
    </row>
    <row r="401" spans="1:12" ht="12.75" customHeight="1" x14ac:dyDescent="0.2">
      <c r="A401" s="86" t="s">
        <v>166</v>
      </c>
      <c r="B401" s="86">
        <v>8</v>
      </c>
      <c r="C401" s="87">
        <v>855.07620010999995</v>
      </c>
      <c r="D401" s="87">
        <v>850.57893626999999</v>
      </c>
      <c r="E401" s="87">
        <v>0</v>
      </c>
      <c r="F401" s="87">
        <v>85.057893629999995</v>
      </c>
      <c r="G401" s="87">
        <v>212.64473407</v>
      </c>
      <c r="H401" s="87">
        <v>425.28946814</v>
      </c>
      <c r="I401" s="87">
        <v>0</v>
      </c>
      <c r="J401" s="87">
        <v>467.81841494999998</v>
      </c>
      <c r="K401" s="87">
        <v>552.87630858</v>
      </c>
      <c r="L401" s="87">
        <v>637.93420219999996</v>
      </c>
    </row>
    <row r="402" spans="1:12" ht="12.75" customHeight="1" x14ac:dyDescent="0.2">
      <c r="A402" s="86" t="s">
        <v>166</v>
      </c>
      <c r="B402" s="86">
        <v>9</v>
      </c>
      <c r="C402" s="87">
        <v>804.15485746000002</v>
      </c>
      <c r="D402" s="87">
        <v>799.98426625000002</v>
      </c>
      <c r="E402" s="87">
        <v>0</v>
      </c>
      <c r="F402" s="87">
        <v>79.998426629999997</v>
      </c>
      <c r="G402" s="87">
        <v>199.99606656</v>
      </c>
      <c r="H402" s="87">
        <v>399.99213313000001</v>
      </c>
      <c r="I402" s="87">
        <v>0</v>
      </c>
      <c r="J402" s="87">
        <v>439.99134643999997</v>
      </c>
      <c r="K402" s="87">
        <v>519.98977305999995</v>
      </c>
      <c r="L402" s="87">
        <v>599.98819968999999</v>
      </c>
    </row>
    <row r="403" spans="1:12" ht="12.75" customHeight="1" x14ac:dyDescent="0.2">
      <c r="A403" s="86" t="s">
        <v>166</v>
      </c>
      <c r="B403" s="86">
        <v>10</v>
      </c>
      <c r="C403" s="87">
        <v>764.06979420000005</v>
      </c>
      <c r="D403" s="87">
        <v>759.75624759000004</v>
      </c>
      <c r="E403" s="87">
        <v>0</v>
      </c>
      <c r="F403" s="87">
        <v>75.975624760000002</v>
      </c>
      <c r="G403" s="87">
        <v>189.93906190000001</v>
      </c>
      <c r="H403" s="87">
        <v>379.87812380000003</v>
      </c>
      <c r="I403" s="87">
        <v>0</v>
      </c>
      <c r="J403" s="87">
        <v>417.86593617</v>
      </c>
      <c r="K403" s="87">
        <v>493.84156093000001</v>
      </c>
      <c r="L403" s="87">
        <v>569.81718568999997</v>
      </c>
    </row>
    <row r="404" spans="1:12" ht="12.75" customHeight="1" x14ac:dyDescent="0.2">
      <c r="A404" s="86" t="s">
        <v>166</v>
      </c>
      <c r="B404" s="86">
        <v>11</v>
      </c>
      <c r="C404" s="87">
        <v>670.01756981999995</v>
      </c>
      <c r="D404" s="87">
        <v>666.27539983999998</v>
      </c>
      <c r="E404" s="87">
        <v>0</v>
      </c>
      <c r="F404" s="87">
        <v>66.627539979999995</v>
      </c>
      <c r="G404" s="87">
        <v>166.56884995999999</v>
      </c>
      <c r="H404" s="87">
        <v>333.13769991999999</v>
      </c>
      <c r="I404" s="87">
        <v>0</v>
      </c>
      <c r="J404" s="87">
        <v>366.45146991000001</v>
      </c>
      <c r="K404" s="87">
        <v>433.07900990000002</v>
      </c>
      <c r="L404" s="87">
        <v>499.70654988000001</v>
      </c>
    </row>
    <row r="405" spans="1:12" ht="12.75" customHeight="1" x14ac:dyDescent="0.2">
      <c r="A405" s="86" t="s">
        <v>166</v>
      </c>
      <c r="B405" s="86">
        <v>12</v>
      </c>
      <c r="C405" s="87">
        <v>641.86170909999998</v>
      </c>
      <c r="D405" s="87">
        <v>638.40861228000006</v>
      </c>
      <c r="E405" s="87">
        <v>0</v>
      </c>
      <c r="F405" s="87">
        <v>63.840861230000002</v>
      </c>
      <c r="G405" s="87">
        <v>159.60215307000001</v>
      </c>
      <c r="H405" s="87">
        <v>319.20430614000003</v>
      </c>
      <c r="I405" s="87">
        <v>0</v>
      </c>
      <c r="J405" s="87">
        <v>351.12473675000001</v>
      </c>
      <c r="K405" s="87">
        <v>414.96559797999998</v>
      </c>
      <c r="L405" s="87">
        <v>478.80645921000001</v>
      </c>
    </row>
    <row r="406" spans="1:12" ht="12.75" customHeight="1" x14ac:dyDescent="0.2">
      <c r="A406" s="86" t="s">
        <v>166</v>
      </c>
      <c r="B406" s="86">
        <v>13</v>
      </c>
      <c r="C406" s="87">
        <v>648.45691456999998</v>
      </c>
      <c r="D406" s="87">
        <v>645.14303373999996</v>
      </c>
      <c r="E406" s="87">
        <v>0</v>
      </c>
      <c r="F406" s="87">
        <v>64.514303369999993</v>
      </c>
      <c r="G406" s="87">
        <v>161.28575844</v>
      </c>
      <c r="H406" s="87">
        <v>322.57151686999998</v>
      </c>
      <c r="I406" s="87">
        <v>0</v>
      </c>
      <c r="J406" s="87">
        <v>354.82866855999998</v>
      </c>
      <c r="K406" s="87">
        <v>419.34297192999998</v>
      </c>
      <c r="L406" s="87">
        <v>483.85727530999998</v>
      </c>
    </row>
    <row r="407" spans="1:12" ht="12.75" customHeight="1" x14ac:dyDescent="0.2">
      <c r="A407" s="86" t="s">
        <v>166</v>
      </c>
      <c r="B407" s="86">
        <v>14</v>
      </c>
      <c r="C407" s="87">
        <v>648.00368642000001</v>
      </c>
      <c r="D407" s="87">
        <v>645.01424279000003</v>
      </c>
      <c r="E407" s="87">
        <v>0</v>
      </c>
      <c r="F407" s="87">
        <v>64.501424279999995</v>
      </c>
      <c r="G407" s="87">
        <v>161.25356070000001</v>
      </c>
      <c r="H407" s="87">
        <v>322.50712140000002</v>
      </c>
      <c r="I407" s="87">
        <v>0</v>
      </c>
      <c r="J407" s="87">
        <v>354.75783353000003</v>
      </c>
      <c r="K407" s="87">
        <v>419.25925781000001</v>
      </c>
      <c r="L407" s="87">
        <v>483.76068208999999</v>
      </c>
    </row>
    <row r="408" spans="1:12" ht="12.75" customHeight="1" x14ac:dyDescent="0.2">
      <c r="A408" s="86" t="s">
        <v>166</v>
      </c>
      <c r="B408" s="86">
        <v>15</v>
      </c>
      <c r="C408" s="87">
        <v>655.77457431000005</v>
      </c>
      <c r="D408" s="87">
        <v>652.59101103</v>
      </c>
      <c r="E408" s="87">
        <v>0</v>
      </c>
      <c r="F408" s="87">
        <v>65.259101099999995</v>
      </c>
      <c r="G408" s="87">
        <v>163.14775276</v>
      </c>
      <c r="H408" s="87">
        <v>326.29550552000001</v>
      </c>
      <c r="I408" s="87">
        <v>0</v>
      </c>
      <c r="J408" s="87">
        <v>358.92505606999998</v>
      </c>
      <c r="K408" s="87">
        <v>424.18415716999999</v>
      </c>
      <c r="L408" s="87">
        <v>489.44325827</v>
      </c>
    </row>
    <row r="409" spans="1:12" ht="12.75" customHeight="1" x14ac:dyDescent="0.2">
      <c r="A409" s="86" t="s">
        <v>166</v>
      </c>
      <c r="B409" s="86">
        <v>16</v>
      </c>
      <c r="C409" s="87">
        <v>658.72503496000002</v>
      </c>
      <c r="D409" s="87">
        <v>655.07282114999998</v>
      </c>
      <c r="E409" s="87">
        <v>0</v>
      </c>
      <c r="F409" s="87">
        <v>65.507282119999999</v>
      </c>
      <c r="G409" s="87">
        <v>163.76820529</v>
      </c>
      <c r="H409" s="87">
        <v>327.53641057999999</v>
      </c>
      <c r="I409" s="87">
        <v>0</v>
      </c>
      <c r="J409" s="87">
        <v>360.29005162999999</v>
      </c>
      <c r="K409" s="87">
        <v>425.79733375000001</v>
      </c>
      <c r="L409" s="87">
        <v>491.30461586000001</v>
      </c>
    </row>
    <row r="410" spans="1:12" ht="12.75" customHeight="1" x14ac:dyDescent="0.2">
      <c r="A410" s="86" t="s">
        <v>166</v>
      </c>
      <c r="B410" s="86">
        <v>17</v>
      </c>
      <c r="C410" s="87">
        <v>656.29150880999998</v>
      </c>
      <c r="D410" s="87">
        <v>652.48316628999999</v>
      </c>
      <c r="E410" s="87">
        <v>0</v>
      </c>
      <c r="F410" s="87">
        <v>65.248316630000005</v>
      </c>
      <c r="G410" s="87">
        <v>163.12079156999999</v>
      </c>
      <c r="H410" s="87">
        <v>326.24158315</v>
      </c>
      <c r="I410" s="87">
        <v>0</v>
      </c>
      <c r="J410" s="87">
        <v>358.86574145999998</v>
      </c>
      <c r="K410" s="87">
        <v>424.11405809000001</v>
      </c>
      <c r="L410" s="87">
        <v>489.36237471999999</v>
      </c>
    </row>
    <row r="411" spans="1:12" ht="12.75" customHeight="1" x14ac:dyDescent="0.2">
      <c r="A411" s="86" t="s">
        <v>166</v>
      </c>
      <c r="B411" s="86">
        <v>18</v>
      </c>
      <c r="C411" s="87">
        <v>653.58309069999996</v>
      </c>
      <c r="D411" s="87">
        <v>649.89606571000002</v>
      </c>
      <c r="E411" s="87">
        <v>0</v>
      </c>
      <c r="F411" s="87">
        <v>64.989606570000007</v>
      </c>
      <c r="G411" s="87">
        <v>162.47401643000001</v>
      </c>
      <c r="H411" s="87">
        <v>324.94803286000001</v>
      </c>
      <c r="I411" s="87">
        <v>0</v>
      </c>
      <c r="J411" s="87">
        <v>357.44283614</v>
      </c>
      <c r="K411" s="87">
        <v>422.43244270999998</v>
      </c>
      <c r="L411" s="87">
        <v>487.42204928000001</v>
      </c>
    </row>
    <row r="412" spans="1:12" ht="12.75" customHeight="1" x14ac:dyDescent="0.2">
      <c r="A412" s="86" t="s">
        <v>166</v>
      </c>
      <c r="B412" s="86">
        <v>19</v>
      </c>
      <c r="C412" s="87">
        <v>652.06641936000005</v>
      </c>
      <c r="D412" s="87">
        <v>648.54554723000001</v>
      </c>
      <c r="E412" s="87">
        <v>0</v>
      </c>
      <c r="F412" s="87">
        <v>64.854554719999996</v>
      </c>
      <c r="G412" s="87">
        <v>162.13638681</v>
      </c>
      <c r="H412" s="87">
        <v>324.27277362000001</v>
      </c>
      <c r="I412" s="87">
        <v>0</v>
      </c>
      <c r="J412" s="87">
        <v>356.70005098000001</v>
      </c>
      <c r="K412" s="87">
        <v>421.55460570000002</v>
      </c>
      <c r="L412" s="87">
        <v>486.40916041999998</v>
      </c>
    </row>
    <row r="413" spans="1:12" ht="12.75" customHeight="1" x14ac:dyDescent="0.2">
      <c r="A413" s="86" t="s">
        <v>166</v>
      </c>
      <c r="B413" s="86">
        <v>20</v>
      </c>
      <c r="C413" s="87">
        <v>644.04740981999998</v>
      </c>
      <c r="D413" s="87">
        <v>640.32224227999995</v>
      </c>
      <c r="E413" s="87">
        <v>0</v>
      </c>
      <c r="F413" s="87">
        <v>64.032224229999997</v>
      </c>
      <c r="G413" s="87">
        <v>160.08056056999999</v>
      </c>
      <c r="H413" s="87">
        <v>320.16112113999998</v>
      </c>
      <c r="I413" s="87">
        <v>0</v>
      </c>
      <c r="J413" s="87">
        <v>352.17723324999997</v>
      </c>
      <c r="K413" s="87">
        <v>416.20945748000003</v>
      </c>
      <c r="L413" s="87">
        <v>480.24168171000002</v>
      </c>
    </row>
    <row r="414" spans="1:12" ht="12.75" customHeight="1" x14ac:dyDescent="0.2">
      <c r="A414" s="86" t="s">
        <v>166</v>
      </c>
      <c r="B414" s="86">
        <v>21</v>
      </c>
      <c r="C414" s="87">
        <v>656.57422220000001</v>
      </c>
      <c r="D414" s="87">
        <v>653.06691453999997</v>
      </c>
      <c r="E414" s="87">
        <v>0</v>
      </c>
      <c r="F414" s="87">
        <v>65.306691450000002</v>
      </c>
      <c r="G414" s="87">
        <v>163.26672864</v>
      </c>
      <c r="H414" s="87">
        <v>326.53345726999999</v>
      </c>
      <c r="I414" s="87">
        <v>0</v>
      </c>
      <c r="J414" s="87">
        <v>359.186803</v>
      </c>
      <c r="K414" s="87">
        <v>424.49349445000001</v>
      </c>
      <c r="L414" s="87">
        <v>489.80018590999998</v>
      </c>
    </row>
    <row r="415" spans="1:12" ht="12.75" customHeight="1" x14ac:dyDescent="0.2">
      <c r="A415" s="86" t="s">
        <v>166</v>
      </c>
      <c r="B415" s="86">
        <v>22</v>
      </c>
      <c r="C415" s="87">
        <v>731.05534436999994</v>
      </c>
      <c r="D415" s="87">
        <v>727.22109667999996</v>
      </c>
      <c r="E415" s="87">
        <v>0</v>
      </c>
      <c r="F415" s="87">
        <v>72.722109669999995</v>
      </c>
      <c r="G415" s="87">
        <v>181.80527416999999</v>
      </c>
      <c r="H415" s="87">
        <v>363.61054833999998</v>
      </c>
      <c r="I415" s="87">
        <v>0</v>
      </c>
      <c r="J415" s="87">
        <v>399.97160316999998</v>
      </c>
      <c r="K415" s="87">
        <v>472.69371283999999</v>
      </c>
      <c r="L415" s="87">
        <v>545.41582251</v>
      </c>
    </row>
    <row r="416" spans="1:12" ht="12.75" customHeight="1" x14ac:dyDescent="0.2">
      <c r="A416" s="86" t="s">
        <v>166</v>
      </c>
      <c r="B416" s="86">
        <v>23</v>
      </c>
      <c r="C416" s="87">
        <v>796.55258156000002</v>
      </c>
      <c r="D416" s="87">
        <v>792.08528953999996</v>
      </c>
      <c r="E416" s="87">
        <v>0</v>
      </c>
      <c r="F416" s="87">
        <v>79.208528950000002</v>
      </c>
      <c r="G416" s="87">
        <v>198.02132238999999</v>
      </c>
      <c r="H416" s="87">
        <v>396.04264476999998</v>
      </c>
      <c r="I416" s="87">
        <v>0</v>
      </c>
      <c r="J416" s="87">
        <v>435.64690925000002</v>
      </c>
      <c r="K416" s="87">
        <v>514.85543819999998</v>
      </c>
      <c r="L416" s="87">
        <v>594.06396715999995</v>
      </c>
    </row>
    <row r="417" spans="1:12" ht="12.75" customHeight="1" x14ac:dyDescent="0.2">
      <c r="A417" s="86" t="s">
        <v>166</v>
      </c>
      <c r="B417" s="86">
        <v>24</v>
      </c>
      <c r="C417" s="87">
        <v>835.94959103999997</v>
      </c>
      <c r="D417" s="87">
        <v>832.13476075999995</v>
      </c>
      <c r="E417" s="87">
        <v>0</v>
      </c>
      <c r="F417" s="87">
        <v>83.213476080000007</v>
      </c>
      <c r="G417" s="87">
        <v>208.03369018999999</v>
      </c>
      <c r="H417" s="87">
        <v>416.06738037999997</v>
      </c>
      <c r="I417" s="87">
        <v>0</v>
      </c>
      <c r="J417" s="87">
        <v>457.67411842000001</v>
      </c>
      <c r="K417" s="87">
        <v>540.88759448999997</v>
      </c>
      <c r="L417" s="87">
        <v>624.10107057000005</v>
      </c>
    </row>
    <row r="418" spans="1:12" ht="12.75" customHeight="1" x14ac:dyDescent="0.2">
      <c r="A418" s="86" t="s">
        <v>167</v>
      </c>
      <c r="B418" s="86">
        <v>1</v>
      </c>
      <c r="C418" s="87">
        <v>812.78769093000005</v>
      </c>
      <c r="D418" s="87">
        <v>809.10352074000002</v>
      </c>
      <c r="E418" s="87">
        <v>0</v>
      </c>
      <c r="F418" s="87">
        <v>80.910352070000002</v>
      </c>
      <c r="G418" s="87">
        <v>202.27588019000001</v>
      </c>
      <c r="H418" s="87">
        <v>404.55176037000001</v>
      </c>
      <c r="I418" s="87">
        <v>0</v>
      </c>
      <c r="J418" s="87">
        <v>445.00693640999998</v>
      </c>
      <c r="K418" s="87">
        <v>525.91728848000002</v>
      </c>
      <c r="L418" s="87">
        <v>606.82764055999996</v>
      </c>
    </row>
    <row r="419" spans="1:12" ht="12.75" customHeight="1" x14ac:dyDescent="0.2">
      <c r="A419" s="86" t="s">
        <v>167</v>
      </c>
      <c r="B419" s="86">
        <v>2</v>
      </c>
      <c r="C419" s="87">
        <v>862.45465541999999</v>
      </c>
      <c r="D419" s="87">
        <v>858.54431970999997</v>
      </c>
      <c r="E419" s="87">
        <v>0</v>
      </c>
      <c r="F419" s="87">
        <v>85.854431969999993</v>
      </c>
      <c r="G419" s="87">
        <v>214.63607992999999</v>
      </c>
      <c r="H419" s="87">
        <v>429.27215985999999</v>
      </c>
      <c r="I419" s="87">
        <v>0</v>
      </c>
      <c r="J419" s="87">
        <v>472.19937584000002</v>
      </c>
      <c r="K419" s="87">
        <v>558.05380780999997</v>
      </c>
      <c r="L419" s="87">
        <v>643.90823978000003</v>
      </c>
    </row>
    <row r="420" spans="1:12" ht="12.75" customHeight="1" x14ac:dyDescent="0.2">
      <c r="A420" s="86" t="s">
        <v>167</v>
      </c>
      <c r="B420" s="86">
        <v>3</v>
      </c>
      <c r="C420" s="87">
        <v>881.02321165000001</v>
      </c>
      <c r="D420" s="87">
        <v>877.10477458000003</v>
      </c>
      <c r="E420" s="87">
        <v>0</v>
      </c>
      <c r="F420" s="87">
        <v>87.710477460000007</v>
      </c>
      <c r="G420" s="87">
        <v>219.27619365000001</v>
      </c>
      <c r="H420" s="87">
        <v>438.55238729000001</v>
      </c>
      <c r="I420" s="87">
        <v>0</v>
      </c>
      <c r="J420" s="87">
        <v>482.40762602000001</v>
      </c>
      <c r="K420" s="87">
        <v>570.11810347999995</v>
      </c>
      <c r="L420" s="87">
        <v>657.82858094000005</v>
      </c>
    </row>
    <row r="421" spans="1:12" ht="12.75" customHeight="1" x14ac:dyDescent="0.2">
      <c r="A421" s="86" t="s">
        <v>167</v>
      </c>
      <c r="B421" s="86">
        <v>4</v>
      </c>
      <c r="C421" s="87">
        <v>871.92770486999996</v>
      </c>
      <c r="D421" s="87">
        <v>868.02267510000001</v>
      </c>
      <c r="E421" s="87">
        <v>0</v>
      </c>
      <c r="F421" s="87">
        <v>86.802267509999993</v>
      </c>
      <c r="G421" s="87">
        <v>217.00566878000001</v>
      </c>
      <c r="H421" s="87">
        <v>434.01133755000001</v>
      </c>
      <c r="I421" s="87">
        <v>0</v>
      </c>
      <c r="J421" s="87">
        <v>477.41247131</v>
      </c>
      <c r="K421" s="87">
        <v>564.21473881999998</v>
      </c>
      <c r="L421" s="87">
        <v>651.01700632999996</v>
      </c>
    </row>
    <row r="422" spans="1:12" ht="12.75" customHeight="1" x14ac:dyDescent="0.2">
      <c r="A422" s="86" t="s">
        <v>167</v>
      </c>
      <c r="B422" s="86">
        <v>5</v>
      </c>
      <c r="C422" s="87">
        <v>865.7273338</v>
      </c>
      <c r="D422" s="87">
        <v>861.85418299000003</v>
      </c>
      <c r="E422" s="87">
        <v>0</v>
      </c>
      <c r="F422" s="87">
        <v>86.185418299999995</v>
      </c>
      <c r="G422" s="87">
        <v>215.46354575000001</v>
      </c>
      <c r="H422" s="87">
        <v>430.92709150000002</v>
      </c>
      <c r="I422" s="87">
        <v>0</v>
      </c>
      <c r="J422" s="87">
        <v>474.01980064000003</v>
      </c>
      <c r="K422" s="87">
        <v>560.20521894000001</v>
      </c>
      <c r="L422" s="87">
        <v>646.39063724000005</v>
      </c>
    </row>
    <row r="423" spans="1:12" ht="12.75" customHeight="1" x14ac:dyDescent="0.2">
      <c r="A423" s="86" t="s">
        <v>167</v>
      </c>
      <c r="B423" s="86">
        <v>6</v>
      </c>
      <c r="C423" s="87">
        <v>873.29479519999995</v>
      </c>
      <c r="D423" s="87">
        <v>869.38147789000004</v>
      </c>
      <c r="E423" s="87">
        <v>0</v>
      </c>
      <c r="F423" s="87">
        <v>86.938147790000002</v>
      </c>
      <c r="G423" s="87">
        <v>217.34536947000001</v>
      </c>
      <c r="H423" s="87">
        <v>434.69073895000002</v>
      </c>
      <c r="I423" s="87">
        <v>0</v>
      </c>
      <c r="J423" s="87">
        <v>478.15981283999997</v>
      </c>
      <c r="K423" s="87">
        <v>565.09796062999999</v>
      </c>
      <c r="L423" s="87">
        <v>652.03610842000001</v>
      </c>
    </row>
    <row r="424" spans="1:12" ht="12.75" customHeight="1" x14ac:dyDescent="0.2">
      <c r="A424" s="86" t="s">
        <v>167</v>
      </c>
      <c r="B424" s="86">
        <v>7</v>
      </c>
      <c r="C424" s="87">
        <v>867.82759850000002</v>
      </c>
      <c r="D424" s="87">
        <v>863.97879039999998</v>
      </c>
      <c r="E424" s="87">
        <v>0</v>
      </c>
      <c r="F424" s="87">
        <v>86.397879040000007</v>
      </c>
      <c r="G424" s="87">
        <v>215.99469759999999</v>
      </c>
      <c r="H424" s="87">
        <v>431.98939519999999</v>
      </c>
      <c r="I424" s="87">
        <v>0</v>
      </c>
      <c r="J424" s="87">
        <v>475.18833472</v>
      </c>
      <c r="K424" s="87">
        <v>561.58621375999996</v>
      </c>
      <c r="L424" s="87">
        <v>647.98409279999998</v>
      </c>
    </row>
    <row r="425" spans="1:12" ht="12.75" customHeight="1" x14ac:dyDescent="0.2">
      <c r="A425" s="86" t="s">
        <v>167</v>
      </c>
      <c r="B425" s="86">
        <v>8</v>
      </c>
      <c r="C425" s="87">
        <v>848.82001622999996</v>
      </c>
      <c r="D425" s="87">
        <v>845.04523257999995</v>
      </c>
      <c r="E425" s="87">
        <v>0</v>
      </c>
      <c r="F425" s="87">
        <v>84.504523259999999</v>
      </c>
      <c r="G425" s="87">
        <v>211.26130814999999</v>
      </c>
      <c r="H425" s="87">
        <v>422.52261628999997</v>
      </c>
      <c r="I425" s="87">
        <v>0</v>
      </c>
      <c r="J425" s="87">
        <v>464.77487791999999</v>
      </c>
      <c r="K425" s="87">
        <v>549.27940118000004</v>
      </c>
      <c r="L425" s="87">
        <v>633.78392443999996</v>
      </c>
    </row>
    <row r="426" spans="1:12" ht="12.75" customHeight="1" x14ac:dyDescent="0.2">
      <c r="A426" s="86" t="s">
        <v>167</v>
      </c>
      <c r="B426" s="86">
        <v>9</v>
      </c>
      <c r="C426" s="87">
        <v>799.75969471999997</v>
      </c>
      <c r="D426" s="87">
        <v>795.81216167000002</v>
      </c>
      <c r="E426" s="87">
        <v>0</v>
      </c>
      <c r="F426" s="87">
        <v>79.581216170000005</v>
      </c>
      <c r="G426" s="87">
        <v>198.95304042000001</v>
      </c>
      <c r="H426" s="87">
        <v>397.90608084000002</v>
      </c>
      <c r="I426" s="87">
        <v>0</v>
      </c>
      <c r="J426" s="87">
        <v>437.69668891999999</v>
      </c>
      <c r="K426" s="87">
        <v>517.27790508999999</v>
      </c>
      <c r="L426" s="87">
        <v>596.85912125000004</v>
      </c>
    </row>
    <row r="427" spans="1:12" ht="12.75" customHeight="1" x14ac:dyDescent="0.2">
      <c r="A427" s="86" t="s">
        <v>167</v>
      </c>
      <c r="B427" s="86">
        <v>10</v>
      </c>
      <c r="C427" s="87">
        <v>767.15221264000002</v>
      </c>
      <c r="D427" s="87">
        <v>763.53270368000005</v>
      </c>
      <c r="E427" s="87">
        <v>0</v>
      </c>
      <c r="F427" s="87">
        <v>76.353270370000004</v>
      </c>
      <c r="G427" s="87">
        <v>190.88317592000001</v>
      </c>
      <c r="H427" s="87">
        <v>381.76635184000003</v>
      </c>
      <c r="I427" s="87">
        <v>0</v>
      </c>
      <c r="J427" s="87">
        <v>419.94298701999998</v>
      </c>
      <c r="K427" s="87">
        <v>496.29625738999999</v>
      </c>
      <c r="L427" s="87">
        <v>572.64952775999996</v>
      </c>
    </row>
    <row r="428" spans="1:12" ht="12.75" customHeight="1" x14ac:dyDescent="0.2">
      <c r="A428" s="86" t="s">
        <v>167</v>
      </c>
      <c r="B428" s="86">
        <v>11</v>
      </c>
      <c r="C428" s="87">
        <v>676.66413922000004</v>
      </c>
      <c r="D428" s="87">
        <v>672.43997409999997</v>
      </c>
      <c r="E428" s="87">
        <v>0</v>
      </c>
      <c r="F428" s="87">
        <v>67.243997410000006</v>
      </c>
      <c r="G428" s="87">
        <v>168.10999353</v>
      </c>
      <c r="H428" s="87">
        <v>336.21998704999999</v>
      </c>
      <c r="I428" s="87">
        <v>0</v>
      </c>
      <c r="J428" s="87">
        <v>369.84198576</v>
      </c>
      <c r="K428" s="87">
        <v>437.08598317000002</v>
      </c>
      <c r="L428" s="87">
        <v>504.32998057999998</v>
      </c>
    </row>
    <row r="429" spans="1:12" ht="12.75" customHeight="1" x14ac:dyDescent="0.2">
      <c r="A429" s="86" t="s">
        <v>167</v>
      </c>
      <c r="B429" s="86">
        <v>12</v>
      </c>
      <c r="C429" s="87">
        <v>650.32480708000003</v>
      </c>
      <c r="D429" s="87">
        <v>645.99315632000003</v>
      </c>
      <c r="E429" s="87">
        <v>0</v>
      </c>
      <c r="F429" s="87">
        <v>64.599315630000007</v>
      </c>
      <c r="G429" s="87">
        <v>161.49828908000001</v>
      </c>
      <c r="H429" s="87">
        <v>322.99657816000001</v>
      </c>
      <c r="I429" s="87">
        <v>0</v>
      </c>
      <c r="J429" s="87">
        <v>355.29623598000001</v>
      </c>
      <c r="K429" s="87">
        <v>419.89555160999998</v>
      </c>
      <c r="L429" s="87">
        <v>484.49486724000002</v>
      </c>
    </row>
    <row r="430" spans="1:12" ht="12.75" customHeight="1" x14ac:dyDescent="0.2">
      <c r="A430" s="86" t="s">
        <v>167</v>
      </c>
      <c r="B430" s="86">
        <v>13</v>
      </c>
      <c r="C430" s="87">
        <v>648.49850772000002</v>
      </c>
      <c r="D430" s="87">
        <v>644.59319171000004</v>
      </c>
      <c r="E430" s="87">
        <v>0</v>
      </c>
      <c r="F430" s="87">
        <v>64.459319170000001</v>
      </c>
      <c r="G430" s="87">
        <v>161.14829793000001</v>
      </c>
      <c r="H430" s="87">
        <v>322.29659586000002</v>
      </c>
      <c r="I430" s="87">
        <v>0</v>
      </c>
      <c r="J430" s="87">
        <v>354.52625544</v>
      </c>
      <c r="K430" s="87">
        <v>418.98557461000001</v>
      </c>
      <c r="L430" s="87">
        <v>483.44489377999997</v>
      </c>
    </row>
    <row r="431" spans="1:12" ht="12.75" customHeight="1" x14ac:dyDescent="0.2">
      <c r="A431" s="86" t="s">
        <v>167</v>
      </c>
      <c r="B431" s="86">
        <v>14</v>
      </c>
      <c r="C431" s="87">
        <v>646.91155088999994</v>
      </c>
      <c r="D431" s="87">
        <v>643.80395657999998</v>
      </c>
      <c r="E431" s="87">
        <v>0</v>
      </c>
      <c r="F431" s="87">
        <v>64.380395660000005</v>
      </c>
      <c r="G431" s="87">
        <v>160.95098915</v>
      </c>
      <c r="H431" s="87">
        <v>321.90197828999999</v>
      </c>
      <c r="I431" s="87">
        <v>0</v>
      </c>
      <c r="J431" s="87">
        <v>354.09217611999998</v>
      </c>
      <c r="K431" s="87">
        <v>418.47257178000001</v>
      </c>
      <c r="L431" s="87">
        <v>482.85296743999999</v>
      </c>
    </row>
    <row r="432" spans="1:12" ht="12.75" customHeight="1" x14ac:dyDescent="0.2">
      <c r="A432" s="86" t="s">
        <v>167</v>
      </c>
      <c r="B432" s="86">
        <v>15</v>
      </c>
      <c r="C432" s="87">
        <v>646.35650078000003</v>
      </c>
      <c r="D432" s="87">
        <v>643.43649023</v>
      </c>
      <c r="E432" s="87">
        <v>0</v>
      </c>
      <c r="F432" s="87">
        <v>64.343649020000001</v>
      </c>
      <c r="G432" s="87">
        <v>160.85912256</v>
      </c>
      <c r="H432" s="87">
        <v>321.71824512000001</v>
      </c>
      <c r="I432" s="87">
        <v>0</v>
      </c>
      <c r="J432" s="87">
        <v>353.89006963000003</v>
      </c>
      <c r="K432" s="87">
        <v>418.23371865000001</v>
      </c>
      <c r="L432" s="87">
        <v>482.57736767</v>
      </c>
    </row>
    <row r="433" spans="1:12" ht="12.75" customHeight="1" x14ac:dyDescent="0.2">
      <c r="A433" s="86" t="s">
        <v>167</v>
      </c>
      <c r="B433" s="86">
        <v>16</v>
      </c>
      <c r="C433" s="87">
        <v>645.92132778999996</v>
      </c>
      <c r="D433" s="87">
        <v>643.07119233000003</v>
      </c>
      <c r="E433" s="87">
        <v>0</v>
      </c>
      <c r="F433" s="87">
        <v>64.307119229999998</v>
      </c>
      <c r="G433" s="87">
        <v>160.76779808000001</v>
      </c>
      <c r="H433" s="87">
        <v>321.53559617000002</v>
      </c>
      <c r="I433" s="87">
        <v>0</v>
      </c>
      <c r="J433" s="87">
        <v>353.68915578000002</v>
      </c>
      <c r="K433" s="87">
        <v>417.99627500999998</v>
      </c>
      <c r="L433" s="87">
        <v>482.30339425</v>
      </c>
    </row>
    <row r="434" spans="1:12" ht="12.75" customHeight="1" x14ac:dyDescent="0.2">
      <c r="A434" s="86" t="s">
        <v>167</v>
      </c>
      <c r="B434" s="86">
        <v>17</v>
      </c>
      <c r="C434" s="87">
        <v>643.22396755</v>
      </c>
      <c r="D434" s="87">
        <v>640.11085357000002</v>
      </c>
      <c r="E434" s="87">
        <v>0</v>
      </c>
      <c r="F434" s="87">
        <v>64.011085359999996</v>
      </c>
      <c r="G434" s="87">
        <v>160.02771339</v>
      </c>
      <c r="H434" s="87">
        <v>320.05542679000001</v>
      </c>
      <c r="I434" s="87">
        <v>0</v>
      </c>
      <c r="J434" s="87">
        <v>352.06096946000002</v>
      </c>
      <c r="K434" s="87">
        <v>416.07205482000001</v>
      </c>
      <c r="L434" s="87">
        <v>480.08314017999999</v>
      </c>
    </row>
    <row r="435" spans="1:12" ht="12.75" customHeight="1" x14ac:dyDescent="0.2">
      <c r="A435" s="86" t="s">
        <v>167</v>
      </c>
      <c r="B435" s="86">
        <v>18</v>
      </c>
      <c r="C435" s="87">
        <v>642.46415214000001</v>
      </c>
      <c r="D435" s="87">
        <v>639.56561409000005</v>
      </c>
      <c r="E435" s="87">
        <v>0</v>
      </c>
      <c r="F435" s="87">
        <v>63.956561409999999</v>
      </c>
      <c r="G435" s="87">
        <v>159.89140352000001</v>
      </c>
      <c r="H435" s="87">
        <v>319.78280704999997</v>
      </c>
      <c r="I435" s="87">
        <v>0</v>
      </c>
      <c r="J435" s="87">
        <v>351.76108775</v>
      </c>
      <c r="K435" s="87">
        <v>415.71764916000001</v>
      </c>
      <c r="L435" s="87">
        <v>479.67421057000001</v>
      </c>
    </row>
    <row r="436" spans="1:12" ht="12.75" customHeight="1" x14ac:dyDescent="0.2">
      <c r="A436" s="86" t="s">
        <v>167</v>
      </c>
      <c r="B436" s="86">
        <v>19</v>
      </c>
      <c r="C436" s="87">
        <v>640.08522155000003</v>
      </c>
      <c r="D436" s="87">
        <v>637.23385266000003</v>
      </c>
      <c r="E436" s="87">
        <v>0</v>
      </c>
      <c r="F436" s="87">
        <v>63.723385270000001</v>
      </c>
      <c r="G436" s="87">
        <v>159.30846317000001</v>
      </c>
      <c r="H436" s="87">
        <v>318.61692633000001</v>
      </c>
      <c r="I436" s="87">
        <v>0</v>
      </c>
      <c r="J436" s="87">
        <v>350.47861896000001</v>
      </c>
      <c r="K436" s="87">
        <v>414.20200423</v>
      </c>
      <c r="L436" s="87">
        <v>477.92538949999999</v>
      </c>
    </row>
    <row r="437" spans="1:12" ht="12.75" customHeight="1" x14ac:dyDescent="0.2">
      <c r="A437" s="86" t="s">
        <v>167</v>
      </c>
      <c r="B437" s="86">
        <v>20</v>
      </c>
      <c r="C437" s="87">
        <v>636.81066353999995</v>
      </c>
      <c r="D437" s="87">
        <v>633.96670382000002</v>
      </c>
      <c r="E437" s="87">
        <v>0</v>
      </c>
      <c r="F437" s="87">
        <v>63.396670380000003</v>
      </c>
      <c r="G437" s="87">
        <v>158.49167596000001</v>
      </c>
      <c r="H437" s="87">
        <v>316.98335191000001</v>
      </c>
      <c r="I437" s="87">
        <v>0</v>
      </c>
      <c r="J437" s="87">
        <v>348.68168709999998</v>
      </c>
      <c r="K437" s="87">
        <v>412.07835748000002</v>
      </c>
      <c r="L437" s="87">
        <v>475.47502787000002</v>
      </c>
    </row>
    <row r="438" spans="1:12" ht="12.75" customHeight="1" x14ac:dyDescent="0.2">
      <c r="A438" s="86" t="s">
        <v>167</v>
      </c>
      <c r="B438" s="86">
        <v>21</v>
      </c>
      <c r="C438" s="87">
        <v>647.95658102000004</v>
      </c>
      <c r="D438" s="87">
        <v>645.17235507999999</v>
      </c>
      <c r="E438" s="87">
        <v>0</v>
      </c>
      <c r="F438" s="87">
        <v>64.517235510000006</v>
      </c>
      <c r="G438" s="87">
        <v>161.29308877</v>
      </c>
      <c r="H438" s="87">
        <v>322.58617753999999</v>
      </c>
      <c r="I438" s="87">
        <v>0</v>
      </c>
      <c r="J438" s="87">
        <v>354.84479528999998</v>
      </c>
      <c r="K438" s="87">
        <v>419.36203080000001</v>
      </c>
      <c r="L438" s="87">
        <v>483.87926630999999</v>
      </c>
    </row>
    <row r="439" spans="1:12" ht="12.75" customHeight="1" x14ac:dyDescent="0.2">
      <c r="A439" s="86" t="s">
        <v>167</v>
      </c>
      <c r="B439" s="86">
        <v>22</v>
      </c>
      <c r="C439" s="87">
        <v>721.61577982999995</v>
      </c>
      <c r="D439" s="87">
        <v>718.38071018000005</v>
      </c>
      <c r="E439" s="87">
        <v>0</v>
      </c>
      <c r="F439" s="87">
        <v>71.838071020000001</v>
      </c>
      <c r="G439" s="87">
        <v>179.59517754999999</v>
      </c>
      <c r="H439" s="87">
        <v>359.19035509000003</v>
      </c>
      <c r="I439" s="87">
        <v>0</v>
      </c>
      <c r="J439" s="87">
        <v>395.10939059999998</v>
      </c>
      <c r="K439" s="87">
        <v>466.94746162000001</v>
      </c>
      <c r="L439" s="87">
        <v>538.78553264000004</v>
      </c>
    </row>
    <row r="440" spans="1:12" ht="12.75" customHeight="1" x14ac:dyDescent="0.2">
      <c r="A440" s="86" t="s">
        <v>167</v>
      </c>
      <c r="B440" s="86">
        <v>23</v>
      </c>
      <c r="C440" s="87">
        <v>776.41972721000002</v>
      </c>
      <c r="D440" s="87">
        <v>772.92808863000005</v>
      </c>
      <c r="E440" s="87">
        <v>0</v>
      </c>
      <c r="F440" s="87">
        <v>77.292808859999994</v>
      </c>
      <c r="G440" s="87">
        <v>193.23202216000001</v>
      </c>
      <c r="H440" s="87">
        <v>386.46404432000003</v>
      </c>
      <c r="I440" s="87">
        <v>0</v>
      </c>
      <c r="J440" s="87">
        <v>425.11044874999999</v>
      </c>
      <c r="K440" s="87">
        <v>502.40325761000003</v>
      </c>
      <c r="L440" s="87">
        <v>579.69606647000001</v>
      </c>
    </row>
    <row r="441" spans="1:12" ht="12.75" customHeight="1" x14ac:dyDescent="0.2">
      <c r="A441" s="86" t="s">
        <v>167</v>
      </c>
      <c r="B441" s="86">
        <v>24</v>
      </c>
      <c r="C441" s="87">
        <v>773.27397487999997</v>
      </c>
      <c r="D441" s="87">
        <v>769.84580518999996</v>
      </c>
      <c r="E441" s="87">
        <v>0</v>
      </c>
      <c r="F441" s="87">
        <v>76.984580519999994</v>
      </c>
      <c r="G441" s="87">
        <v>192.46145129999999</v>
      </c>
      <c r="H441" s="87">
        <v>384.92290259999999</v>
      </c>
      <c r="I441" s="87">
        <v>0</v>
      </c>
      <c r="J441" s="87">
        <v>423.41519284999998</v>
      </c>
      <c r="K441" s="87">
        <v>500.39977336999999</v>
      </c>
      <c r="L441" s="87">
        <v>577.38435389000006</v>
      </c>
    </row>
    <row r="442" spans="1:12" ht="12.75" customHeight="1" x14ac:dyDescent="0.2">
      <c r="A442" s="86" t="s">
        <v>168</v>
      </c>
      <c r="B442" s="86">
        <v>1</v>
      </c>
      <c r="C442" s="87">
        <v>796.73898507000001</v>
      </c>
      <c r="D442" s="87">
        <v>793.40233291000004</v>
      </c>
      <c r="E442" s="87">
        <v>0</v>
      </c>
      <c r="F442" s="87">
        <v>79.34023329</v>
      </c>
      <c r="G442" s="87">
        <v>198.35058323000001</v>
      </c>
      <c r="H442" s="87">
        <v>396.70116646000002</v>
      </c>
      <c r="I442" s="87">
        <v>0</v>
      </c>
      <c r="J442" s="87">
        <v>436.37128310000003</v>
      </c>
      <c r="K442" s="87">
        <v>515.71151639000004</v>
      </c>
      <c r="L442" s="87">
        <v>595.05174967999994</v>
      </c>
    </row>
    <row r="443" spans="1:12" ht="12.75" customHeight="1" x14ac:dyDescent="0.2">
      <c r="A443" s="86" t="s">
        <v>168</v>
      </c>
      <c r="B443" s="86">
        <v>2</v>
      </c>
      <c r="C443" s="87">
        <v>875.83339885999999</v>
      </c>
      <c r="D443" s="87">
        <v>872.11928587</v>
      </c>
      <c r="E443" s="87">
        <v>0</v>
      </c>
      <c r="F443" s="87">
        <v>87.211928589999999</v>
      </c>
      <c r="G443" s="87">
        <v>218.02982147</v>
      </c>
      <c r="H443" s="87">
        <v>436.05964294</v>
      </c>
      <c r="I443" s="87">
        <v>0</v>
      </c>
      <c r="J443" s="87">
        <v>479.66560722999998</v>
      </c>
      <c r="K443" s="87">
        <v>566.87753582000005</v>
      </c>
      <c r="L443" s="87">
        <v>654.0894644</v>
      </c>
    </row>
    <row r="444" spans="1:12" ht="12.75" customHeight="1" x14ac:dyDescent="0.2">
      <c r="A444" s="86" t="s">
        <v>168</v>
      </c>
      <c r="B444" s="86">
        <v>3</v>
      </c>
      <c r="C444" s="87">
        <v>910.37982820000002</v>
      </c>
      <c r="D444" s="87">
        <v>906.52773006999996</v>
      </c>
      <c r="E444" s="87">
        <v>0</v>
      </c>
      <c r="F444" s="87">
        <v>90.652773010000004</v>
      </c>
      <c r="G444" s="87">
        <v>226.63193251999999</v>
      </c>
      <c r="H444" s="87">
        <v>453.26386503999998</v>
      </c>
      <c r="I444" s="87">
        <v>0</v>
      </c>
      <c r="J444" s="87">
        <v>498.59025154</v>
      </c>
      <c r="K444" s="87">
        <v>589.24302454999997</v>
      </c>
      <c r="L444" s="87">
        <v>679.89579755</v>
      </c>
    </row>
    <row r="445" spans="1:12" ht="12.75" customHeight="1" x14ac:dyDescent="0.2">
      <c r="A445" s="86" t="s">
        <v>168</v>
      </c>
      <c r="B445" s="86">
        <v>4</v>
      </c>
      <c r="C445" s="87">
        <v>919.54773901999999</v>
      </c>
      <c r="D445" s="87">
        <v>915.71044684000003</v>
      </c>
      <c r="E445" s="87">
        <v>0</v>
      </c>
      <c r="F445" s="87">
        <v>91.57104468</v>
      </c>
      <c r="G445" s="87">
        <v>228.92761171000001</v>
      </c>
      <c r="H445" s="87">
        <v>457.85522342000002</v>
      </c>
      <c r="I445" s="87">
        <v>0</v>
      </c>
      <c r="J445" s="87">
        <v>503.64074576000002</v>
      </c>
      <c r="K445" s="87">
        <v>595.21179044999997</v>
      </c>
      <c r="L445" s="87">
        <v>686.78283512999997</v>
      </c>
    </row>
    <row r="446" spans="1:12" ht="12.75" customHeight="1" x14ac:dyDescent="0.2">
      <c r="A446" s="86" t="s">
        <v>168</v>
      </c>
      <c r="B446" s="86">
        <v>5</v>
      </c>
      <c r="C446" s="87">
        <v>919.55378385999995</v>
      </c>
      <c r="D446" s="87">
        <v>915.71172736999995</v>
      </c>
      <c r="E446" s="87">
        <v>0</v>
      </c>
      <c r="F446" s="87">
        <v>91.571172739999994</v>
      </c>
      <c r="G446" s="87">
        <v>228.92793184000001</v>
      </c>
      <c r="H446" s="87">
        <v>457.85586368999998</v>
      </c>
      <c r="I446" s="87">
        <v>0</v>
      </c>
      <c r="J446" s="87">
        <v>503.64145005</v>
      </c>
      <c r="K446" s="87">
        <v>595.21262278999995</v>
      </c>
      <c r="L446" s="87">
        <v>686.78379553000002</v>
      </c>
    </row>
    <row r="447" spans="1:12" ht="12.75" customHeight="1" x14ac:dyDescent="0.2">
      <c r="A447" s="86" t="s">
        <v>168</v>
      </c>
      <c r="B447" s="86">
        <v>6</v>
      </c>
      <c r="C447" s="87">
        <v>903.82156984000005</v>
      </c>
      <c r="D447" s="87">
        <v>900.02403480999999</v>
      </c>
      <c r="E447" s="87">
        <v>0</v>
      </c>
      <c r="F447" s="87">
        <v>90.002403479999998</v>
      </c>
      <c r="G447" s="87">
        <v>225.0060087</v>
      </c>
      <c r="H447" s="87">
        <v>450.01201741</v>
      </c>
      <c r="I447" s="87">
        <v>0</v>
      </c>
      <c r="J447" s="87">
        <v>495.01321915</v>
      </c>
      <c r="K447" s="87">
        <v>585.01562263000005</v>
      </c>
      <c r="L447" s="87">
        <v>675.01802611000005</v>
      </c>
    </row>
    <row r="448" spans="1:12" ht="12.75" customHeight="1" x14ac:dyDescent="0.2">
      <c r="A448" s="86" t="s">
        <v>168</v>
      </c>
      <c r="B448" s="86">
        <v>7</v>
      </c>
      <c r="C448" s="87">
        <v>858.04260554999996</v>
      </c>
      <c r="D448" s="87">
        <v>854.40848253000001</v>
      </c>
      <c r="E448" s="87">
        <v>0</v>
      </c>
      <c r="F448" s="87">
        <v>85.440848250000002</v>
      </c>
      <c r="G448" s="87">
        <v>213.60212063</v>
      </c>
      <c r="H448" s="87">
        <v>427.20424127000001</v>
      </c>
      <c r="I448" s="87">
        <v>0</v>
      </c>
      <c r="J448" s="87">
        <v>469.92466538999997</v>
      </c>
      <c r="K448" s="87">
        <v>555.36551364000002</v>
      </c>
      <c r="L448" s="87">
        <v>640.80636189999996</v>
      </c>
    </row>
    <row r="449" spans="1:12" ht="12.75" customHeight="1" x14ac:dyDescent="0.2">
      <c r="A449" s="86" t="s">
        <v>168</v>
      </c>
      <c r="B449" s="86">
        <v>8</v>
      </c>
      <c r="C449" s="87">
        <v>827.73224736999998</v>
      </c>
      <c r="D449" s="87">
        <v>824.22584700000004</v>
      </c>
      <c r="E449" s="87">
        <v>0</v>
      </c>
      <c r="F449" s="87">
        <v>82.422584700000002</v>
      </c>
      <c r="G449" s="87">
        <v>206.05646175000001</v>
      </c>
      <c r="H449" s="87">
        <v>412.11292350000002</v>
      </c>
      <c r="I449" s="87">
        <v>0</v>
      </c>
      <c r="J449" s="87">
        <v>453.32421584999997</v>
      </c>
      <c r="K449" s="87">
        <v>535.74680054999999</v>
      </c>
      <c r="L449" s="87">
        <v>618.16938525</v>
      </c>
    </row>
    <row r="450" spans="1:12" ht="12.75" customHeight="1" x14ac:dyDescent="0.2">
      <c r="A450" s="86" t="s">
        <v>168</v>
      </c>
      <c r="B450" s="86">
        <v>9</v>
      </c>
      <c r="C450" s="87">
        <v>792.43477963999999</v>
      </c>
      <c r="D450" s="87">
        <v>789.03818605000004</v>
      </c>
      <c r="E450" s="87">
        <v>0</v>
      </c>
      <c r="F450" s="87">
        <v>78.903818610000002</v>
      </c>
      <c r="G450" s="87">
        <v>197.25954651000001</v>
      </c>
      <c r="H450" s="87">
        <v>394.51909303000002</v>
      </c>
      <c r="I450" s="87">
        <v>0</v>
      </c>
      <c r="J450" s="87">
        <v>433.97100232999998</v>
      </c>
      <c r="K450" s="87">
        <v>512.87482093000006</v>
      </c>
      <c r="L450" s="87">
        <v>591.77863953999997</v>
      </c>
    </row>
    <row r="451" spans="1:12" ht="12.75" customHeight="1" x14ac:dyDescent="0.2">
      <c r="A451" s="86" t="s">
        <v>168</v>
      </c>
      <c r="B451" s="86">
        <v>10</v>
      </c>
      <c r="C451" s="87">
        <v>727.80487177999998</v>
      </c>
      <c r="D451" s="87">
        <v>724.74506689999998</v>
      </c>
      <c r="E451" s="87">
        <v>0</v>
      </c>
      <c r="F451" s="87">
        <v>72.474506689999998</v>
      </c>
      <c r="G451" s="87">
        <v>181.18626673</v>
      </c>
      <c r="H451" s="87">
        <v>362.37253344999999</v>
      </c>
      <c r="I451" s="87">
        <v>0</v>
      </c>
      <c r="J451" s="87">
        <v>398.60978679999999</v>
      </c>
      <c r="K451" s="87">
        <v>471.08429348999999</v>
      </c>
      <c r="L451" s="87">
        <v>543.55880018000005</v>
      </c>
    </row>
    <row r="452" spans="1:12" ht="12.75" customHeight="1" x14ac:dyDescent="0.2">
      <c r="A452" s="86" t="s">
        <v>168</v>
      </c>
      <c r="B452" s="86">
        <v>11</v>
      </c>
      <c r="C452" s="87">
        <v>668.03835905000005</v>
      </c>
      <c r="D452" s="87">
        <v>665.063087</v>
      </c>
      <c r="E452" s="87">
        <v>0</v>
      </c>
      <c r="F452" s="87">
        <v>66.506308700000005</v>
      </c>
      <c r="G452" s="87">
        <v>166.26577175</v>
      </c>
      <c r="H452" s="87">
        <v>332.5315435</v>
      </c>
      <c r="I452" s="87">
        <v>0</v>
      </c>
      <c r="J452" s="87">
        <v>365.78469784999999</v>
      </c>
      <c r="K452" s="87">
        <v>432.29100655000002</v>
      </c>
      <c r="L452" s="87">
        <v>498.79731525</v>
      </c>
    </row>
    <row r="453" spans="1:12" ht="12.75" customHeight="1" x14ac:dyDescent="0.2">
      <c r="A453" s="86" t="s">
        <v>168</v>
      </c>
      <c r="B453" s="86">
        <v>12</v>
      </c>
      <c r="C453" s="87">
        <v>647.53015474999995</v>
      </c>
      <c r="D453" s="87">
        <v>644.16980273000001</v>
      </c>
      <c r="E453" s="87">
        <v>0</v>
      </c>
      <c r="F453" s="87">
        <v>64.416980269999996</v>
      </c>
      <c r="G453" s="87">
        <v>161.04245068</v>
      </c>
      <c r="H453" s="87">
        <v>322.08490137000001</v>
      </c>
      <c r="I453" s="87">
        <v>0</v>
      </c>
      <c r="J453" s="87">
        <v>354.29339149999998</v>
      </c>
      <c r="K453" s="87">
        <v>418.71037176999999</v>
      </c>
      <c r="L453" s="87">
        <v>483.12735205000001</v>
      </c>
    </row>
    <row r="454" spans="1:12" ht="12.75" customHeight="1" x14ac:dyDescent="0.2">
      <c r="A454" s="86" t="s">
        <v>168</v>
      </c>
      <c r="B454" s="86">
        <v>13</v>
      </c>
      <c r="C454" s="87">
        <v>650.31181457000002</v>
      </c>
      <c r="D454" s="87">
        <v>647.28143106000005</v>
      </c>
      <c r="E454" s="87">
        <v>0</v>
      </c>
      <c r="F454" s="87">
        <v>64.728143110000005</v>
      </c>
      <c r="G454" s="87">
        <v>161.82035776999999</v>
      </c>
      <c r="H454" s="87">
        <v>323.64071553000002</v>
      </c>
      <c r="I454" s="87">
        <v>0</v>
      </c>
      <c r="J454" s="87">
        <v>356.00478708000003</v>
      </c>
      <c r="K454" s="87">
        <v>420.73293018999999</v>
      </c>
      <c r="L454" s="87">
        <v>485.46107330000001</v>
      </c>
    </row>
    <row r="455" spans="1:12" ht="12.75" customHeight="1" x14ac:dyDescent="0.2">
      <c r="A455" s="86" t="s">
        <v>168</v>
      </c>
      <c r="B455" s="86">
        <v>14</v>
      </c>
      <c r="C455" s="87">
        <v>647.84436220999999</v>
      </c>
      <c r="D455" s="87">
        <v>644.91739840000002</v>
      </c>
      <c r="E455" s="87">
        <v>0</v>
      </c>
      <c r="F455" s="87">
        <v>64.491739839999994</v>
      </c>
      <c r="G455" s="87">
        <v>161.22934960000001</v>
      </c>
      <c r="H455" s="87">
        <v>322.45869920000001</v>
      </c>
      <c r="I455" s="87">
        <v>0</v>
      </c>
      <c r="J455" s="87">
        <v>354.70456911999997</v>
      </c>
      <c r="K455" s="87">
        <v>419.19630896000001</v>
      </c>
      <c r="L455" s="87">
        <v>483.68804879999999</v>
      </c>
    </row>
    <row r="456" spans="1:12" ht="12.75" customHeight="1" x14ac:dyDescent="0.2">
      <c r="A456" s="86" t="s">
        <v>168</v>
      </c>
      <c r="B456" s="86">
        <v>15</v>
      </c>
      <c r="C456" s="87">
        <v>649.70051874000001</v>
      </c>
      <c r="D456" s="87">
        <v>646.56441671000005</v>
      </c>
      <c r="E456" s="87">
        <v>0</v>
      </c>
      <c r="F456" s="87">
        <v>64.656441670000007</v>
      </c>
      <c r="G456" s="87">
        <v>161.64110418000001</v>
      </c>
      <c r="H456" s="87">
        <v>323.28220836000003</v>
      </c>
      <c r="I456" s="87">
        <v>0</v>
      </c>
      <c r="J456" s="87">
        <v>355.61042918999999</v>
      </c>
      <c r="K456" s="87">
        <v>420.26687085999998</v>
      </c>
      <c r="L456" s="87">
        <v>484.92331252999998</v>
      </c>
    </row>
    <row r="457" spans="1:12" ht="12.75" customHeight="1" x14ac:dyDescent="0.2">
      <c r="A457" s="86" t="s">
        <v>168</v>
      </c>
      <c r="B457" s="86">
        <v>16</v>
      </c>
      <c r="C457" s="87">
        <v>647.61220758000002</v>
      </c>
      <c r="D457" s="87">
        <v>644.60197553</v>
      </c>
      <c r="E457" s="87">
        <v>0</v>
      </c>
      <c r="F457" s="87">
        <v>64.460197550000004</v>
      </c>
      <c r="G457" s="87">
        <v>161.15049388</v>
      </c>
      <c r="H457" s="87">
        <v>322.30098777000001</v>
      </c>
      <c r="I457" s="87">
        <v>0</v>
      </c>
      <c r="J457" s="87">
        <v>354.53108653999999</v>
      </c>
      <c r="K457" s="87">
        <v>418.99128409000002</v>
      </c>
      <c r="L457" s="87">
        <v>483.45148165000001</v>
      </c>
    </row>
    <row r="458" spans="1:12" ht="12.75" customHeight="1" x14ac:dyDescent="0.2">
      <c r="A458" s="86" t="s">
        <v>168</v>
      </c>
      <c r="B458" s="86">
        <v>17</v>
      </c>
      <c r="C458" s="87">
        <v>645.87136251000004</v>
      </c>
      <c r="D458" s="87">
        <v>642.95275334999997</v>
      </c>
      <c r="E458" s="87">
        <v>0</v>
      </c>
      <c r="F458" s="87">
        <v>64.295275340000003</v>
      </c>
      <c r="G458" s="87">
        <v>160.73818833999999</v>
      </c>
      <c r="H458" s="87">
        <v>321.47637667999999</v>
      </c>
      <c r="I458" s="87">
        <v>0</v>
      </c>
      <c r="J458" s="87">
        <v>353.62401433999997</v>
      </c>
      <c r="K458" s="87">
        <v>417.91928968000002</v>
      </c>
      <c r="L458" s="87">
        <v>482.21456501</v>
      </c>
    </row>
    <row r="459" spans="1:12" ht="12.75" customHeight="1" x14ac:dyDescent="0.2">
      <c r="A459" s="86" t="s">
        <v>168</v>
      </c>
      <c r="B459" s="86">
        <v>18</v>
      </c>
      <c r="C459" s="87">
        <v>645.69947825999998</v>
      </c>
      <c r="D459" s="87">
        <v>642.23031062999996</v>
      </c>
      <c r="E459" s="87">
        <v>0</v>
      </c>
      <c r="F459" s="87">
        <v>64.223031059999997</v>
      </c>
      <c r="G459" s="87">
        <v>160.55757765999999</v>
      </c>
      <c r="H459" s="87">
        <v>321.11515531999999</v>
      </c>
      <c r="I459" s="87">
        <v>0</v>
      </c>
      <c r="J459" s="87">
        <v>353.22667085</v>
      </c>
      <c r="K459" s="87">
        <v>417.44970190999999</v>
      </c>
      <c r="L459" s="87">
        <v>481.67273297000003</v>
      </c>
    </row>
    <row r="460" spans="1:12" ht="12.75" customHeight="1" x14ac:dyDescent="0.2">
      <c r="A460" s="86" t="s">
        <v>168</v>
      </c>
      <c r="B460" s="86">
        <v>19</v>
      </c>
      <c r="C460" s="87">
        <v>640.78848211000002</v>
      </c>
      <c r="D460" s="87">
        <v>637.58828949999997</v>
      </c>
      <c r="E460" s="87">
        <v>0</v>
      </c>
      <c r="F460" s="87">
        <v>63.758828950000002</v>
      </c>
      <c r="G460" s="87">
        <v>159.39707238</v>
      </c>
      <c r="H460" s="87">
        <v>318.79414474999999</v>
      </c>
      <c r="I460" s="87">
        <v>0</v>
      </c>
      <c r="J460" s="87">
        <v>350.67355923000002</v>
      </c>
      <c r="K460" s="87">
        <v>414.43238817999998</v>
      </c>
      <c r="L460" s="87">
        <v>478.19121712999998</v>
      </c>
    </row>
    <row r="461" spans="1:12" ht="12.75" customHeight="1" x14ac:dyDescent="0.2">
      <c r="A461" s="86" t="s">
        <v>168</v>
      </c>
      <c r="B461" s="86">
        <v>20</v>
      </c>
      <c r="C461" s="87">
        <v>647.22448537000002</v>
      </c>
      <c r="D461" s="87">
        <v>644.35279694999997</v>
      </c>
      <c r="E461" s="87">
        <v>0</v>
      </c>
      <c r="F461" s="87">
        <v>64.435279699999995</v>
      </c>
      <c r="G461" s="87">
        <v>161.08819923999999</v>
      </c>
      <c r="H461" s="87">
        <v>322.17639847999999</v>
      </c>
      <c r="I461" s="87">
        <v>0</v>
      </c>
      <c r="J461" s="87">
        <v>354.39403831999999</v>
      </c>
      <c r="K461" s="87">
        <v>418.82931802000002</v>
      </c>
      <c r="L461" s="87">
        <v>483.26459770999998</v>
      </c>
    </row>
    <row r="462" spans="1:12" ht="12.75" customHeight="1" x14ac:dyDescent="0.2">
      <c r="A462" s="86" t="s">
        <v>168</v>
      </c>
      <c r="B462" s="86">
        <v>21</v>
      </c>
      <c r="C462" s="87">
        <v>653.70716058000005</v>
      </c>
      <c r="D462" s="87">
        <v>650.76507678999997</v>
      </c>
      <c r="E462" s="87">
        <v>0</v>
      </c>
      <c r="F462" s="87">
        <v>65.076507680000006</v>
      </c>
      <c r="G462" s="87">
        <v>162.69126919999999</v>
      </c>
      <c r="H462" s="87">
        <v>325.38253839999999</v>
      </c>
      <c r="I462" s="87">
        <v>0</v>
      </c>
      <c r="J462" s="87">
        <v>357.92079223000002</v>
      </c>
      <c r="K462" s="87">
        <v>422.99729990999998</v>
      </c>
      <c r="L462" s="87">
        <v>488.07380759</v>
      </c>
    </row>
    <row r="463" spans="1:12" ht="12.75" customHeight="1" x14ac:dyDescent="0.2">
      <c r="A463" s="86" t="s">
        <v>168</v>
      </c>
      <c r="B463" s="86">
        <v>22</v>
      </c>
      <c r="C463" s="87">
        <v>716.06840628999998</v>
      </c>
      <c r="D463" s="87">
        <v>712.23361123999996</v>
      </c>
      <c r="E463" s="87">
        <v>0</v>
      </c>
      <c r="F463" s="87">
        <v>71.223361120000007</v>
      </c>
      <c r="G463" s="87">
        <v>178.05840280999999</v>
      </c>
      <c r="H463" s="87">
        <v>356.11680561999998</v>
      </c>
      <c r="I463" s="87">
        <v>0</v>
      </c>
      <c r="J463" s="87">
        <v>391.72848618</v>
      </c>
      <c r="K463" s="87">
        <v>462.95184731000001</v>
      </c>
      <c r="L463" s="87">
        <v>534.17520843</v>
      </c>
    </row>
    <row r="464" spans="1:12" ht="12.75" customHeight="1" x14ac:dyDescent="0.2">
      <c r="A464" s="86" t="s">
        <v>168</v>
      </c>
      <c r="B464" s="86">
        <v>23</v>
      </c>
      <c r="C464" s="87">
        <v>780.25385990999996</v>
      </c>
      <c r="D464" s="87">
        <v>776.60833575000004</v>
      </c>
      <c r="E464" s="87">
        <v>0</v>
      </c>
      <c r="F464" s="87">
        <v>77.660833580000002</v>
      </c>
      <c r="G464" s="87">
        <v>194.15208394000001</v>
      </c>
      <c r="H464" s="87">
        <v>388.30416788000002</v>
      </c>
      <c r="I464" s="87">
        <v>0</v>
      </c>
      <c r="J464" s="87">
        <v>427.13458465999997</v>
      </c>
      <c r="K464" s="87">
        <v>504.79541824</v>
      </c>
      <c r="L464" s="87">
        <v>582.45625181000003</v>
      </c>
    </row>
    <row r="465" spans="1:12" ht="12.75" customHeight="1" x14ac:dyDescent="0.2">
      <c r="A465" s="86" t="s">
        <v>168</v>
      </c>
      <c r="B465" s="86">
        <v>24</v>
      </c>
      <c r="C465" s="87">
        <v>786.70420755999999</v>
      </c>
      <c r="D465" s="87">
        <v>783.20635305999997</v>
      </c>
      <c r="E465" s="87">
        <v>0</v>
      </c>
      <c r="F465" s="87">
        <v>78.32063531</v>
      </c>
      <c r="G465" s="87">
        <v>195.80158827</v>
      </c>
      <c r="H465" s="87">
        <v>391.60317652999998</v>
      </c>
      <c r="I465" s="87">
        <v>0</v>
      </c>
      <c r="J465" s="87">
        <v>430.76349418000001</v>
      </c>
      <c r="K465" s="87">
        <v>509.08412949000001</v>
      </c>
      <c r="L465" s="87">
        <v>587.40476479999995</v>
      </c>
    </row>
    <row r="466" spans="1:12" ht="12.75" customHeight="1" x14ac:dyDescent="0.2">
      <c r="A466" s="86" t="s">
        <v>169</v>
      </c>
      <c r="B466" s="86">
        <v>1</v>
      </c>
      <c r="C466" s="87">
        <v>877.85839123000005</v>
      </c>
      <c r="D466" s="87">
        <v>873.87115047999998</v>
      </c>
      <c r="E466" s="87">
        <v>0</v>
      </c>
      <c r="F466" s="87">
        <v>87.387115050000006</v>
      </c>
      <c r="G466" s="87">
        <v>218.46778762</v>
      </c>
      <c r="H466" s="87">
        <v>436.93557523999999</v>
      </c>
      <c r="I466" s="87">
        <v>0</v>
      </c>
      <c r="J466" s="87">
        <v>480.62913276</v>
      </c>
      <c r="K466" s="87">
        <v>568.01624780999998</v>
      </c>
      <c r="L466" s="87">
        <v>655.40336286000002</v>
      </c>
    </row>
    <row r="467" spans="1:12" ht="12.75" customHeight="1" x14ac:dyDescent="0.2">
      <c r="A467" s="86" t="s">
        <v>169</v>
      </c>
      <c r="B467" s="86">
        <v>2</v>
      </c>
      <c r="C467" s="87">
        <v>946.29383393000001</v>
      </c>
      <c r="D467" s="87">
        <v>941.48402491000002</v>
      </c>
      <c r="E467" s="87">
        <v>0</v>
      </c>
      <c r="F467" s="87">
        <v>94.148402489999995</v>
      </c>
      <c r="G467" s="87">
        <v>235.37100623000001</v>
      </c>
      <c r="H467" s="87">
        <v>470.74201246000001</v>
      </c>
      <c r="I467" s="87">
        <v>0</v>
      </c>
      <c r="J467" s="87">
        <v>517.81621370000005</v>
      </c>
      <c r="K467" s="87">
        <v>611.96461619000002</v>
      </c>
      <c r="L467" s="87">
        <v>706.11301867999998</v>
      </c>
    </row>
    <row r="468" spans="1:12" ht="12.75" customHeight="1" x14ac:dyDescent="0.2">
      <c r="A468" s="86" t="s">
        <v>169</v>
      </c>
      <c r="B468" s="86">
        <v>3</v>
      </c>
      <c r="C468" s="87">
        <v>959.11664016999998</v>
      </c>
      <c r="D468" s="87">
        <v>954.44688927000004</v>
      </c>
      <c r="E468" s="87">
        <v>0</v>
      </c>
      <c r="F468" s="87">
        <v>95.444688929999998</v>
      </c>
      <c r="G468" s="87">
        <v>238.61172232000001</v>
      </c>
      <c r="H468" s="87">
        <v>477.22344464000003</v>
      </c>
      <c r="I468" s="87">
        <v>0</v>
      </c>
      <c r="J468" s="87">
        <v>524.94578909999996</v>
      </c>
      <c r="K468" s="87">
        <v>620.39047803000005</v>
      </c>
      <c r="L468" s="87">
        <v>715.83516695000003</v>
      </c>
    </row>
    <row r="469" spans="1:12" ht="12.75" customHeight="1" x14ac:dyDescent="0.2">
      <c r="A469" s="86" t="s">
        <v>169</v>
      </c>
      <c r="B469" s="86">
        <v>4</v>
      </c>
      <c r="C469" s="87">
        <v>956.54444965000005</v>
      </c>
      <c r="D469" s="87">
        <v>952.09718277000002</v>
      </c>
      <c r="E469" s="87">
        <v>0</v>
      </c>
      <c r="F469" s="87">
        <v>95.209718280000004</v>
      </c>
      <c r="G469" s="87">
        <v>238.02429569</v>
      </c>
      <c r="H469" s="87">
        <v>476.04859139000001</v>
      </c>
      <c r="I469" s="87">
        <v>0</v>
      </c>
      <c r="J469" s="87">
        <v>523.65345051999998</v>
      </c>
      <c r="K469" s="87">
        <v>618.86316880000004</v>
      </c>
      <c r="L469" s="87">
        <v>714.07288707999999</v>
      </c>
    </row>
    <row r="470" spans="1:12" ht="12.75" customHeight="1" x14ac:dyDescent="0.2">
      <c r="A470" s="86" t="s">
        <v>169</v>
      </c>
      <c r="B470" s="86">
        <v>5</v>
      </c>
      <c r="C470" s="87">
        <v>956.38653032000002</v>
      </c>
      <c r="D470" s="87">
        <v>951.91327923999995</v>
      </c>
      <c r="E470" s="87">
        <v>0</v>
      </c>
      <c r="F470" s="87">
        <v>95.191327920000006</v>
      </c>
      <c r="G470" s="87">
        <v>237.97831980999999</v>
      </c>
      <c r="H470" s="87">
        <v>475.95663961999998</v>
      </c>
      <c r="I470" s="87">
        <v>0</v>
      </c>
      <c r="J470" s="87">
        <v>523.55230357999994</v>
      </c>
      <c r="K470" s="87">
        <v>618.74363151</v>
      </c>
      <c r="L470" s="87">
        <v>713.93495943000005</v>
      </c>
    </row>
    <row r="471" spans="1:12" ht="12.75" customHeight="1" x14ac:dyDescent="0.2">
      <c r="A471" s="86" t="s">
        <v>169</v>
      </c>
      <c r="B471" s="86">
        <v>6</v>
      </c>
      <c r="C471" s="87">
        <v>956.50046718999999</v>
      </c>
      <c r="D471" s="87">
        <v>952.13532840000005</v>
      </c>
      <c r="E471" s="87">
        <v>0</v>
      </c>
      <c r="F471" s="87">
        <v>95.213532839999999</v>
      </c>
      <c r="G471" s="87">
        <v>238.03383210000001</v>
      </c>
      <c r="H471" s="87">
        <v>476.06766420000002</v>
      </c>
      <c r="I471" s="87">
        <v>0</v>
      </c>
      <c r="J471" s="87">
        <v>523.67443061999995</v>
      </c>
      <c r="K471" s="87">
        <v>618.88796346000004</v>
      </c>
      <c r="L471" s="87">
        <v>714.10149630000001</v>
      </c>
    </row>
    <row r="472" spans="1:12" ht="12.75" customHeight="1" x14ac:dyDescent="0.2">
      <c r="A472" s="86" t="s">
        <v>169</v>
      </c>
      <c r="B472" s="86">
        <v>7</v>
      </c>
      <c r="C472" s="87">
        <v>917.17008559999999</v>
      </c>
      <c r="D472" s="87">
        <v>913.07989224000005</v>
      </c>
      <c r="E472" s="87">
        <v>0</v>
      </c>
      <c r="F472" s="87">
        <v>91.307989219999996</v>
      </c>
      <c r="G472" s="87">
        <v>228.26997306000001</v>
      </c>
      <c r="H472" s="87">
        <v>456.53994612000002</v>
      </c>
      <c r="I472" s="87">
        <v>0</v>
      </c>
      <c r="J472" s="87">
        <v>502.19394073000001</v>
      </c>
      <c r="K472" s="87">
        <v>593.50192995999998</v>
      </c>
      <c r="L472" s="87">
        <v>684.80991917999995</v>
      </c>
    </row>
    <row r="473" spans="1:12" ht="12.75" customHeight="1" x14ac:dyDescent="0.2">
      <c r="A473" s="86" t="s">
        <v>169</v>
      </c>
      <c r="B473" s="86">
        <v>8</v>
      </c>
      <c r="C473" s="87">
        <v>820.88925158999996</v>
      </c>
      <c r="D473" s="87">
        <v>816.95593412999995</v>
      </c>
      <c r="E473" s="87">
        <v>0</v>
      </c>
      <c r="F473" s="87">
        <v>81.695593410000001</v>
      </c>
      <c r="G473" s="87">
        <v>204.23898353000001</v>
      </c>
      <c r="H473" s="87">
        <v>408.47796706999998</v>
      </c>
      <c r="I473" s="87">
        <v>0</v>
      </c>
      <c r="J473" s="87">
        <v>449.32576376999998</v>
      </c>
      <c r="K473" s="87">
        <v>531.02135718</v>
      </c>
      <c r="L473" s="87">
        <v>612.71695060000002</v>
      </c>
    </row>
    <row r="474" spans="1:12" ht="12.75" customHeight="1" x14ac:dyDescent="0.2">
      <c r="A474" s="86" t="s">
        <v>169</v>
      </c>
      <c r="B474" s="86">
        <v>9</v>
      </c>
      <c r="C474" s="87">
        <v>784.89040991000002</v>
      </c>
      <c r="D474" s="87">
        <v>780.68907444000001</v>
      </c>
      <c r="E474" s="87">
        <v>0</v>
      </c>
      <c r="F474" s="87">
        <v>78.068907440000004</v>
      </c>
      <c r="G474" s="87">
        <v>195.17226861</v>
      </c>
      <c r="H474" s="87">
        <v>390.34453722000001</v>
      </c>
      <c r="I474" s="87">
        <v>0</v>
      </c>
      <c r="J474" s="87">
        <v>429.37899093999999</v>
      </c>
      <c r="K474" s="87">
        <v>507.44789838999998</v>
      </c>
      <c r="L474" s="87">
        <v>585.51680582999995</v>
      </c>
    </row>
    <row r="475" spans="1:12" ht="12.75" customHeight="1" x14ac:dyDescent="0.2">
      <c r="A475" s="86" t="s">
        <v>169</v>
      </c>
      <c r="B475" s="86">
        <v>10</v>
      </c>
      <c r="C475" s="87">
        <v>734.80399025999998</v>
      </c>
      <c r="D475" s="87">
        <v>731.48272674999998</v>
      </c>
      <c r="E475" s="87">
        <v>0</v>
      </c>
      <c r="F475" s="87">
        <v>73.148272680000005</v>
      </c>
      <c r="G475" s="87">
        <v>182.87068169</v>
      </c>
      <c r="H475" s="87">
        <v>365.74136338</v>
      </c>
      <c r="I475" s="87">
        <v>0</v>
      </c>
      <c r="J475" s="87">
        <v>402.31549970999998</v>
      </c>
      <c r="K475" s="87">
        <v>475.46377238999997</v>
      </c>
      <c r="L475" s="87">
        <v>548.61204506000001</v>
      </c>
    </row>
    <row r="476" spans="1:12" ht="12.75" customHeight="1" x14ac:dyDescent="0.2">
      <c r="A476" s="86" t="s">
        <v>169</v>
      </c>
      <c r="B476" s="86">
        <v>11</v>
      </c>
      <c r="C476" s="87">
        <v>653.16574051999999</v>
      </c>
      <c r="D476" s="87">
        <v>650.09524035000004</v>
      </c>
      <c r="E476" s="87">
        <v>0</v>
      </c>
      <c r="F476" s="87">
        <v>65.009524040000002</v>
      </c>
      <c r="G476" s="87">
        <v>162.52381009000001</v>
      </c>
      <c r="H476" s="87">
        <v>325.04762018000002</v>
      </c>
      <c r="I476" s="87">
        <v>0</v>
      </c>
      <c r="J476" s="87">
        <v>357.55238219</v>
      </c>
      <c r="K476" s="87">
        <v>422.56190622999998</v>
      </c>
      <c r="L476" s="87">
        <v>487.57143026</v>
      </c>
    </row>
    <row r="477" spans="1:12" ht="12.75" customHeight="1" x14ac:dyDescent="0.2">
      <c r="A477" s="86" t="s">
        <v>169</v>
      </c>
      <c r="B477" s="86">
        <v>12</v>
      </c>
      <c r="C477" s="87">
        <v>630.67861691999997</v>
      </c>
      <c r="D477" s="87">
        <v>627.59250372999998</v>
      </c>
      <c r="E477" s="87">
        <v>0</v>
      </c>
      <c r="F477" s="87">
        <v>62.759250369999997</v>
      </c>
      <c r="G477" s="87">
        <v>156.89812592999999</v>
      </c>
      <c r="H477" s="87">
        <v>313.79625186999999</v>
      </c>
      <c r="I477" s="87">
        <v>0</v>
      </c>
      <c r="J477" s="87">
        <v>345.17587705</v>
      </c>
      <c r="K477" s="87">
        <v>407.93512742000001</v>
      </c>
      <c r="L477" s="87">
        <v>470.69437779999998</v>
      </c>
    </row>
    <row r="478" spans="1:12" ht="12.75" customHeight="1" x14ac:dyDescent="0.2">
      <c r="A478" s="86" t="s">
        <v>169</v>
      </c>
      <c r="B478" s="86">
        <v>13</v>
      </c>
      <c r="C478" s="87">
        <v>640.16853512</v>
      </c>
      <c r="D478" s="87">
        <v>637.28733420000003</v>
      </c>
      <c r="E478" s="87">
        <v>0</v>
      </c>
      <c r="F478" s="87">
        <v>63.728733419999998</v>
      </c>
      <c r="G478" s="87">
        <v>159.32183355000001</v>
      </c>
      <c r="H478" s="87">
        <v>318.64366710000002</v>
      </c>
      <c r="I478" s="87">
        <v>0</v>
      </c>
      <c r="J478" s="87">
        <v>350.50803380999997</v>
      </c>
      <c r="K478" s="87">
        <v>414.23676723</v>
      </c>
      <c r="L478" s="87">
        <v>477.96550065000002</v>
      </c>
    </row>
    <row r="479" spans="1:12" ht="12.75" customHeight="1" x14ac:dyDescent="0.2">
      <c r="A479" s="86" t="s">
        <v>169</v>
      </c>
      <c r="B479" s="86">
        <v>14</v>
      </c>
      <c r="C479" s="87">
        <v>638.09120432999998</v>
      </c>
      <c r="D479" s="87">
        <v>635.06770093</v>
      </c>
      <c r="E479" s="87">
        <v>0</v>
      </c>
      <c r="F479" s="87">
        <v>63.506770090000003</v>
      </c>
      <c r="G479" s="87">
        <v>158.76692523</v>
      </c>
      <c r="H479" s="87">
        <v>317.53385047</v>
      </c>
      <c r="I479" s="87">
        <v>0</v>
      </c>
      <c r="J479" s="87">
        <v>349.28723551000002</v>
      </c>
      <c r="K479" s="87">
        <v>412.79400559999999</v>
      </c>
      <c r="L479" s="87">
        <v>476.30077569999997</v>
      </c>
    </row>
    <row r="480" spans="1:12" ht="12.75" customHeight="1" x14ac:dyDescent="0.2">
      <c r="A480" s="86" t="s">
        <v>169</v>
      </c>
      <c r="B480" s="86">
        <v>15</v>
      </c>
      <c r="C480" s="87">
        <v>641.06572639000001</v>
      </c>
      <c r="D480" s="87">
        <v>637.97954453</v>
      </c>
      <c r="E480" s="87">
        <v>0</v>
      </c>
      <c r="F480" s="87">
        <v>63.797954449999999</v>
      </c>
      <c r="G480" s="87">
        <v>159.49488613</v>
      </c>
      <c r="H480" s="87">
        <v>318.98977227</v>
      </c>
      <c r="I480" s="87">
        <v>0</v>
      </c>
      <c r="J480" s="87">
        <v>350.88874949000001</v>
      </c>
      <c r="K480" s="87">
        <v>414.68670393999997</v>
      </c>
      <c r="L480" s="87">
        <v>478.4846584</v>
      </c>
    </row>
    <row r="481" spans="1:12" ht="12.75" customHeight="1" x14ac:dyDescent="0.2">
      <c r="A481" s="86" t="s">
        <v>169</v>
      </c>
      <c r="B481" s="86">
        <v>16</v>
      </c>
      <c r="C481" s="87">
        <v>664.71783944000003</v>
      </c>
      <c r="D481" s="87">
        <v>661.62860267999997</v>
      </c>
      <c r="E481" s="87">
        <v>0</v>
      </c>
      <c r="F481" s="87">
        <v>66.162860269999996</v>
      </c>
      <c r="G481" s="87">
        <v>165.40715066999999</v>
      </c>
      <c r="H481" s="87">
        <v>330.81430133999999</v>
      </c>
      <c r="I481" s="87">
        <v>0</v>
      </c>
      <c r="J481" s="87">
        <v>363.89573146999999</v>
      </c>
      <c r="K481" s="87">
        <v>430.05859174</v>
      </c>
      <c r="L481" s="87">
        <v>496.22145201000001</v>
      </c>
    </row>
    <row r="482" spans="1:12" ht="12.75" customHeight="1" x14ac:dyDescent="0.2">
      <c r="A482" s="86" t="s">
        <v>169</v>
      </c>
      <c r="B482" s="86">
        <v>17</v>
      </c>
      <c r="C482" s="87">
        <v>689.49960414999998</v>
      </c>
      <c r="D482" s="87">
        <v>686.50319150999997</v>
      </c>
      <c r="E482" s="87">
        <v>0</v>
      </c>
      <c r="F482" s="87">
        <v>68.650319150000001</v>
      </c>
      <c r="G482" s="87">
        <v>171.62579787999999</v>
      </c>
      <c r="H482" s="87">
        <v>343.25159575999999</v>
      </c>
      <c r="I482" s="87">
        <v>0</v>
      </c>
      <c r="J482" s="87">
        <v>377.57675533000003</v>
      </c>
      <c r="K482" s="87">
        <v>446.22707448</v>
      </c>
      <c r="L482" s="87">
        <v>514.87739363000003</v>
      </c>
    </row>
    <row r="483" spans="1:12" ht="12.75" customHeight="1" x14ac:dyDescent="0.2">
      <c r="A483" s="86" t="s">
        <v>169</v>
      </c>
      <c r="B483" s="86">
        <v>18</v>
      </c>
      <c r="C483" s="87">
        <v>694.15858453999999</v>
      </c>
      <c r="D483" s="87">
        <v>690.71558662999996</v>
      </c>
      <c r="E483" s="87">
        <v>0</v>
      </c>
      <c r="F483" s="87">
        <v>69.071558659999994</v>
      </c>
      <c r="G483" s="87">
        <v>172.67889665999999</v>
      </c>
      <c r="H483" s="87">
        <v>345.35779331999998</v>
      </c>
      <c r="I483" s="87">
        <v>0</v>
      </c>
      <c r="J483" s="87">
        <v>379.89357265000001</v>
      </c>
      <c r="K483" s="87">
        <v>448.96513131</v>
      </c>
      <c r="L483" s="87">
        <v>518.03668997</v>
      </c>
    </row>
    <row r="484" spans="1:12" ht="12.75" customHeight="1" x14ac:dyDescent="0.2">
      <c r="A484" s="86" t="s">
        <v>169</v>
      </c>
      <c r="B484" s="86">
        <v>19</v>
      </c>
      <c r="C484" s="87">
        <v>654.71724628000004</v>
      </c>
      <c r="D484" s="87">
        <v>651.40034789000003</v>
      </c>
      <c r="E484" s="87">
        <v>0</v>
      </c>
      <c r="F484" s="87">
        <v>65.140034790000001</v>
      </c>
      <c r="G484" s="87">
        <v>162.85008697000001</v>
      </c>
      <c r="H484" s="87">
        <v>325.70017395000002</v>
      </c>
      <c r="I484" s="87">
        <v>0</v>
      </c>
      <c r="J484" s="87">
        <v>358.27019134</v>
      </c>
      <c r="K484" s="87">
        <v>423.41022613000001</v>
      </c>
      <c r="L484" s="87">
        <v>488.55026092000003</v>
      </c>
    </row>
    <row r="485" spans="1:12" ht="12.75" customHeight="1" x14ac:dyDescent="0.2">
      <c r="A485" s="86" t="s">
        <v>169</v>
      </c>
      <c r="B485" s="86">
        <v>20</v>
      </c>
      <c r="C485" s="87">
        <v>648.82563617000005</v>
      </c>
      <c r="D485" s="87">
        <v>645.39167917999998</v>
      </c>
      <c r="E485" s="87">
        <v>0</v>
      </c>
      <c r="F485" s="87">
        <v>64.539167919999997</v>
      </c>
      <c r="G485" s="87">
        <v>161.3479198</v>
      </c>
      <c r="H485" s="87">
        <v>322.69583958999999</v>
      </c>
      <c r="I485" s="87">
        <v>0</v>
      </c>
      <c r="J485" s="87">
        <v>354.96542355000003</v>
      </c>
      <c r="K485" s="87">
        <v>419.50459146999998</v>
      </c>
      <c r="L485" s="87">
        <v>484.04375938999999</v>
      </c>
    </row>
    <row r="486" spans="1:12" ht="12.75" customHeight="1" x14ac:dyDescent="0.2">
      <c r="A486" s="86" t="s">
        <v>169</v>
      </c>
      <c r="B486" s="86">
        <v>21</v>
      </c>
      <c r="C486" s="87">
        <v>677.43991098000004</v>
      </c>
      <c r="D486" s="87">
        <v>673.95134871000005</v>
      </c>
      <c r="E486" s="87">
        <v>0</v>
      </c>
      <c r="F486" s="87">
        <v>67.395134870000007</v>
      </c>
      <c r="G486" s="87">
        <v>168.48783718000001</v>
      </c>
      <c r="H486" s="87">
        <v>336.97567436000003</v>
      </c>
      <c r="I486" s="87">
        <v>0</v>
      </c>
      <c r="J486" s="87">
        <v>370.67324179000002</v>
      </c>
      <c r="K486" s="87">
        <v>438.06837666000001</v>
      </c>
      <c r="L486" s="87">
        <v>505.46351153000001</v>
      </c>
    </row>
    <row r="487" spans="1:12" ht="12.75" customHeight="1" x14ac:dyDescent="0.2">
      <c r="A487" s="86" t="s">
        <v>169</v>
      </c>
      <c r="B487" s="86">
        <v>22</v>
      </c>
      <c r="C487" s="87">
        <v>772.71871474</v>
      </c>
      <c r="D487" s="87">
        <v>768.66286129000002</v>
      </c>
      <c r="E487" s="87">
        <v>0</v>
      </c>
      <c r="F487" s="87">
        <v>76.866286130000006</v>
      </c>
      <c r="G487" s="87">
        <v>192.16571532</v>
      </c>
      <c r="H487" s="87">
        <v>384.33143065000002</v>
      </c>
      <c r="I487" s="87">
        <v>0</v>
      </c>
      <c r="J487" s="87">
        <v>422.76457370999998</v>
      </c>
      <c r="K487" s="87">
        <v>499.63085984000003</v>
      </c>
      <c r="L487" s="87">
        <v>576.49714597000002</v>
      </c>
    </row>
    <row r="488" spans="1:12" ht="12.75" customHeight="1" x14ac:dyDescent="0.2">
      <c r="A488" s="86" t="s">
        <v>169</v>
      </c>
      <c r="B488" s="86">
        <v>23</v>
      </c>
      <c r="C488" s="87">
        <v>775.55464792999999</v>
      </c>
      <c r="D488" s="87">
        <v>771.53787855999997</v>
      </c>
      <c r="E488" s="87">
        <v>0</v>
      </c>
      <c r="F488" s="87">
        <v>77.153787859999994</v>
      </c>
      <c r="G488" s="87">
        <v>192.88446963999999</v>
      </c>
      <c r="H488" s="87">
        <v>385.76893927999998</v>
      </c>
      <c r="I488" s="87">
        <v>0</v>
      </c>
      <c r="J488" s="87">
        <v>424.34583321000002</v>
      </c>
      <c r="K488" s="87">
        <v>501.49962105999998</v>
      </c>
      <c r="L488" s="87">
        <v>578.65340891999995</v>
      </c>
    </row>
    <row r="489" spans="1:12" ht="12.75" customHeight="1" x14ac:dyDescent="0.2">
      <c r="A489" s="86" t="s">
        <v>169</v>
      </c>
      <c r="B489" s="86">
        <v>24</v>
      </c>
      <c r="C489" s="87">
        <v>794.09421354999995</v>
      </c>
      <c r="D489" s="87">
        <v>790.17437100999996</v>
      </c>
      <c r="E489" s="87">
        <v>0</v>
      </c>
      <c r="F489" s="87">
        <v>79.017437099999995</v>
      </c>
      <c r="G489" s="87">
        <v>197.54359274999999</v>
      </c>
      <c r="H489" s="87">
        <v>395.08718550999998</v>
      </c>
      <c r="I489" s="87">
        <v>0</v>
      </c>
      <c r="J489" s="87">
        <v>434.59590406000001</v>
      </c>
      <c r="K489" s="87">
        <v>513.61334116</v>
      </c>
      <c r="L489" s="87">
        <v>592.63077826000006</v>
      </c>
    </row>
    <row r="490" spans="1:12" ht="12.75" customHeight="1" x14ac:dyDescent="0.2">
      <c r="A490" s="86" t="s">
        <v>170</v>
      </c>
      <c r="B490" s="86">
        <v>1</v>
      </c>
      <c r="C490" s="87">
        <v>902.91499160000001</v>
      </c>
      <c r="D490" s="87">
        <v>898.61646865</v>
      </c>
      <c r="E490" s="87">
        <v>0</v>
      </c>
      <c r="F490" s="87">
        <v>89.861646870000001</v>
      </c>
      <c r="G490" s="87">
        <v>224.65411716</v>
      </c>
      <c r="H490" s="87">
        <v>449.30823433</v>
      </c>
      <c r="I490" s="87">
        <v>0</v>
      </c>
      <c r="J490" s="87">
        <v>494.23905775999998</v>
      </c>
      <c r="K490" s="87">
        <v>584.10070461999999</v>
      </c>
      <c r="L490" s="87">
        <v>673.96235148999995</v>
      </c>
    </row>
    <row r="491" spans="1:12" ht="12.75" customHeight="1" x14ac:dyDescent="0.2">
      <c r="A491" s="86" t="s">
        <v>170</v>
      </c>
      <c r="B491" s="86">
        <v>2</v>
      </c>
      <c r="C491" s="87">
        <v>950.90887639000005</v>
      </c>
      <c r="D491" s="87">
        <v>946.47874894999995</v>
      </c>
      <c r="E491" s="87">
        <v>0</v>
      </c>
      <c r="F491" s="87">
        <v>94.647874900000005</v>
      </c>
      <c r="G491" s="87">
        <v>236.61968723999999</v>
      </c>
      <c r="H491" s="87">
        <v>473.23937447999998</v>
      </c>
      <c r="I491" s="87">
        <v>0</v>
      </c>
      <c r="J491" s="87">
        <v>520.56331192000005</v>
      </c>
      <c r="K491" s="87">
        <v>615.21118681999997</v>
      </c>
      <c r="L491" s="87">
        <v>709.85906170999999</v>
      </c>
    </row>
    <row r="492" spans="1:12" ht="12.75" customHeight="1" x14ac:dyDescent="0.2">
      <c r="A492" s="86" t="s">
        <v>170</v>
      </c>
      <c r="B492" s="86">
        <v>3</v>
      </c>
      <c r="C492" s="87">
        <v>976.27874616999998</v>
      </c>
      <c r="D492" s="87">
        <v>971.98448995000001</v>
      </c>
      <c r="E492" s="87">
        <v>0</v>
      </c>
      <c r="F492" s="87">
        <v>97.198448999999997</v>
      </c>
      <c r="G492" s="87">
        <v>242.99612249</v>
      </c>
      <c r="H492" s="87">
        <v>485.99224498000001</v>
      </c>
      <c r="I492" s="87">
        <v>0</v>
      </c>
      <c r="J492" s="87">
        <v>534.59146946999999</v>
      </c>
      <c r="K492" s="87">
        <v>631.78991846999998</v>
      </c>
      <c r="L492" s="87">
        <v>728.98836745999995</v>
      </c>
    </row>
    <row r="493" spans="1:12" ht="12.75" customHeight="1" x14ac:dyDescent="0.2">
      <c r="A493" s="86" t="s">
        <v>170</v>
      </c>
      <c r="B493" s="86">
        <v>4</v>
      </c>
      <c r="C493" s="87">
        <v>973.47217169999999</v>
      </c>
      <c r="D493" s="87">
        <v>969.17881113999999</v>
      </c>
      <c r="E493" s="87">
        <v>0</v>
      </c>
      <c r="F493" s="87">
        <v>96.917881109999996</v>
      </c>
      <c r="G493" s="87">
        <v>242.29470279</v>
      </c>
      <c r="H493" s="87">
        <v>484.58940557</v>
      </c>
      <c r="I493" s="87">
        <v>0</v>
      </c>
      <c r="J493" s="87">
        <v>533.04834613000003</v>
      </c>
      <c r="K493" s="87">
        <v>629.96622723999997</v>
      </c>
      <c r="L493" s="87">
        <v>726.88410836000003</v>
      </c>
    </row>
    <row r="494" spans="1:12" ht="12.75" customHeight="1" x14ac:dyDescent="0.2">
      <c r="A494" s="86" t="s">
        <v>170</v>
      </c>
      <c r="B494" s="86">
        <v>5</v>
      </c>
      <c r="C494" s="87">
        <v>973.47897784999998</v>
      </c>
      <c r="D494" s="87">
        <v>969.11188832000005</v>
      </c>
      <c r="E494" s="87">
        <v>0</v>
      </c>
      <c r="F494" s="87">
        <v>96.91118883</v>
      </c>
      <c r="G494" s="87">
        <v>242.27797208000001</v>
      </c>
      <c r="H494" s="87">
        <v>484.55594416000002</v>
      </c>
      <c r="I494" s="87">
        <v>0</v>
      </c>
      <c r="J494" s="87">
        <v>533.01153857999998</v>
      </c>
      <c r="K494" s="87">
        <v>629.92272740999999</v>
      </c>
      <c r="L494" s="87">
        <v>726.83391624000001</v>
      </c>
    </row>
    <row r="495" spans="1:12" ht="12.75" customHeight="1" x14ac:dyDescent="0.2">
      <c r="A495" s="86" t="s">
        <v>170</v>
      </c>
      <c r="B495" s="86">
        <v>6</v>
      </c>
      <c r="C495" s="87">
        <v>979.61041723000005</v>
      </c>
      <c r="D495" s="87">
        <v>975.27592975000005</v>
      </c>
      <c r="E495" s="87">
        <v>0</v>
      </c>
      <c r="F495" s="87">
        <v>97.527592979999994</v>
      </c>
      <c r="G495" s="87">
        <v>243.81898244000001</v>
      </c>
      <c r="H495" s="87">
        <v>487.63796488000003</v>
      </c>
      <c r="I495" s="87">
        <v>0</v>
      </c>
      <c r="J495" s="87">
        <v>536.40176136000002</v>
      </c>
      <c r="K495" s="87">
        <v>633.92935434000003</v>
      </c>
      <c r="L495" s="87">
        <v>731.45694731000003</v>
      </c>
    </row>
    <row r="496" spans="1:12" ht="12.75" customHeight="1" x14ac:dyDescent="0.2">
      <c r="A496" s="86" t="s">
        <v>170</v>
      </c>
      <c r="B496" s="86">
        <v>7</v>
      </c>
      <c r="C496" s="87">
        <v>912.59781711999995</v>
      </c>
      <c r="D496" s="87">
        <v>908.56060685</v>
      </c>
      <c r="E496" s="87">
        <v>0</v>
      </c>
      <c r="F496" s="87">
        <v>90.856060690000007</v>
      </c>
      <c r="G496" s="87">
        <v>227.14015171</v>
      </c>
      <c r="H496" s="87">
        <v>454.28030343</v>
      </c>
      <c r="I496" s="87">
        <v>0</v>
      </c>
      <c r="J496" s="87">
        <v>499.70833377000002</v>
      </c>
      <c r="K496" s="87">
        <v>590.56439445000001</v>
      </c>
      <c r="L496" s="87">
        <v>681.42045513999994</v>
      </c>
    </row>
    <row r="497" spans="1:12" ht="12.75" customHeight="1" x14ac:dyDescent="0.2">
      <c r="A497" s="86" t="s">
        <v>170</v>
      </c>
      <c r="B497" s="86">
        <v>8</v>
      </c>
      <c r="C497" s="87">
        <v>848.71842760000004</v>
      </c>
      <c r="D497" s="87">
        <v>845.06984674</v>
      </c>
      <c r="E497" s="87">
        <v>0</v>
      </c>
      <c r="F497" s="87">
        <v>84.506984669999994</v>
      </c>
      <c r="G497" s="87">
        <v>211.26746169</v>
      </c>
      <c r="H497" s="87">
        <v>422.53492337</v>
      </c>
      <c r="I497" s="87">
        <v>0</v>
      </c>
      <c r="J497" s="87">
        <v>464.78841570999998</v>
      </c>
      <c r="K497" s="87">
        <v>549.29540038000005</v>
      </c>
      <c r="L497" s="87">
        <v>633.80238506000001</v>
      </c>
    </row>
    <row r="498" spans="1:12" ht="12.75" customHeight="1" x14ac:dyDescent="0.2">
      <c r="A498" s="86" t="s">
        <v>170</v>
      </c>
      <c r="B498" s="86">
        <v>9</v>
      </c>
      <c r="C498" s="87">
        <v>798.85151451000002</v>
      </c>
      <c r="D498" s="87">
        <v>795.38200372999995</v>
      </c>
      <c r="E498" s="87">
        <v>0</v>
      </c>
      <c r="F498" s="87">
        <v>79.538200369999998</v>
      </c>
      <c r="G498" s="87">
        <v>198.84550092999999</v>
      </c>
      <c r="H498" s="87">
        <v>397.69100186999998</v>
      </c>
      <c r="I498" s="87">
        <v>0</v>
      </c>
      <c r="J498" s="87">
        <v>437.46010204999999</v>
      </c>
      <c r="K498" s="87">
        <v>516.99830241999996</v>
      </c>
      <c r="L498" s="87">
        <v>596.53650279999999</v>
      </c>
    </row>
    <row r="499" spans="1:12" ht="12.75" customHeight="1" x14ac:dyDescent="0.2">
      <c r="A499" s="86" t="s">
        <v>170</v>
      </c>
      <c r="B499" s="86">
        <v>10</v>
      </c>
      <c r="C499" s="87">
        <v>755.91531749000001</v>
      </c>
      <c r="D499" s="87">
        <v>752.76418063000006</v>
      </c>
      <c r="E499" s="87">
        <v>0</v>
      </c>
      <c r="F499" s="87">
        <v>75.276418059999997</v>
      </c>
      <c r="G499" s="87">
        <v>188.19104515999999</v>
      </c>
      <c r="H499" s="87">
        <v>376.38209031999997</v>
      </c>
      <c r="I499" s="87">
        <v>0</v>
      </c>
      <c r="J499" s="87">
        <v>414.02029935000002</v>
      </c>
      <c r="K499" s="87">
        <v>489.29671740999999</v>
      </c>
      <c r="L499" s="87">
        <v>564.57313547000001</v>
      </c>
    </row>
    <row r="500" spans="1:12" ht="12.75" customHeight="1" x14ac:dyDescent="0.2">
      <c r="A500" s="86" t="s">
        <v>170</v>
      </c>
      <c r="B500" s="86">
        <v>11</v>
      </c>
      <c r="C500" s="87">
        <v>670.80534044000001</v>
      </c>
      <c r="D500" s="87">
        <v>667.48514965000004</v>
      </c>
      <c r="E500" s="87">
        <v>0</v>
      </c>
      <c r="F500" s="87">
        <v>66.748514970000002</v>
      </c>
      <c r="G500" s="87">
        <v>166.87128741000001</v>
      </c>
      <c r="H500" s="87">
        <v>333.74257483000002</v>
      </c>
      <c r="I500" s="87">
        <v>0</v>
      </c>
      <c r="J500" s="87">
        <v>367.11683231000001</v>
      </c>
      <c r="K500" s="87">
        <v>433.86534726999997</v>
      </c>
      <c r="L500" s="87">
        <v>500.61386224</v>
      </c>
    </row>
    <row r="501" spans="1:12" ht="12.75" customHeight="1" x14ac:dyDescent="0.2">
      <c r="A501" s="86" t="s">
        <v>170</v>
      </c>
      <c r="B501" s="86">
        <v>12</v>
      </c>
      <c r="C501" s="87">
        <v>649.22712390000004</v>
      </c>
      <c r="D501" s="87">
        <v>646.32764779000001</v>
      </c>
      <c r="E501" s="87">
        <v>0</v>
      </c>
      <c r="F501" s="87">
        <v>64.632764780000002</v>
      </c>
      <c r="G501" s="87">
        <v>161.58191195000001</v>
      </c>
      <c r="H501" s="87">
        <v>323.16382390000001</v>
      </c>
      <c r="I501" s="87">
        <v>0</v>
      </c>
      <c r="J501" s="87">
        <v>355.48020628</v>
      </c>
      <c r="K501" s="87">
        <v>420.11297106000001</v>
      </c>
      <c r="L501" s="87">
        <v>484.74573584000001</v>
      </c>
    </row>
    <row r="502" spans="1:12" ht="12.75" customHeight="1" x14ac:dyDescent="0.2">
      <c r="A502" s="86" t="s">
        <v>170</v>
      </c>
      <c r="B502" s="86">
        <v>13</v>
      </c>
      <c r="C502" s="87">
        <v>655.14885418999995</v>
      </c>
      <c r="D502" s="87">
        <v>652.44127877000005</v>
      </c>
      <c r="E502" s="87">
        <v>0</v>
      </c>
      <c r="F502" s="87">
        <v>65.244127879999994</v>
      </c>
      <c r="G502" s="87">
        <v>163.11031969000001</v>
      </c>
      <c r="H502" s="87">
        <v>326.22063938999997</v>
      </c>
      <c r="I502" s="87">
        <v>0</v>
      </c>
      <c r="J502" s="87">
        <v>358.84270332</v>
      </c>
      <c r="K502" s="87">
        <v>424.08683120000001</v>
      </c>
      <c r="L502" s="87">
        <v>489.33095908000001</v>
      </c>
    </row>
    <row r="503" spans="1:12" ht="12.75" customHeight="1" x14ac:dyDescent="0.2">
      <c r="A503" s="86" t="s">
        <v>170</v>
      </c>
      <c r="B503" s="86">
        <v>14</v>
      </c>
      <c r="C503" s="87">
        <v>645.95319675999997</v>
      </c>
      <c r="D503" s="87">
        <v>643.29526122000004</v>
      </c>
      <c r="E503" s="87">
        <v>0</v>
      </c>
      <c r="F503" s="87">
        <v>64.329526119999997</v>
      </c>
      <c r="G503" s="87">
        <v>160.82381530999999</v>
      </c>
      <c r="H503" s="87">
        <v>321.64763061000002</v>
      </c>
      <c r="I503" s="87">
        <v>0</v>
      </c>
      <c r="J503" s="87">
        <v>353.81239367000001</v>
      </c>
      <c r="K503" s="87">
        <v>418.14191978999997</v>
      </c>
      <c r="L503" s="87">
        <v>482.47144592000001</v>
      </c>
    </row>
    <row r="504" spans="1:12" ht="12.75" customHeight="1" x14ac:dyDescent="0.2">
      <c r="A504" s="86" t="s">
        <v>170</v>
      </c>
      <c r="B504" s="86">
        <v>15</v>
      </c>
      <c r="C504" s="87">
        <v>651.99663816999998</v>
      </c>
      <c r="D504" s="87">
        <v>649.38263763999998</v>
      </c>
      <c r="E504" s="87">
        <v>0</v>
      </c>
      <c r="F504" s="87">
        <v>64.938263759999998</v>
      </c>
      <c r="G504" s="87">
        <v>162.34565941</v>
      </c>
      <c r="H504" s="87">
        <v>324.69131881999999</v>
      </c>
      <c r="I504" s="87">
        <v>0</v>
      </c>
      <c r="J504" s="87">
        <v>357.16045070000001</v>
      </c>
      <c r="K504" s="87">
        <v>422.09871447</v>
      </c>
      <c r="L504" s="87">
        <v>487.03697822999999</v>
      </c>
    </row>
    <row r="505" spans="1:12" ht="12.75" customHeight="1" x14ac:dyDescent="0.2">
      <c r="A505" s="86" t="s">
        <v>170</v>
      </c>
      <c r="B505" s="86">
        <v>16</v>
      </c>
      <c r="C505" s="87">
        <v>656.34527974000002</v>
      </c>
      <c r="D505" s="87">
        <v>653.75357341999995</v>
      </c>
      <c r="E505" s="87">
        <v>0</v>
      </c>
      <c r="F505" s="87">
        <v>65.375357339999994</v>
      </c>
      <c r="G505" s="87">
        <v>163.43839335999999</v>
      </c>
      <c r="H505" s="87">
        <v>326.87678670999998</v>
      </c>
      <c r="I505" s="87">
        <v>0</v>
      </c>
      <c r="J505" s="87">
        <v>359.56446538</v>
      </c>
      <c r="K505" s="87">
        <v>424.93982272</v>
      </c>
      <c r="L505" s="87">
        <v>490.31518007</v>
      </c>
    </row>
    <row r="506" spans="1:12" ht="12.75" customHeight="1" x14ac:dyDescent="0.2">
      <c r="A506" s="86" t="s">
        <v>170</v>
      </c>
      <c r="B506" s="86">
        <v>17</v>
      </c>
      <c r="C506" s="87">
        <v>677.15979574000005</v>
      </c>
      <c r="D506" s="87">
        <v>674.55986146999999</v>
      </c>
      <c r="E506" s="87">
        <v>0</v>
      </c>
      <c r="F506" s="87">
        <v>67.455986150000001</v>
      </c>
      <c r="G506" s="87">
        <v>168.63996537</v>
      </c>
      <c r="H506" s="87">
        <v>337.27993074</v>
      </c>
      <c r="I506" s="87">
        <v>0</v>
      </c>
      <c r="J506" s="87">
        <v>371.00792381000002</v>
      </c>
      <c r="K506" s="87">
        <v>438.46390996000002</v>
      </c>
      <c r="L506" s="87">
        <v>505.91989610000002</v>
      </c>
    </row>
    <row r="507" spans="1:12" ht="12.75" customHeight="1" x14ac:dyDescent="0.2">
      <c r="A507" s="86" t="s">
        <v>170</v>
      </c>
      <c r="B507" s="86">
        <v>18</v>
      </c>
      <c r="C507" s="87">
        <v>670.70858665000003</v>
      </c>
      <c r="D507" s="87">
        <v>667.52486281999995</v>
      </c>
      <c r="E507" s="87">
        <v>0</v>
      </c>
      <c r="F507" s="87">
        <v>66.752486279999999</v>
      </c>
      <c r="G507" s="87">
        <v>166.88121570999999</v>
      </c>
      <c r="H507" s="87">
        <v>333.76243140999998</v>
      </c>
      <c r="I507" s="87">
        <v>0</v>
      </c>
      <c r="J507" s="87">
        <v>367.13867455000002</v>
      </c>
      <c r="K507" s="87">
        <v>433.89116082999999</v>
      </c>
      <c r="L507" s="87">
        <v>500.64364712000003</v>
      </c>
    </row>
    <row r="508" spans="1:12" ht="12.75" customHeight="1" x14ac:dyDescent="0.2">
      <c r="A508" s="86" t="s">
        <v>170</v>
      </c>
      <c r="B508" s="86">
        <v>19</v>
      </c>
      <c r="C508" s="87">
        <v>653.67388259999996</v>
      </c>
      <c r="D508" s="87">
        <v>650.55570811999996</v>
      </c>
      <c r="E508" s="87">
        <v>0</v>
      </c>
      <c r="F508" s="87">
        <v>65.055570810000006</v>
      </c>
      <c r="G508" s="87">
        <v>162.63892702999999</v>
      </c>
      <c r="H508" s="87">
        <v>325.27785405999998</v>
      </c>
      <c r="I508" s="87">
        <v>0</v>
      </c>
      <c r="J508" s="87">
        <v>357.80563947000002</v>
      </c>
      <c r="K508" s="87">
        <v>422.86121028000002</v>
      </c>
      <c r="L508" s="87">
        <v>487.91678108999997</v>
      </c>
    </row>
    <row r="509" spans="1:12" ht="12.75" customHeight="1" x14ac:dyDescent="0.2">
      <c r="A509" s="86" t="s">
        <v>170</v>
      </c>
      <c r="B509" s="86">
        <v>20</v>
      </c>
      <c r="C509" s="87">
        <v>653.02234157999999</v>
      </c>
      <c r="D509" s="87">
        <v>649.87321727999995</v>
      </c>
      <c r="E509" s="87">
        <v>0</v>
      </c>
      <c r="F509" s="87">
        <v>64.987321730000005</v>
      </c>
      <c r="G509" s="87">
        <v>162.46830431999999</v>
      </c>
      <c r="H509" s="87">
        <v>324.93660863999997</v>
      </c>
      <c r="I509" s="87">
        <v>0</v>
      </c>
      <c r="J509" s="87">
        <v>357.43026950000001</v>
      </c>
      <c r="K509" s="87">
        <v>422.41759123000003</v>
      </c>
      <c r="L509" s="87">
        <v>487.40491295999999</v>
      </c>
    </row>
    <row r="510" spans="1:12" ht="12.75" customHeight="1" x14ac:dyDescent="0.2">
      <c r="A510" s="86" t="s">
        <v>170</v>
      </c>
      <c r="B510" s="86">
        <v>21</v>
      </c>
      <c r="C510" s="87">
        <v>666.75654077000002</v>
      </c>
      <c r="D510" s="87">
        <v>663.26123801999995</v>
      </c>
      <c r="E510" s="87">
        <v>0</v>
      </c>
      <c r="F510" s="87">
        <v>66.326123800000005</v>
      </c>
      <c r="G510" s="87">
        <v>165.81530950999999</v>
      </c>
      <c r="H510" s="87">
        <v>331.63061900999998</v>
      </c>
      <c r="I510" s="87">
        <v>0</v>
      </c>
      <c r="J510" s="87">
        <v>364.79368090999998</v>
      </c>
      <c r="K510" s="87">
        <v>431.11980470999998</v>
      </c>
      <c r="L510" s="87">
        <v>497.44592852</v>
      </c>
    </row>
    <row r="511" spans="1:12" ht="12.75" customHeight="1" x14ac:dyDescent="0.2">
      <c r="A511" s="86" t="s">
        <v>170</v>
      </c>
      <c r="B511" s="86">
        <v>22</v>
      </c>
      <c r="C511" s="87">
        <v>728.80315427000005</v>
      </c>
      <c r="D511" s="87">
        <v>725.10929940999995</v>
      </c>
      <c r="E511" s="87">
        <v>0</v>
      </c>
      <c r="F511" s="87">
        <v>72.510929939999997</v>
      </c>
      <c r="G511" s="87">
        <v>181.27732485000001</v>
      </c>
      <c r="H511" s="87">
        <v>362.55464970999998</v>
      </c>
      <c r="I511" s="87">
        <v>0</v>
      </c>
      <c r="J511" s="87">
        <v>398.81011468000003</v>
      </c>
      <c r="K511" s="87">
        <v>471.32104462000001</v>
      </c>
      <c r="L511" s="87">
        <v>543.83197456000005</v>
      </c>
    </row>
    <row r="512" spans="1:12" ht="12.75" customHeight="1" x14ac:dyDescent="0.2">
      <c r="A512" s="86" t="s">
        <v>170</v>
      </c>
      <c r="B512" s="86">
        <v>23</v>
      </c>
      <c r="C512" s="87">
        <v>779.07057863</v>
      </c>
      <c r="D512" s="87">
        <v>775.28313062999996</v>
      </c>
      <c r="E512" s="87">
        <v>0</v>
      </c>
      <c r="F512" s="87">
        <v>77.528313060000002</v>
      </c>
      <c r="G512" s="87">
        <v>193.82078265999999</v>
      </c>
      <c r="H512" s="87">
        <v>387.64156531999998</v>
      </c>
      <c r="I512" s="87">
        <v>0</v>
      </c>
      <c r="J512" s="87">
        <v>426.40572185000002</v>
      </c>
      <c r="K512" s="87">
        <v>503.93403490999998</v>
      </c>
      <c r="L512" s="87">
        <v>581.46234797</v>
      </c>
    </row>
    <row r="513" spans="1:12" ht="12.75" customHeight="1" x14ac:dyDescent="0.2">
      <c r="A513" s="86" t="s">
        <v>170</v>
      </c>
      <c r="B513" s="86">
        <v>24</v>
      </c>
      <c r="C513" s="87">
        <v>835.96516514999996</v>
      </c>
      <c r="D513" s="87">
        <v>831.99238573000002</v>
      </c>
      <c r="E513" s="87">
        <v>0</v>
      </c>
      <c r="F513" s="87">
        <v>83.199238570000006</v>
      </c>
      <c r="G513" s="87">
        <v>207.99809643</v>
      </c>
      <c r="H513" s="87">
        <v>415.99619287000002</v>
      </c>
      <c r="I513" s="87">
        <v>0</v>
      </c>
      <c r="J513" s="87">
        <v>457.59581214999997</v>
      </c>
      <c r="K513" s="87">
        <v>540.79505071999995</v>
      </c>
      <c r="L513" s="87">
        <v>623.99428929999999</v>
      </c>
    </row>
    <row r="514" spans="1:12" ht="12.75" customHeight="1" x14ac:dyDescent="0.2">
      <c r="A514" s="86" t="s">
        <v>171</v>
      </c>
      <c r="B514" s="86">
        <v>1</v>
      </c>
      <c r="C514" s="87">
        <v>906.53600029999996</v>
      </c>
      <c r="D514" s="87">
        <v>901.78993919000004</v>
      </c>
      <c r="E514" s="87">
        <v>0</v>
      </c>
      <c r="F514" s="87">
        <v>90.178993919999996</v>
      </c>
      <c r="G514" s="87">
        <v>225.44748480000001</v>
      </c>
      <c r="H514" s="87">
        <v>450.89496960000002</v>
      </c>
      <c r="I514" s="87">
        <v>0</v>
      </c>
      <c r="J514" s="87">
        <v>495.98446654999998</v>
      </c>
      <c r="K514" s="87">
        <v>586.16346047000002</v>
      </c>
      <c r="L514" s="87">
        <v>676.34245438999994</v>
      </c>
    </row>
    <row r="515" spans="1:12" ht="12.75" customHeight="1" x14ac:dyDescent="0.2">
      <c r="A515" s="86" t="s">
        <v>171</v>
      </c>
      <c r="B515" s="86">
        <v>2</v>
      </c>
      <c r="C515" s="87">
        <v>941.65412485000002</v>
      </c>
      <c r="D515" s="87">
        <v>936.72990687000004</v>
      </c>
      <c r="E515" s="87">
        <v>0</v>
      </c>
      <c r="F515" s="87">
        <v>93.672990690000006</v>
      </c>
      <c r="G515" s="87">
        <v>234.18247672000001</v>
      </c>
      <c r="H515" s="87">
        <v>468.36495344000002</v>
      </c>
      <c r="I515" s="87">
        <v>0</v>
      </c>
      <c r="J515" s="87">
        <v>515.20144877999996</v>
      </c>
      <c r="K515" s="87">
        <v>608.87443946999997</v>
      </c>
      <c r="L515" s="87">
        <v>702.54743014999997</v>
      </c>
    </row>
    <row r="516" spans="1:12" ht="12.75" customHeight="1" x14ac:dyDescent="0.2">
      <c r="A516" s="86" t="s">
        <v>171</v>
      </c>
      <c r="B516" s="86">
        <v>3</v>
      </c>
      <c r="C516" s="87">
        <v>978.74044418000005</v>
      </c>
      <c r="D516" s="87">
        <v>973.56213558000002</v>
      </c>
      <c r="E516" s="87">
        <v>0</v>
      </c>
      <c r="F516" s="87">
        <v>97.35621356</v>
      </c>
      <c r="G516" s="87">
        <v>243.39053390000001</v>
      </c>
      <c r="H516" s="87">
        <v>486.78106779000001</v>
      </c>
      <c r="I516" s="87">
        <v>0</v>
      </c>
      <c r="J516" s="87">
        <v>535.45917456999996</v>
      </c>
      <c r="K516" s="87">
        <v>632.81538812999997</v>
      </c>
      <c r="L516" s="87">
        <v>730.17160168999999</v>
      </c>
    </row>
    <row r="517" spans="1:12" ht="12.75" customHeight="1" x14ac:dyDescent="0.2">
      <c r="A517" s="86" t="s">
        <v>171</v>
      </c>
      <c r="B517" s="86">
        <v>4</v>
      </c>
      <c r="C517" s="87">
        <v>985.51676067000005</v>
      </c>
      <c r="D517" s="87">
        <v>980.33356500000002</v>
      </c>
      <c r="E517" s="87">
        <v>0</v>
      </c>
      <c r="F517" s="87">
        <v>98.033356499999996</v>
      </c>
      <c r="G517" s="87">
        <v>245.08339125000001</v>
      </c>
      <c r="H517" s="87">
        <v>490.16678250000001</v>
      </c>
      <c r="I517" s="87">
        <v>0</v>
      </c>
      <c r="J517" s="87">
        <v>539.18346074999999</v>
      </c>
      <c r="K517" s="87">
        <v>637.21681724999996</v>
      </c>
      <c r="L517" s="87">
        <v>735.25017375000004</v>
      </c>
    </row>
    <row r="518" spans="1:12" ht="12.75" customHeight="1" x14ac:dyDescent="0.2">
      <c r="A518" s="86" t="s">
        <v>171</v>
      </c>
      <c r="B518" s="86">
        <v>5</v>
      </c>
      <c r="C518" s="87">
        <v>989.08877754000002</v>
      </c>
      <c r="D518" s="87">
        <v>983.85689782999998</v>
      </c>
      <c r="E518" s="87">
        <v>0</v>
      </c>
      <c r="F518" s="87">
        <v>98.385689780000007</v>
      </c>
      <c r="G518" s="87">
        <v>245.96422446</v>
      </c>
      <c r="H518" s="87">
        <v>491.92844891999999</v>
      </c>
      <c r="I518" s="87">
        <v>0</v>
      </c>
      <c r="J518" s="87">
        <v>541.12129381</v>
      </c>
      <c r="K518" s="87">
        <v>639.50698359</v>
      </c>
      <c r="L518" s="87">
        <v>737.89267337000001</v>
      </c>
    </row>
    <row r="519" spans="1:12" ht="12.75" customHeight="1" x14ac:dyDescent="0.2">
      <c r="A519" s="86" t="s">
        <v>171</v>
      </c>
      <c r="B519" s="86">
        <v>6</v>
      </c>
      <c r="C519" s="87">
        <v>978.82051736000005</v>
      </c>
      <c r="D519" s="87">
        <v>973.63449318999994</v>
      </c>
      <c r="E519" s="87">
        <v>0</v>
      </c>
      <c r="F519" s="87">
        <v>97.363449320000001</v>
      </c>
      <c r="G519" s="87">
        <v>243.40862329999999</v>
      </c>
      <c r="H519" s="87">
        <v>486.81724659999998</v>
      </c>
      <c r="I519" s="87">
        <v>0</v>
      </c>
      <c r="J519" s="87">
        <v>535.49897124999995</v>
      </c>
      <c r="K519" s="87">
        <v>632.86242057000004</v>
      </c>
      <c r="L519" s="87">
        <v>730.22586989000001</v>
      </c>
    </row>
    <row r="520" spans="1:12" ht="12.75" customHeight="1" x14ac:dyDescent="0.2">
      <c r="A520" s="86" t="s">
        <v>171</v>
      </c>
      <c r="B520" s="86">
        <v>7</v>
      </c>
      <c r="C520" s="87">
        <v>912.22601887999997</v>
      </c>
      <c r="D520" s="87">
        <v>907.45299354999997</v>
      </c>
      <c r="E520" s="87">
        <v>0</v>
      </c>
      <c r="F520" s="87">
        <v>90.745299360000004</v>
      </c>
      <c r="G520" s="87">
        <v>226.86324839</v>
      </c>
      <c r="H520" s="87">
        <v>453.72649677999999</v>
      </c>
      <c r="I520" s="87">
        <v>0</v>
      </c>
      <c r="J520" s="87">
        <v>499.09914644999998</v>
      </c>
      <c r="K520" s="87">
        <v>589.84444581000002</v>
      </c>
      <c r="L520" s="87">
        <v>680.58974516000001</v>
      </c>
    </row>
    <row r="521" spans="1:12" ht="12.75" customHeight="1" x14ac:dyDescent="0.2">
      <c r="A521" s="86" t="s">
        <v>171</v>
      </c>
      <c r="B521" s="86">
        <v>8</v>
      </c>
      <c r="C521" s="87">
        <v>846.87565244999996</v>
      </c>
      <c r="D521" s="87">
        <v>842.60598589999995</v>
      </c>
      <c r="E521" s="87">
        <v>0</v>
      </c>
      <c r="F521" s="87">
        <v>84.260598590000001</v>
      </c>
      <c r="G521" s="87">
        <v>210.65149647999999</v>
      </c>
      <c r="H521" s="87">
        <v>421.30299294999998</v>
      </c>
      <c r="I521" s="87">
        <v>0</v>
      </c>
      <c r="J521" s="87">
        <v>463.43329225000002</v>
      </c>
      <c r="K521" s="87">
        <v>547.69389083999999</v>
      </c>
      <c r="L521" s="87">
        <v>631.95448942999997</v>
      </c>
    </row>
    <row r="522" spans="1:12" ht="12.75" customHeight="1" x14ac:dyDescent="0.2">
      <c r="A522" s="86" t="s">
        <v>171</v>
      </c>
      <c r="B522" s="86">
        <v>9</v>
      </c>
      <c r="C522" s="87">
        <v>807.03249644000005</v>
      </c>
      <c r="D522" s="87">
        <v>802.80161064000004</v>
      </c>
      <c r="E522" s="87">
        <v>0</v>
      </c>
      <c r="F522" s="87">
        <v>80.280161059999998</v>
      </c>
      <c r="G522" s="87">
        <v>200.70040266000001</v>
      </c>
      <c r="H522" s="87">
        <v>401.40080532000002</v>
      </c>
      <c r="I522" s="87">
        <v>0</v>
      </c>
      <c r="J522" s="87">
        <v>441.54088585</v>
      </c>
      <c r="K522" s="87">
        <v>521.82104691999996</v>
      </c>
      <c r="L522" s="87">
        <v>602.10120798000003</v>
      </c>
    </row>
    <row r="523" spans="1:12" ht="12.75" customHeight="1" x14ac:dyDescent="0.2">
      <c r="A523" s="86" t="s">
        <v>171</v>
      </c>
      <c r="B523" s="86">
        <v>10</v>
      </c>
      <c r="C523" s="87">
        <v>766.60351337999998</v>
      </c>
      <c r="D523" s="87">
        <v>762.59305075999998</v>
      </c>
      <c r="E523" s="87">
        <v>0</v>
      </c>
      <c r="F523" s="87">
        <v>76.259305080000004</v>
      </c>
      <c r="G523" s="87">
        <v>190.64826269</v>
      </c>
      <c r="H523" s="87">
        <v>381.29652537999999</v>
      </c>
      <c r="I523" s="87">
        <v>0</v>
      </c>
      <c r="J523" s="87">
        <v>419.42617791999999</v>
      </c>
      <c r="K523" s="87">
        <v>495.68548299000003</v>
      </c>
      <c r="L523" s="87">
        <v>571.94478806999996</v>
      </c>
    </row>
    <row r="524" spans="1:12" ht="12.75" customHeight="1" x14ac:dyDescent="0.2">
      <c r="A524" s="86" t="s">
        <v>171</v>
      </c>
      <c r="B524" s="86">
        <v>11</v>
      </c>
      <c r="C524" s="87">
        <v>685.33084343999997</v>
      </c>
      <c r="D524" s="87">
        <v>681.63363571000002</v>
      </c>
      <c r="E524" s="87">
        <v>0</v>
      </c>
      <c r="F524" s="87">
        <v>68.163363570000001</v>
      </c>
      <c r="G524" s="87">
        <v>170.40840893000001</v>
      </c>
      <c r="H524" s="87">
        <v>340.81681786000001</v>
      </c>
      <c r="I524" s="87">
        <v>0</v>
      </c>
      <c r="J524" s="87">
        <v>374.89849964000001</v>
      </c>
      <c r="K524" s="87">
        <v>443.06186321000001</v>
      </c>
      <c r="L524" s="87">
        <v>511.22522678000001</v>
      </c>
    </row>
    <row r="525" spans="1:12" ht="12.75" customHeight="1" x14ac:dyDescent="0.2">
      <c r="A525" s="86" t="s">
        <v>171</v>
      </c>
      <c r="B525" s="86">
        <v>12</v>
      </c>
      <c r="C525" s="87">
        <v>655.37210427000002</v>
      </c>
      <c r="D525" s="87">
        <v>652.23365980000005</v>
      </c>
      <c r="E525" s="87">
        <v>0</v>
      </c>
      <c r="F525" s="87">
        <v>65.223365979999997</v>
      </c>
      <c r="G525" s="87">
        <v>163.05841495000001</v>
      </c>
      <c r="H525" s="87">
        <v>326.11682990000003</v>
      </c>
      <c r="I525" s="87">
        <v>0</v>
      </c>
      <c r="J525" s="87">
        <v>358.72851288999999</v>
      </c>
      <c r="K525" s="87">
        <v>423.95187886999997</v>
      </c>
      <c r="L525" s="87">
        <v>489.17524485000001</v>
      </c>
    </row>
    <row r="526" spans="1:12" ht="12.75" customHeight="1" x14ac:dyDescent="0.2">
      <c r="A526" s="86" t="s">
        <v>171</v>
      </c>
      <c r="B526" s="86">
        <v>13</v>
      </c>
      <c r="C526" s="87">
        <v>664.83698726</v>
      </c>
      <c r="D526" s="87">
        <v>662.08383644000003</v>
      </c>
      <c r="E526" s="87">
        <v>0</v>
      </c>
      <c r="F526" s="87">
        <v>66.208383639999994</v>
      </c>
      <c r="G526" s="87">
        <v>165.52095911000001</v>
      </c>
      <c r="H526" s="87">
        <v>331.04191822000001</v>
      </c>
      <c r="I526" s="87">
        <v>0</v>
      </c>
      <c r="J526" s="87">
        <v>364.14611004</v>
      </c>
      <c r="K526" s="87">
        <v>430.35449369000003</v>
      </c>
      <c r="L526" s="87">
        <v>496.56287732999999</v>
      </c>
    </row>
    <row r="527" spans="1:12" ht="12.75" customHeight="1" x14ac:dyDescent="0.2">
      <c r="A527" s="86" t="s">
        <v>171</v>
      </c>
      <c r="B527" s="86">
        <v>14</v>
      </c>
      <c r="C527" s="87">
        <v>651.58582538999997</v>
      </c>
      <c r="D527" s="87">
        <v>648.76540553999996</v>
      </c>
      <c r="E527" s="87">
        <v>0</v>
      </c>
      <c r="F527" s="87">
        <v>64.876540550000001</v>
      </c>
      <c r="G527" s="87">
        <v>162.19135138999999</v>
      </c>
      <c r="H527" s="87">
        <v>324.38270276999998</v>
      </c>
      <c r="I527" s="87">
        <v>0</v>
      </c>
      <c r="J527" s="87">
        <v>356.82097305000002</v>
      </c>
      <c r="K527" s="87">
        <v>421.69751359999998</v>
      </c>
      <c r="L527" s="87">
        <v>486.57405416</v>
      </c>
    </row>
    <row r="528" spans="1:12" ht="12.75" customHeight="1" x14ac:dyDescent="0.2">
      <c r="A528" s="86" t="s">
        <v>171</v>
      </c>
      <c r="B528" s="86">
        <v>15</v>
      </c>
      <c r="C528" s="87">
        <v>654.33086963999995</v>
      </c>
      <c r="D528" s="87">
        <v>651.38708184999996</v>
      </c>
      <c r="E528" s="87">
        <v>0</v>
      </c>
      <c r="F528" s="87">
        <v>65.138708190000003</v>
      </c>
      <c r="G528" s="87">
        <v>162.84677045999999</v>
      </c>
      <c r="H528" s="87">
        <v>325.69354092999998</v>
      </c>
      <c r="I528" s="87">
        <v>0</v>
      </c>
      <c r="J528" s="87">
        <v>358.26289501999997</v>
      </c>
      <c r="K528" s="87">
        <v>423.40160320000001</v>
      </c>
      <c r="L528" s="87">
        <v>488.54031139</v>
      </c>
    </row>
    <row r="529" spans="1:12" ht="12.75" customHeight="1" x14ac:dyDescent="0.2">
      <c r="A529" s="86" t="s">
        <v>171</v>
      </c>
      <c r="B529" s="86">
        <v>16</v>
      </c>
      <c r="C529" s="87">
        <v>655.95705153999995</v>
      </c>
      <c r="D529" s="87">
        <v>653.19191035999995</v>
      </c>
      <c r="E529" s="87">
        <v>0</v>
      </c>
      <c r="F529" s="87">
        <v>65.319191040000007</v>
      </c>
      <c r="G529" s="87">
        <v>163.29797758999999</v>
      </c>
      <c r="H529" s="87">
        <v>326.59595517999998</v>
      </c>
      <c r="I529" s="87">
        <v>0</v>
      </c>
      <c r="J529" s="87">
        <v>359.25555070000001</v>
      </c>
      <c r="K529" s="87">
        <v>424.57474173000003</v>
      </c>
      <c r="L529" s="87">
        <v>489.89393276999999</v>
      </c>
    </row>
    <row r="530" spans="1:12" ht="12.75" customHeight="1" x14ac:dyDescent="0.2">
      <c r="A530" s="86" t="s">
        <v>171</v>
      </c>
      <c r="B530" s="86">
        <v>17</v>
      </c>
      <c r="C530" s="87">
        <v>676.89249987999995</v>
      </c>
      <c r="D530" s="87">
        <v>674.07803203000003</v>
      </c>
      <c r="E530" s="87">
        <v>0</v>
      </c>
      <c r="F530" s="87">
        <v>67.407803200000004</v>
      </c>
      <c r="G530" s="87">
        <v>168.51950801000001</v>
      </c>
      <c r="H530" s="87">
        <v>337.03901602000002</v>
      </c>
      <c r="I530" s="87">
        <v>0</v>
      </c>
      <c r="J530" s="87">
        <v>370.74291762000001</v>
      </c>
      <c r="K530" s="87">
        <v>438.15072082</v>
      </c>
      <c r="L530" s="87">
        <v>505.55852401999999</v>
      </c>
    </row>
    <row r="531" spans="1:12" ht="12.75" customHeight="1" x14ac:dyDescent="0.2">
      <c r="A531" s="86" t="s">
        <v>171</v>
      </c>
      <c r="B531" s="86">
        <v>18</v>
      </c>
      <c r="C531" s="87">
        <v>674.63440000000003</v>
      </c>
      <c r="D531" s="87">
        <v>671.43601793000005</v>
      </c>
      <c r="E531" s="87">
        <v>0</v>
      </c>
      <c r="F531" s="87">
        <v>67.143601790000005</v>
      </c>
      <c r="G531" s="87">
        <v>167.85900448000001</v>
      </c>
      <c r="H531" s="87">
        <v>335.71800897000003</v>
      </c>
      <c r="I531" s="87">
        <v>0</v>
      </c>
      <c r="J531" s="87">
        <v>369.28980985999999</v>
      </c>
      <c r="K531" s="87">
        <v>436.43341164999998</v>
      </c>
      <c r="L531" s="87">
        <v>503.57701344999998</v>
      </c>
    </row>
    <row r="532" spans="1:12" ht="12.75" customHeight="1" x14ac:dyDescent="0.2">
      <c r="A532" s="86" t="s">
        <v>171</v>
      </c>
      <c r="B532" s="86">
        <v>19</v>
      </c>
      <c r="C532" s="87">
        <v>655.53141074999996</v>
      </c>
      <c r="D532" s="87">
        <v>652.17136541000002</v>
      </c>
      <c r="E532" s="87">
        <v>0</v>
      </c>
      <c r="F532" s="87">
        <v>65.217136539999998</v>
      </c>
      <c r="G532" s="87">
        <v>163.04284135</v>
      </c>
      <c r="H532" s="87">
        <v>326.08568271000001</v>
      </c>
      <c r="I532" s="87">
        <v>0</v>
      </c>
      <c r="J532" s="87">
        <v>358.69425097999999</v>
      </c>
      <c r="K532" s="87">
        <v>423.91138752000001</v>
      </c>
      <c r="L532" s="87">
        <v>489.12852406000002</v>
      </c>
    </row>
    <row r="533" spans="1:12" ht="12.75" customHeight="1" x14ac:dyDescent="0.2">
      <c r="A533" s="86" t="s">
        <v>171</v>
      </c>
      <c r="B533" s="86">
        <v>20</v>
      </c>
      <c r="C533" s="87">
        <v>644.01031647000002</v>
      </c>
      <c r="D533" s="87">
        <v>640.48910965000005</v>
      </c>
      <c r="E533" s="87">
        <v>0</v>
      </c>
      <c r="F533" s="87">
        <v>64.048910969999994</v>
      </c>
      <c r="G533" s="87">
        <v>160.12227741000001</v>
      </c>
      <c r="H533" s="87">
        <v>320.24455483000003</v>
      </c>
      <c r="I533" s="87">
        <v>0</v>
      </c>
      <c r="J533" s="87">
        <v>352.26901031</v>
      </c>
      <c r="K533" s="87">
        <v>416.31792127</v>
      </c>
      <c r="L533" s="87">
        <v>480.36683224000001</v>
      </c>
    </row>
    <row r="534" spans="1:12" ht="12.75" customHeight="1" x14ac:dyDescent="0.2">
      <c r="A534" s="86" t="s">
        <v>171</v>
      </c>
      <c r="B534" s="86">
        <v>21</v>
      </c>
      <c r="C534" s="87">
        <v>662.37791553</v>
      </c>
      <c r="D534" s="87">
        <v>658.76710003999995</v>
      </c>
      <c r="E534" s="87">
        <v>0</v>
      </c>
      <c r="F534" s="87">
        <v>65.876710000000003</v>
      </c>
      <c r="G534" s="87">
        <v>164.69177500999999</v>
      </c>
      <c r="H534" s="87">
        <v>329.38355001999997</v>
      </c>
      <c r="I534" s="87">
        <v>0</v>
      </c>
      <c r="J534" s="87">
        <v>362.32190501999997</v>
      </c>
      <c r="K534" s="87">
        <v>428.19861502999998</v>
      </c>
      <c r="L534" s="87">
        <v>494.07532502999999</v>
      </c>
    </row>
    <row r="535" spans="1:12" ht="12.75" customHeight="1" x14ac:dyDescent="0.2">
      <c r="A535" s="86" t="s">
        <v>171</v>
      </c>
      <c r="B535" s="86">
        <v>22</v>
      </c>
      <c r="C535" s="87">
        <v>729.40697908000004</v>
      </c>
      <c r="D535" s="87">
        <v>725.26708713000005</v>
      </c>
      <c r="E535" s="87">
        <v>0</v>
      </c>
      <c r="F535" s="87">
        <v>72.526708709999994</v>
      </c>
      <c r="G535" s="87">
        <v>181.31677178000001</v>
      </c>
      <c r="H535" s="87">
        <v>362.63354356999997</v>
      </c>
      <c r="I535" s="87">
        <v>0</v>
      </c>
      <c r="J535" s="87">
        <v>398.89689792000001</v>
      </c>
      <c r="K535" s="87">
        <v>471.42360662999999</v>
      </c>
      <c r="L535" s="87">
        <v>543.95031534999998</v>
      </c>
    </row>
    <row r="536" spans="1:12" ht="12.75" customHeight="1" x14ac:dyDescent="0.2">
      <c r="A536" s="86" t="s">
        <v>171</v>
      </c>
      <c r="B536" s="86">
        <v>23</v>
      </c>
      <c r="C536" s="87">
        <v>790.64872054</v>
      </c>
      <c r="D536" s="87">
        <v>786.87381855000001</v>
      </c>
      <c r="E536" s="87">
        <v>0</v>
      </c>
      <c r="F536" s="87">
        <v>78.687381860000002</v>
      </c>
      <c r="G536" s="87">
        <v>196.71845464</v>
      </c>
      <c r="H536" s="87">
        <v>393.43690928000001</v>
      </c>
      <c r="I536" s="87">
        <v>0</v>
      </c>
      <c r="J536" s="87">
        <v>432.78060019999998</v>
      </c>
      <c r="K536" s="87">
        <v>511.46798206</v>
      </c>
      <c r="L536" s="87">
        <v>590.15536391000001</v>
      </c>
    </row>
    <row r="537" spans="1:12" ht="12.75" customHeight="1" x14ac:dyDescent="0.2">
      <c r="A537" s="86" t="s">
        <v>171</v>
      </c>
      <c r="B537" s="86">
        <v>24</v>
      </c>
      <c r="C537" s="87">
        <v>842.32524077000005</v>
      </c>
      <c r="D537" s="87">
        <v>838.37892830999999</v>
      </c>
      <c r="E537" s="87">
        <v>0</v>
      </c>
      <c r="F537" s="87">
        <v>83.837892830000001</v>
      </c>
      <c r="G537" s="87">
        <v>209.59473208</v>
      </c>
      <c r="H537" s="87">
        <v>419.18946416</v>
      </c>
      <c r="I537" s="87">
        <v>0</v>
      </c>
      <c r="J537" s="87">
        <v>461.10841056999999</v>
      </c>
      <c r="K537" s="87">
        <v>544.94630340000003</v>
      </c>
      <c r="L537" s="87">
        <v>628.78419623000002</v>
      </c>
    </row>
    <row r="538" spans="1:12" ht="12.75" customHeight="1" x14ac:dyDescent="0.2">
      <c r="A538" s="86" t="s">
        <v>172</v>
      </c>
      <c r="B538" s="86">
        <v>1</v>
      </c>
      <c r="C538" s="87">
        <v>894.34383216000003</v>
      </c>
      <c r="D538" s="87">
        <v>890.11244206000003</v>
      </c>
      <c r="E538" s="87">
        <v>0</v>
      </c>
      <c r="F538" s="87">
        <v>89.011244210000001</v>
      </c>
      <c r="G538" s="87">
        <v>222.52811052000001</v>
      </c>
      <c r="H538" s="87">
        <v>445.05622103000002</v>
      </c>
      <c r="I538" s="87">
        <v>0</v>
      </c>
      <c r="J538" s="87">
        <v>489.56184313</v>
      </c>
      <c r="K538" s="87">
        <v>578.57308734000003</v>
      </c>
      <c r="L538" s="87">
        <v>667.58433155</v>
      </c>
    </row>
    <row r="539" spans="1:12" ht="12.75" customHeight="1" x14ac:dyDescent="0.2">
      <c r="A539" s="86" t="s">
        <v>172</v>
      </c>
      <c r="B539" s="86">
        <v>2</v>
      </c>
      <c r="C539" s="87">
        <v>942.39570939999999</v>
      </c>
      <c r="D539" s="87">
        <v>937.83933198</v>
      </c>
      <c r="E539" s="87">
        <v>0</v>
      </c>
      <c r="F539" s="87">
        <v>93.783933200000007</v>
      </c>
      <c r="G539" s="87">
        <v>234.459833</v>
      </c>
      <c r="H539" s="87">
        <v>468.91966599</v>
      </c>
      <c r="I539" s="87">
        <v>0</v>
      </c>
      <c r="J539" s="87">
        <v>515.81163259000004</v>
      </c>
      <c r="K539" s="87">
        <v>609.59556579000002</v>
      </c>
      <c r="L539" s="87">
        <v>703.37949899</v>
      </c>
    </row>
    <row r="540" spans="1:12" ht="12.75" customHeight="1" x14ac:dyDescent="0.2">
      <c r="A540" s="86" t="s">
        <v>172</v>
      </c>
      <c r="B540" s="86">
        <v>3</v>
      </c>
      <c r="C540" s="87">
        <v>969.01118597000004</v>
      </c>
      <c r="D540" s="87">
        <v>964.32768134000003</v>
      </c>
      <c r="E540" s="87">
        <v>0</v>
      </c>
      <c r="F540" s="87">
        <v>96.432768129999999</v>
      </c>
      <c r="G540" s="87">
        <v>241.08192034000001</v>
      </c>
      <c r="H540" s="87">
        <v>482.16384067000001</v>
      </c>
      <c r="I540" s="87">
        <v>0</v>
      </c>
      <c r="J540" s="87">
        <v>530.38022474000002</v>
      </c>
      <c r="K540" s="87">
        <v>626.81299287000002</v>
      </c>
      <c r="L540" s="87">
        <v>723.24576101000002</v>
      </c>
    </row>
    <row r="541" spans="1:12" ht="12.75" customHeight="1" x14ac:dyDescent="0.2">
      <c r="A541" s="86" t="s">
        <v>172</v>
      </c>
      <c r="B541" s="86">
        <v>4</v>
      </c>
      <c r="C541" s="87">
        <v>971.38644822000003</v>
      </c>
      <c r="D541" s="87">
        <v>966.58271229000002</v>
      </c>
      <c r="E541" s="87">
        <v>0</v>
      </c>
      <c r="F541" s="87">
        <v>96.658271229999997</v>
      </c>
      <c r="G541" s="87">
        <v>241.64567807</v>
      </c>
      <c r="H541" s="87">
        <v>483.29135615000001</v>
      </c>
      <c r="I541" s="87">
        <v>0</v>
      </c>
      <c r="J541" s="87">
        <v>531.62049176000005</v>
      </c>
      <c r="K541" s="87">
        <v>628.27876299000002</v>
      </c>
      <c r="L541" s="87">
        <v>724.93703421999999</v>
      </c>
    </row>
    <row r="542" spans="1:12" ht="12.75" customHeight="1" x14ac:dyDescent="0.2">
      <c r="A542" s="86" t="s">
        <v>172</v>
      </c>
      <c r="B542" s="86">
        <v>5</v>
      </c>
      <c r="C542" s="87">
        <v>969.79094378000002</v>
      </c>
      <c r="D542" s="87">
        <v>964.93179205000001</v>
      </c>
      <c r="E542" s="87">
        <v>0</v>
      </c>
      <c r="F542" s="87">
        <v>96.493179209999994</v>
      </c>
      <c r="G542" s="87">
        <v>241.23294801</v>
      </c>
      <c r="H542" s="87">
        <v>482.46589603000001</v>
      </c>
      <c r="I542" s="87">
        <v>0</v>
      </c>
      <c r="J542" s="87">
        <v>530.71248562999995</v>
      </c>
      <c r="K542" s="87">
        <v>627.20566483000005</v>
      </c>
      <c r="L542" s="87">
        <v>723.69884404000004</v>
      </c>
    </row>
    <row r="543" spans="1:12" ht="12.75" customHeight="1" x14ac:dyDescent="0.2">
      <c r="A543" s="86" t="s">
        <v>172</v>
      </c>
      <c r="B543" s="86">
        <v>6</v>
      </c>
      <c r="C543" s="87">
        <v>967.25490526999999</v>
      </c>
      <c r="D543" s="87">
        <v>962.50673080000001</v>
      </c>
      <c r="E543" s="87">
        <v>0</v>
      </c>
      <c r="F543" s="87">
        <v>96.250673079999999</v>
      </c>
      <c r="G543" s="87">
        <v>240.6266827</v>
      </c>
      <c r="H543" s="87">
        <v>481.25336540000001</v>
      </c>
      <c r="I543" s="87">
        <v>0</v>
      </c>
      <c r="J543" s="87">
        <v>529.37870194000004</v>
      </c>
      <c r="K543" s="87">
        <v>625.62937502</v>
      </c>
      <c r="L543" s="87">
        <v>721.88004809999995</v>
      </c>
    </row>
    <row r="544" spans="1:12" ht="12.75" customHeight="1" x14ac:dyDescent="0.2">
      <c r="A544" s="86" t="s">
        <v>172</v>
      </c>
      <c r="B544" s="86">
        <v>7</v>
      </c>
      <c r="C544" s="87">
        <v>906.71519637999995</v>
      </c>
      <c r="D544" s="87">
        <v>902.08762740999998</v>
      </c>
      <c r="E544" s="87">
        <v>0</v>
      </c>
      <c r="F544" s="87">
        <v>90.208762739999997</v>
      </c>
      <c r="G544" s="87">
        <v>225.52190684999999</v>
      </c>
      <c r="H544" s="87">
        <v>451.04381370999999</v>
      </c>
      <c r="I544" s="87">
        <v>0</v>
      </c>
      <c r="J544" s="87">
        <v>496.14819507999999</v>
      </c>
      <c r="K544" s="87">
        <v>586.35695782000005</v>
      </c>
      <c r="L544" s="87">
        <v>676.56572056000005</v>
      </c>
    </row>
    <row r="545" spans="1:12" ht="12.75" customHeight="1" x14ac:dyDescent="0.2">
      <c r="A545" s="86" t="s">
        <v>172</v>
      </c>
      <c r="B545" s="86">
        <v>8</v>
      </c>
      <c r="C545" s="87">
        <v>840.26026636999995</v>
      </c>
      <c r="D545" s="87">
        <v>836.07323888999997</v>
      </c>
      <c r="E545" s="87">
        <v>0</v>
      </c>
      <c r="F545" s="87">
        <v>83.607323890000004</v>
      </c>
      <c r="G545" s="87">
        <v>209.01830971999999</v>
      </c>
      <c r="H545" s="87">
        <v>418.03661944999999</v>
      </c>
      <c r="I545" s="87">
        <v>0</v>
      </c>
      <c r="J545" s="87">
        <v>459.84028138999997</v>
      </c>
      <c r="K545" s="87">
        <v>543.44760527999995</v>
      </c>
      <c r="L545" s="87">
        <v>627.05492917000004</v>
      </c>
    </row>
    <row r="546" spans="1:12" ht="12.75" customHeight="1" x14ac:dyDescent="0.2">
      <c r="A546" s="86" t="s">
        <v>172</v>
      </c>
      <c r="B546" s="86">
        <v>9</v>
      </c>
      <c r="C546" s="87">
        <v>798.75054491000003</v>
      </c>
      <c r="D546" s="87">
        <v>794.90425893999998</v>
      </c>
      <c r="E546" s="87">
        <v>0</v>
      </c>
      <c r="F546" s="87">
        <v>79.490425889999997</v>
      </c>
      <c r="G546" s="87">
        <v>198.72606474</v>
      </c>
      <c r="H546" s="87">
        <v>397.45212946999999</v>
      </c>
      <c r="I546" s="87">
        <v>0</v>
      </c>
      <c r="J546" s="87">
        <v>437.19734241999998</v>
      </c>
      <c r="K546" s="87">
        <v>516.68776831000002</v>
      </c>
      <c r="L546" s="87">
        <v>596.17819421000002</v>
      </c>
    </row>
    <row r="547" spans="1:12" ht="12.75" customHeight="1" x14ac:dyDescent="0.2">
      <c r="A547" s="86" t="s">
        <v>172</v>
      </c>
      <c r="B547" s="86">
        <v>10</v>
      </c>
      <c r="C547" s="87">
        <v>762.67797222000002</v>
      </c>
      <c r="D547" s="87">
        <v>759.15514437000002</v>
      </c>
      <c r="E547" s="87">
        <v>0</v>
      </c>
      <c r="F547" s="87">
        <v>75.915514439999995</v>
      </c>
      <c r="G547" s="87">
        <v>189.78878609</v>
      </c>
      <c r="H547" s="87">
        <v>379.57757219000001</v>
      </c>
      <c r="I547" s="87">
        <v>0</v>
      </c>
      <c r="J547" s="87">
        <v>417.53532940000002</v>
      </c>
      <c r="K547" s="87">
        <v>493.45084384</v>
      </c>
      <c r="L547" s="87">
        <v>569.36635827999999</v>
      </c>
    </row>
    <row r="548" spans="1:12" ht="12.75" customHeight="1" x14ac:dyDescent="0.2">
      <c r="A548" s="86" t="s">
        <v>172</v>
      </c>
      <c r="B548" s="86">
        <v>11</v>
      </c>
      <c r="C548" s="87">
        <v>682.76887214999999</v>
      </c>
      <c r="D548" s="87">
        <v>678.72564875</v>
      </c>
      <c r="E548" s="87">
        <v>0</v>
      </c>
      <c r="F548" s="87">
        <v>67.872564879999999</v>
      </c>
      <c r="G548" s="87">
        <v>169.68141219</v>
      </c>
      <c r="H548" s="87">
        <v>339.36282438000001</v>
      </c>
      <c r="I548" s="87">
        <v>0</v>
      </c>
      <c r="J548" s="87">
        <v>373.29910681000001</v>
      </c>
      <c r="K548" s="87">
        <v>441.17167168999998</v>
      </c>
      <c r="L548" s="87">
        <v>509.04423656</v>
      </c>
    </row>
    <row r="549" spans="1:12" ht="12.75" customHeight="1" x14ac:dyDescent="0.2">
      <c r="A549" s="86" t="s">
        <v>172</v>
      </c>
      <c r="B549" s="86">
        <v>12</v>
      </c>
      <c r="C549" s="87">
        <v>653.75538415999995</v>
      </c>
      <c r="D549" s="87">
        <v>649.22388950000004</v>
      </c>
      <c r="E549" s="87">
        <v>0</v>
      </c>
      <c r="F549" s="87">
        <v>64.922388949999998</v>
      </c>
      <c r="G549" s="87">
        <v>162.30597237999999</v>
      </c>
      <c r="H549" s="87">
        <v>324.61194475000002</v>
      </c>
      <c r="I549" s="87">
        <v>0</v>
      </c>
      <c r="J549" s="87">
        <v>357.07313922999998</v>
      </c>
      <c r="K549" s="87">
        <v>421.99552818000001</v>
      </c>
      <c r="L549" s="87">
        <v>486.91791712999998</v>
      </c>
    </row>
    <row r="550" spans="1:12" ht="12.75" customHeight="1" x14ac:dyDescent="0.2">
      <c r="A550" s="86" t="s">
        <v>172</v>
      </c>
      <c r="B550" s="86">
        <v>13</v>
      </c>
      <c r="C550" s="87">
        <v>663.58650274000001</v>
      </c>
      <c r="D550" s="87">
        <v>658.02587428000004</v>
      </c>
      <c r="E550" s="87">
        <v>0</v>
      </c>
      <c r="F550" s="87">
        <v>65.802587430000003</v>
      </c>
      <c r="G550" s="87">
        <v>164.50646857000001</v>
      </c>
      <c r="H550" s="87">
        <v>329.01293714000002</v>
      </c>
      <c r="I550" s="87">
        <v>0</v>
      </c>
      <c r="J550" s="87">
        <v>361.91423085000002</v>
      </c>
      <c r="K550" s="87">
        <v>427.71681827999998</v>
      </c>
      <c r="L550" s="87">
        <v>493.51940571</v>
      </c>
    </row>
    <row r="551" spans="1:12" ht="12.75" customHeight="1" x14ac:dyDescent="0.2">
      <c r="A551" s="86" t="s">
        <v>172</v>
      </c>
      <c r="B551" s="86">
        <v>14</v>
      </c>
      <c r="C551" s="87">
        <v>648.65334598000004</v>
      </c>
      <c r="D551" s="87">
        <v>644.85541362000004</v>
      </c>
      <c r="E551" s="87">
        <v>0</v>
      </c>
      <c r="F551" s="87">
        <v>64.485541359999999</v>
      </c>
      <c r="G551" s="87">
        <v>161.21385341000001</v>
      </c>
      <c r="H551" s="87">
        <v>322.42770681000002</v>
      </c>
      <c r="I551" s="87">
        <v>0</v>
      </c>
      <c r="J551" s="87">
        <v>354.67047749</v>
      </c>
      <c r="K551" s="87">
        <v>419.15601885000001</v>
      </c>
      <c r="L551" s="87">
        <v>483.64156021999997</v>
      </c>
    </row>
    <row r="552" spans="1:12" ht="12.75" customHeight="1" x14ac:dyDescent="0.2">
      <c r="A552" s="86" t="s">
        <v>172</v>
      </c>
      <c r="B552" s="86">
        <v>15</v>
      </c>
      <c r="C552" s="87">
        <v>652.28725481000004</v>
      </c>
      <c r="D552" s="87">
        <v>649.26316326000006</v>
      </c>
      <c r="E552" s="87">
        <v>0</v>
      </c>
      <c r="F552" s="87">
        <v>64.926316330000006</v>
      </c>
      <c r="G552" s="87">
        <v>162.31579081999999</v>
      </c>
      <c r="H552" s="87">
        <v>324.63158163000003</v>
      </c>
      <c r="I552" s="87">
        <v>0</v>
      </c>
      <c r="J552" s="87">
        <v>357.09473979000001</v>
      </c>
      <c r="K552" s="87">
        <v>422.02105612000003</v>
      </c>
      <c r="L552" s="87">
        <v>486.94737244999999</v>
      </c>
    </row>
    <row r="553" spans="1:12" ht="12.75" customHeight="1" x14ac:dyDescent="0.2">
      <c r="A553" s="86" t="s">
        <v>172</v>
      </c>
      <c r="B553" s="86">
        <v>16</v>
      </c>
      <c r="C553" s="87">
        <v>660.50108036999995</v>
      </c>
      <c r="D553" s="87">
        <v>657.30985346</v>
      </c>
      <c r="E553" s="87">
        <v>0</v>
      </c>
      <c r="F553" s="87">
        <v>65.730985349999997</v>
      </c>
      <c r="G553" s="87">
        <v>164.32746337</v>
      </c>
      <c r="H553" s="87">
        <v>328.65492673</v>
      </c>
      <c r="I553" s="87">
        <v>0</v>
      </c>
      <c r="J553" s="87">
        <v>361.52041939999998</v>
      </c>
      <c r="K553" s="87">
        <v>427.25140475000001</v>
      </c>
      <c r="L553" s="87">
        <v>492.98239009999998</v>
      </c>
    </row>
    <row r="554" spans="1:12" ht="12.75" customHeight="1" x14ac:dyDescent="0.2">
      <c r="A554" s="86" t="s">
        <v>172</v>
      </c>
      <c r="B554" s="86">
        <v>17</v>
      </c>
      <c r="C554" s="87">
        <v>671.08806794999998</v>
      </c>
      <c r="D554" s="87">
        <v>667.68847603999995</v>
      </c>
      <c r="E554" s="87">
        <v>0</v>
      </c>
      <c r="F554" s="87">
        <v>66.768847600000001</v>
      </c>
      <c r="G554" s="87">
        <v>166.92211900999999</v>
      </c>
      <c r="H554" s="87">
        <v>333.84423801999998</v>
      </c>
      <c r="I554" s="87">
        <v>0</v>
      </c>
      <c r="J554" s="87">
        <v>367.22866182000001</v>
      </c>
      <c r="K554" s="87">
        <v>433.99750942999998</v>
      </c>
      <c r="L554" s="87">
        <v>500.76635702999999</v>
      </c>
    </row>
    <row r="555" spans="1:12" ht="12.75" customHeight="1" x14ac:dyDescent="0.2">
      <c r="A555" s="86" t="s">
        <v>172</v>
      </c>
      <c r="B555" s="86">
        <v>18</v>
      </c>
      <c r="C555" s="87">
        <v>669.64042085999995</v>
      </c>
      <c r="D555" s="87">
        <v>665.97276839000006</v>
      </c>
      <c r="E555" s="87">
        <v>0</v>
      </c>
      <c r="F555" s="87">
        <v>66.597276840000006</v>
      </c>
      <c r="G555" s="87">
        <v>166.49319209999999</v>
      </c>
      <c r="H555" s="87">
        <v>332.98638419999997</v>
      </c>
      <c r="I555" s="87">
        <v>0</v>
      </c>
      <c r="J555" s="87">
        <v>366.28502261</v>
      </c>
      <c r="K555" s="87">
        <v>432.88229945</v>
      </c>
      <c r="L555" s="87">
        <v>499.47957629000001</v>
      </c>
    </row>
    <row r="556" spans="1:12" ht="12.75" customHeight="1" x14ac:dyDescent="0.2">
      <c r="A556" s="86" t="s">
        <v>172</v>
      </c>
      <c r="B556" s="86">
        <v>19</v>
      </c>
      <c r="C556" s="87">
        <v>659.55633307000005</v>
      </c>
      <c r="D556" s="87">
        <v>656.16628782999999</v>
      </c>
      <c r="E556" s="87">
        <v>0</v>
      </c>
      <c r="F556" s="87">
        <v>65.616628779999999</v>
      </c>
      <c r="G556" s="87">
        <v>164.04157196</v>
      </c>
      <c r="H556" s="87">
        <v>328.08314392</v>
      </c>
      <c r="I556" s="87">
        <v>0</v>
      </c>
      <c r="J556" s="87">
        <v>360.89145831000002</v>
      </c>
      <c r="K556" s="87">
        <v>426.50808709</v>
      </c>
      <c r="L556" s="87">
        <v>492.12471586999999</v>
      </c>
    </row>
    <row r="557" spans="1:12" ht="12.75" customHeight="1" x14ac:dyDescent="0.2">
      <c r="A557" s="86" t="s">
        <v>172</v>
      </c>
      <c r="B557" s="86">
        <v>20</v>
      </c>
      <c r="C557" s="87">
        <v>640.16636327000003</v>
      </c>
      <c r="D557" s="87">
        <v>637.06508087999998</v>
      </c>
      <c r="E557" s="87">
        <v>0</v>
      </c>
      <c r="F557" s="87">
        <v>63.70650809</v>
      </c>
      <c r="G557" s="87">
        <v>159.26627022</v>
      </c>
      <c r="H557" s="87">
        <v>318.53254043999999</v>
      </c>
      <c r="I557" s="87">
        <v>0</v>
      </c>
      <c r="J557" s="87">
        <v>350.38579448000002</v>
      </c>
      <c r="K557" s="87">
        <v>414.09230257000002</v>
      </c>
      <c r="L557" s="87">
        <v>477.79881066000002</v>
      </c>
    </row>
    <row r="558" spans="1:12" ht="12.75" customHeight="1" x14ac:dyDescent="0.2">
      <c r="A558" s="86" t="s">
        <v>172</v>
      </c>
      <c r="B558" s="86">
        <v>21</v>
      </c>
      <c r="C558" s="87">
        <v>652.40703974999997</v>
      </c>
      <c r="D558" s="87">
        <v>649.26051566000001</v>
      </c>
      <c r="E558" s="87">
        <v>0</v>
      </c>
      <c r="F558" s="87">
        <v>64.926051569999998</v>
      </c>
      <c r="G558" s="87">
        <v>162.31512892000001</v>
      </c>
      <c r="H558" s="87">
        <v>324.63025783000001</v>
      </c>
      <c r="I558" s="87">
        <v>0</v>
      </c>
      <c r="J558" s="87">
        <v>357.09328361000001</v>
      </c>
      <c r="K558" s="87">
        <v>422.01933517999998</v>
      </c>
      <c r="L558" s="87">
        <v>486.94538675000001</v>
      </c>
    </row>
    <row r="559" spans="1:12" ht="12.75" customHeight="1" x14ac:dyDescent="0.2">
      <c r="A559" s="86" t="s">
        <v>172</v>
      </c>
      <c r="B559" s="86">
        <v>22</v>
      </c>
      <c r="C559" s="87">
        <v>736.92514951999999</v>
      </c>
      <c r="D559" s="87">
        <v>733.35813408000001</v>
      </c>
      <c r="E559" s="87">
        <v>0</v>
      </c>
      <c r="F559" s="87">
        <v>73.33581341</v>
      </c>
      <c r="G559" s="87">
        <v>183.33953352</v>
      </c>
      <c r="H559" s="87">
        <v>366.67906704000001</v>
      </c>
      <c r="I559" s="87">
        <v>0</v>
      </c>
      <c r="J559" s="87">
        <v>403.34697374000001</v>
      </c>
      <c r="K559" s="87">
        <v>476.68278715000002</v>
      </c>
      <c r="L559" s="87">
        <v>550.01860055999998</v>
      </c>
    </row>
    <row r="560" spans="1:12" ht="12.75" customHeight="1" x14ac:dyDescent="0.2">
      <c r="A560" s="86" t="s">
        <v>172</v>
      </c>
      <c r="B560" s="86">
        <v>23</v>
      </c>
      <c r="C560" s="87">
        <v>793.96362963000001</v>
      </c>
      <c r="D560" s="87">
        <v>790.14910937000002</v>
      </c>
      <c r="E560" s="87">
        <v>0</v>
      </c>
      <c r="F560" s="87">
        <v>79.014910939999993</v>
      </c>
      <c r="G560" s="87">
        <v>197.53727734</v>
      </c>
      <c r="H560" s="87">
        <v>395.07455469000001</v>
      </c>
      <c r="I560" s="87">
        <v>0</v>
      </c>
      <c r="J560" s="87">
        <v>434.58201014999997</v>
      </c>
      <c r="K560" s="87">
        <v>513.59692109000002</v>
      </c>
      <c r="L560" s="87">
        <v>592.61183202999996</v>
      </c>
    </row>
    <row r="561" spans="1:12" ht="12.75" customHeight="1" x14ac:dyDescent="0.2">
      <c r="A561" s="86" t="s">
        <v>172</v>
      </c>
      <c r="B561" s="86">
        <v>24</v>
      </c>
      <c r="C561" s="87">
        <v>840.67983360999995</v>
      </c>
      <c r="D561" s="87">
        <v>836.06830459000003</v>
      </c>
      <c r="E561" s="87">
        <v>0</v>
      </c>
      <c r="F561" s="87">
        <v>83.606830459999998</v>
      </c>
      <c r="G561" s="87">
        <v>209.01707615000001</v>
      </c>
      <c r="H561" s="87">
        <v>418.03415230000002</v>
      </c>
      <c r="I561" s="87">
        <v>0</v>
      </c>
      <c r="J561" s="87">
        <v>459.83756751999999</v>
      </c>
      <c r="K561" s="87">
        <v>543.44439797999996</v>
      </c>
      <c r="L561" s="87">
        <v>627.05122844000005</v>
      </c>
    </row>
    <row r="562" spans="1:12" ht="12.75" customHeight="1" x14ac:dyDescent="0.2">
      <c r="A562" s="86" t="s">
        <v>173</v>
      </c>
      <c r="B562" s="86">
        <v>1</v>
      </c>
      <c r="C562" s="87">
        <v>844.09547203</v>
      </c>
      <c r="D562" s="87">
        <v>839.43152510000004</v>
      </c>
      <c r="E562" s="87">
        <v>0</v>
      </c>
      <c r="F562" s="87">
        <v>83.943152510000004</v>
      </c>
      <c r="G562" s="87">
        <v>209.85788127999999</v>
      </c>
      <c r="H562" s="87">
        <v>419.71576255000002</v>
      </c>
      <c r="I562" s="87">
        <v>0</v>
      </c>
      <c r="J562" s="87">
        <v>461.68733881000003</v>
      </c>
      <c r="K562" s="87">
        <v>545.63049132000003</v>
      </c>
      <c r="L562" s="87">
        <v>629.57364383000004</v>
      </c>
    </row>
    <row r="563" spans="1:12" ht="12.75" customHeight="1" x14ac:dyDescent="0.2">
      <c r="A563" s="86" t="s">
        <v>173</v>
      </c>
      <c r="B563" s="86">
        <v>2</v>
      </c>
      <c r="C563" s="87">
        <v>841.78168259999995</v>
      </c>
      <c r="D563" s="87">
        <v>837.64015710000001</v>
      </c>
      <c r="E563" s="87">
        <v>0</v>
      </c>
      <c r="F563" s="87">
        <v>83.764015709999995</v>
      </c>
      <c r="G563" s="87">
        <v>209.41003928000001</v>
      </c>
      <c r="H563" s="87">
        <v>418.82007855000001</v>
      </c>
      <c r="I563" s="87">
        <v>0</v>
      </c>
      <c r="J563" s="87">
        <v>460.70208640999999</v>
      </c>
      <c r="K563" s="87">
        <v>544.46610211999996</v>
      </c>
      <c r="L563" s="87">
        <v>628.23011783000004</v>
      </c>
    </row>
    <row r="564" spans="1:12" ht="12.75" customHeight="1" x14ac:dyDescent="0.2">
      <c r="A564" s="86" t="s">
        <v>173</v>
      </c>
      <c r="B564" s="86">
        <v>3</v>
      </c>
      <c r="C564" s="87">
        <v>852.14374466000004</v>
      </c>
      <c r="D564" s="87">
        <v>847.95264083999996</v>
      </c>
      <c r="E564" s="87">
        <v>0</v>
      </c>
      <c r="F564" s="87">
        <v>84.795264079999995</v>
      </c>
      <c r="G564" s="87">
        <v>211.98816020999999</v>
      </c>
      <c r="H564" s="87">
        <v>423.97632041999998</v>
      </c>
      <c r="I564" s="87">
        <v>0</v>
      </c>
      <c r="J564" s="87">
        <v>466.37395246</v>
      </c>
      <c r="K564" s="87">
        <v>551.16921654999999</v>
      </c>
      <c r="L564" s="87">
        <v>635.96448063000003</v>
      </c>
    </row>
    <row r="565" spans="1:12" ht="12.75" customHeight="1" x14ac:dyDescent="0.2">
      <c r="A565" s="86" t="s">
        <v>173</v>
      </c>
      <c r="B565" s="86">
        <v>4</v>
      </c>
      <c r="C565" s="87">
        <v>873.10520446999999</v>
      </c>
      <c r="D565" s="87">
        <v>868.76444799000001</v>
      </c>
      <c r="E565" s="87">
        <v>0</v>
      </c>
      <c r="F565" s="87">
        <v>86.876444800000002</v>
      </c>
      <c r="G565" s="87">
        <v>217.191112</v>
      </c>
      <c r="H565" s="87">
        <v>434.38222400000001</v>
      </c>
      <c r="I565" s="87">
        <v>0</v>
      </c>
      <c r="J565" s="87">
        <v>477.82044638999997</v>
      </c>
      <c r="K565" s="87">
        <v>564.69689118999997</v>
      </c>
      <c r="L565" s="87">
        <v>651.57333599000003</v>
      </c>
    </row>
    <row r="566" spans="1:12" ht="12.75" customHeight="1" x14ac:dyDescent="0.2">
      <c r="A566" s="86" t="s">
        <v>173</v>
      </c>
      <c r="B566" s="86">
        <v>5</v>
      </c>
      <c r="C566" s="87">
        <v>876.35017754</v>
      </c>
      <c r="D566" s="87">
        <v>872.01199277000001</v>
      </c>
      <c r="E566" s="87">
        <v>0</v>
      </c>
      <c r="F566" s="87">
        <v>87.201199279999997</v>
      </c>
      <c r="G566" s="87">
        <v>218.00299819</v>
      </c>
      <c r="H566" s="87">
        <v>436.00599639000001</v>
      </c>
      <c r="I566" s="87">
        <v>0</v>
      </c>
      <c r="J566" s="87">
        <v>479.60659601999998</v>
      </c>
      <c r="K566" s="87">
        <v>566.80779529999995</v>
      </c>
      <c r="L566" s="87">
        <v>654.00899458000004</v>
      </c>
    </row>
    <row r="567" spans="1:12" ht="12.75" customHeight="1" x14ac:dyDescent="0.2">
      <c r="A567" s="86" t="s">
        <v>173</v>
      </c>
      <c r="B567" s="86">
        <v>6</v>
      </c>
      <c r="C567" s="87">
        <v>868.72110370999997</v>
      </c>
      <c r="D567" s="87">
        <v>864.34934618</v>
      </c>
      <c r="E567" s="87">
        <v>0</v>
      </c>
      <c r="F567" s="87">
        <v>86.434934620000007</v>
      </c>
      <c r="G567" s="87">
        <v>216.08733655</v>
      </c>
      <c r="H567" s="87">
        <v>432.17467309</v>
      </c>
      <c r="I567" s="87">
        <v>0</v>
      </c>
      <c r="J567" s="87">
        <v>475.39214040000002</v>
      </c>
      <c r="K567" s="87">
        <v>561.82707502000005</v>
      </c>
      <c r="L567" s="87">
        <v>648.26200963999997</v>
      </c>
    </row>
    <row r="568" spans="1:12" ht="12.75" customHeight="1" x14ac:dyDescent="0.2">
      <c r="A568" s="86" t="s">
        <v>173</v>
      </c>
      <c r="B568" s="86">
        <v>7</v>
      </c>
      <c r="C568" s="87">
        <v>858.97096232000001</v>
      </c>
      <c r="D568" s="87">
        <v>854.58228825000003</v>
      </c>
      <c r="E568" s="87">
        <v>0</v>
      </c>
      <c r="F568" s="87">
        <v>85.458228829999996</v>
      </c>
      <c r="G568" s="87">
        <v>213.64557206000001</v>
      </c>
      <c r="H568" s="87">
        <v>427.29114413000002</v>
      </c>
      <c r="I568" s="87">
        <v>0</v>
      </c>
      <c r="J568" s="87">
        <v>470.02025853999999</v>
      </c>
      <c r="K568" s="87">
        <v>555.47848736000003</v>
      </c>
      <c r="L568" s="87">
        <v>640.93671618999997</v>
      </c>
    </row>
    <row r="569" spans="1:12" ht="12.75" customHeight="1" x14ac:dyDescent="0.2">
      <c r="A569" s="86" t="s">
        <v>173</v>
      </c>
      <c r="B569" s="86">
        <v>8</v>
      </c>
      <c r="C569" s="87">
        <v>857.84027351999998</v>
      </c>
      <c r="D569" s="87">
        <v>853.34303183999998</v>
      </c>
      <c r="E569" s="87">
        <v>0</v>
      </c>
      <c r="F569" s="87">
        <v>85.334303180000006</v>
      </c>
      <c r="G569" s="87">
        <v>213.33575796</v>
      </c>
      <c r="H569" s="87">
        <v>426.67151591999999</v>
      </c>
      <c r="I569" s="87">
        <v>0</v>
      </c>
      <c r="J569" s="87">
        <v>469.33866750999999</v>
      </c>
      <c r="K569" s="87">
        <v>554.67297069999995</v>
      </c>
      <c r="L569" s="87">
        <v>640.00727387999996</v>
      </c>
    </row>
    <row r="570" spans="1:12" ht="12.75" customHeight="1" x14ac:dyDescent="0.2">
      <c r="A570" s="86" t="s">
        <v>173</v>
      </c>
      <c r="B570" s="86">
        <v>9</v>
      </c>
      <c r="C570" s="87">
        <v>819.69112201999997</v>
      </c>
      <c r="D570" s="87">
        <v>815.59753838999995</v>
      </c>
      <c r="E570" s="87">
        <v>0</v>
      </c>
      <c r="F570" s="87">
        <v>81.559753839999999</v>
      </c>
      <c r="G570" s="87">
        <v>203.89938459999999</v>
      </c>
      <c r="H570" s="87">
        <v>407.79876919999998</v>
      </c>
      <c r="I570" s="87">
        <v>0</v>
      </c>
      <c r="J570" s="87">
        <v>448.57864611000002</v>
      </c>
      <c r="K570" s="87">
        <v>530.13839995000001</v>
      </c>
      <c r="L570" s="87">
        <v>611.69815378999999</v>
      </c>
    </row>
    <row r="571" spans="1:12" ht="12.75" customHeight="1" x14ac:dyDescent="0.2">
      <c r="A571" s="86" t="s">
        <v>173</v>
      </c>
      <c r="B571" s="86">
        <v>10</v>
      </c>
      <c r="C571" s="87">
        <v>755.11126572000001</v>
      </c>
      <c r="D571" s="87">
        <v>751.30496326000002</v>
      </c>
      <c r="E571" s="87">
        <v>0</v>
      </c>
      <c r="F571" s="87">
        <v>75.13049633</v>
      </c>
      <c r="G571" s="87">
        <v>187.82624082000001</v>
      </c>
      <c r="H571" s="87">
        <v>375.65248163000001</v>
      </c>
      <c r="I571" s="87">
        <v>0</v>
      </c>
      <c r="J571" s="87">
        <v>413.21772979000002</v>
      </c>
      <c r="K571" s="87">
        <v>488.34822611999999</v>
      </c>
      <c r="L571" s="87">
        <v>563.47872244999996</v>
      </c>
    </row>
    <row r="572" spans="1:12" ht="12.75" customHeight="1" x14ac:dyDescent="0.2">
      <c r="A572" s="86" t="s">
        <v>173</v>
      </c>
      <c r="B572" s="86">
        <v>11</v>
      </c>
      <c r="C572" s="87">
        <v>663.38737930000002</v>
      </c>
      <c r="D572" s="87">
        <v>659.88690198999996</v>
      </c>
      <c r="E572" s="87">
        <v>0</v>
      </c>
      <c r="F572" s="87">
        <v>65.988690199999994</v>
      </c>
      <c r="G572" s="87">
        <v>164.97172549999999</v>
      </c>
      <c r="H572" s="87">
        <v>329.94345099999998</v>
      </c>
      <c r="I572" s="87">
        <v>0</v>
      </c>
      <c r="J572" s="87">
        <v>362.93779609000001</v>
      </c>
      <c r="K572" s="87">
        <v>428.92648629000001</v>
      </c>
      <c r="L572" s="87">
        <v>494.91517649000002</v>
      </c>
    </row>
    <row r="573" spans="1:12" ht="12.75" customHeight="1" x14ac:dyDescent="0.2">
      <c r="A573" s="86" t="s">
        <v>173</v>
      </c>
      <c r="B573" s="86">
        <v>12</v>
      </c>
      <c r="C573" s="87">
        <v>634.66263147999996</v>
      </c>
      <c r="D573" s="87">
        <v>631.28405817999999</v>
      </c>
      <c r="E573" s="87">
        <v>0</v>
      </c>
      <c r="F573" s="87">
        <v>63.128405819999998</v>
      </c>
      <c r="G573" s="87">
        <v>157.82101455</v>
      </c>
      <c r="H573" s="87">
        <v>315.64202908999999</v>
      </c>
      <c r="I573" s="87">
        <v>0</v>
      </c>
      <c r="J573" s="87">
        <v>347.206232</v>
      </c>
      <c r="K573" s="87">
        <v>410.33463782000001</v>
      </c>
      <c r="L573" s="87">
        <v>473.46304364000002</v>
      </c>
    </row>
    <row r="574" spans="1:12" ht="12.75" customHeight="1" x14ac:dyDescent="0.2">
      <c r="A574" s="86" t="s">
        <v>173</v>
      </c>
      <c r="B574" s="86">
        <v>13</v>
      </c>
      <c r="C574" s="87">
        <v>644.05484755999998</v>
      </c>
      <c r="D574" s="87">
        <v>640.59597656999995</v>
      </c>
      <c r="E574" s="87">
        <v>0</v>
      </c>
      <c r="F574" s="87">
        <v>64.059597659999994</v>
      </c>
      <c r="G574" s="87">
        <v>160.14899414000001</v>
      </c>
      <c r="H574" s="87">
        <v>320.29798828999998</v>
      </c>
      <c r="I574" s="87">
        <v>0</v>
      </c>
      <c r="J574" s="87">
        <v>352.32778710999997</v>
      </c>
      <c r="K574" s="87">
        <v>416.38738476999998</v>
      </c>
      <c r="L574" s="87">
        <v>480.44698242999999</v>
      </c>
    </row>
    <row r="575" spans="1:12" ht="12.75" customHeight="1" x14ac:dyDescent="0.2">
      <c r="A575" s="86" t="s">
        <v>173</v>
      </c>
      <c r="B575" s="86">
        <v>14</v>
      </c>
      <c r="C575" s="87">
        <v>631.20851823999999</v>
      </c>
      <c r="D575" s="87">
        <v>627.15194979</v>
      </c>
      <c r="E575" s="87">
        <v>0</v>
      </c>
      <c r="F575" s="87">
        <v>62.71519498</v>
      </c>
      <c r="G575" s="87">
        <v>156.78798745</v>
      </c>
      <c r="H575" s="87">
        <v>313.57597490000001</v>
      </c>
      <c r="I575" s="87">
        <v>0</v>
      </c>
      <c r="J575" s="87">
        <v>344.93357237999999</v>
      </c>
      <c r="K575" s="87">
        <v>407.64876736000002</v>
      </c>
      <c r="L575" s="87">
        <v>470.36396234</v>
      </c>
    </row>
    <row r="576" spans="1:12" ht="12.75" customHeight="1" x14ac:dyDescent="0.2">
      <c r="A576" s="86" t="s">
        <v>173</v>
      </c>
      <c r="B576" s="86">
        <v>15</v>
      </c>
      <c r="C576" s="87">
        <v>639.39213938</v>
      </c>
      <c r="D576" s="87">
        <v>635.11867079000001</v>
      </c>
      <c r="E576" s="87">
        <v>0</v>
      </c>
      <c r="F576" s="87">
        <v>63.511867080000002</v>
      </c>
      <c r="G576" s="87">
        <v>158.7796677</v>
      </c>
      <c r="H576" s="87">
        <v>317.55933540000001</v>
      </c>
      <c r="I576" s="87">
        <v>0</v>
      </c>
      <c r="J576" s="87">
        <v>349.31526893</v>
      </c>
      <c r="K576" s="87">
        <v>412.82713601</v>
      </c>
      <c r="L576" s="87">
        <v>476.33900309000001</v>
      </c>
    </row>
    <row r="577" spans="1:12" ht="12.75" customHeight="1" x14ac:dyDescent="0.2">
      <c r="A577" s="86" t="s">
        <v>173</v>
      </c>
      <c r="B577" s="86">
        <v>16</v>
      </c>
      <c r="C577" s="87">
        <v>644.84315413000002</v>
      </c>
      <c r="D577" s="87">
        <v>641.07365326000001</v>
      </c>
      <c r="E577" s="87">
        <v>0</v>
      </c>
      <c r="F577" s="87">
        <v>64.107365329999993</v>
      </c>
      <c r="G577" s="87">
        <v>160.26841332000001</v>
      </c>
      <c r="H577" s="87">
        <v>320.53682663000001</v>
      </c>
      <c r="I577" s="87">
        <v>0</v>
      </c>
      <c r="J577" s="87">
        <v>352.59050929</v>
      </c>
      <c r="K577" s="87">
        <v>416.69787461999999</v>
      </c>
      <c r="L577" s="87">
        <v>480.80523994999999</v>
      </c>
    </row>
    <row r="578" spans="1:12" ht="12.75" customHeight="1" x14ac:dyDescent="0.2">
      <c r="A578" s="86" t="s">
        <v>173</v>
      </c>
      <c r="B578" s="86">
        <v>17</v>
      </c>
      <c r="C578" s="87">
        <v>659.86828981999997</v>
      </c>
      <c r="D578" s="87">
        <v>656.10582227999998</v>
      </c>
      <c r="E578" s="87">
        <v>0</v>
      </c>
      <c r="F578" s="87">
        <v>65.610582230000006</v>
      </c>
      <c r="G578" s="87">
        <v>164.02645557</v>
      </c>
      <c r="H578" s="87">
        <v>328.05291113999999</v>
      </c>
      <c r="I578" s="87">
        <v>0</v>
      </c>
      <c r="J578" s="87">
        <v>360.85820224999998</v>
      </c>
      <c r="K578" s="87">
        <v>426.46878448000001</v>
      </c>
      <c r="L578" s="87">
        <v>492.07936670999999</v>
      </c>
    </row>
    <row r="579" spans="1:12" ht="12.75" customHeight="1" x14ac:dyDescent="0.2">
      <c r="A579" s="86" t="s">
        <v>173</v>
      </c>
      <c r="B579" s="86">
        <v>18</v>
      </c>
      <c r="C579" s="87">
        <v>652.10759867000002</v>
      </c>
      <c r="D579" s="87">
        <v>648.32270554000002</v>
      </c>
      <c r="E579" s="87">
        <v>0</v>
      </c>
      <c r="F579" s="87">
        <v>64.832270550000004</v>
      </c>
      <c r="G579" s="87">
        <v>162.08067639000001</v>
      </c>
      <c r="H579" s="87">
        <v>324.16135277000001</v>
      </c>
      <c r="I579" s="87">
        <v>0</v>
      </c>
      <c r="J579" s="87">
        <v>356.57748805</v>
      </c>
      <c r="K579" s="87">
        <v>421.40975859999998</v>
      </c>
      <c r="L579" s="87">
        <v>486.24202916000002</v>
      </c>
    </row>
    <row r="580" spans="1:12" ht="12.75" customHeight="1" x14ac:dyDescent="0.2">
      <c r="A580" s="86" t="s">
        <v>173</v>
      </c>
      <c r="B580" s="86">
        <v>19</v>
      </c>
      <c r="C580" s="87">
        <v>634.92867128</v>
      </c>
      <c r="D580" s="87">
        <v>631.03210565999996</v>
      </c>
      <c r="E580" s="87">
        <v>0</v>
      </c>
      <c r="F580" s="87">
        <v>63.103210570000002</v>
      </c>
      <c r="G580" s="87">
        <v>157.75802641999999</v>
      </c>
      <c r="H580" s="87">
        <v>315.51605282999998</v>
      </c>
      <c r="I580" s="87">
        <v>0</v>
      </c>
      <c r="J580" s="87">
        <v>347.06765811000002</v>
      </c>
      <c r="K580" s="87">
        <v>410.17086868000001</v>
      </c>
      <c r="L580" s="87">
        <v>473.27407925</v>
      </c>
    </row>
    <row r="581" spans="1:12" ht="12.75" customHeight="1" x14ac:dyDescent="0.2">
      <c r="A581" s="86" t="s">
        <v>173</v>
      </c>
      <c r="B581" s="86">
        <v>20</v>
      </c>
      <c r="C581" s="87">
        <v>620.03067607000003</v>
      </c>
      <c r="D581" s="87">
        <v>616.44145736999997</v>
      </c>
      <c r="E581" s="87">
        <v>0</v>
      </c>
      <c r="F581" s="87">
        <v>61.644145739999999</v>
      </c>
      <c r="G581" s="87">
        <v>154.11036433999999</v>
      </c>
      <c r="H581" s="87">
        <v>308.22072868999999</v>
      </c>
      <c r="I581" s="87">
        <v>0</v>
      </c>
      <c r="J581" s="87">
        <v>339.04280154999998</v>
      </c>
      <c r="K581" s="87">
        <v>400.68694728999998</v>
      </c>
      <c r="L581" s="87">
        <v>462.33109302999998</v>
      </c>
    </row>
    <row r="582" spans="1:12" ht="12.75" customHeight="1" x14ac:dyDescent="0.2">
      <c r="A582" s="86" t="s">
        <v>173</v>
      </c>
      <c r="B582" s="86">
        <v>21</v>
      </c>
      <c r="C582" s="87">
        <v>628.09668896000005</v>
      </c>
      <c r="D582" s="87">
        <v>624.59885176</v>
      </c>
      <c r="E582" s="87">
        <v>0</v>
      </c>
      <c r="F582" s="87">
        <v>62.459885180000001</v>
      </c>
      <c r="G582" s="87">
        <v>156.14971294</v>
      </c>
      <c r="H582" s="87">
        <v>312.29942588</v>
      </c>
      <c r="I582" s="87">
        <v>0</v>
      </c>
      <c r="J582" s="87">
        <v>343.52936847000001</v>
      </c>
      <c r="K582" s="87">
        <v>405.98925364000002</v>
      </c>
      <c r="L582" s="87">
        <v>468.44913881999997</v>
      </c>
    </row>
    <row r="583" spans="1:12" ht="12.75" customHeight="1" x14ac:dyDescent="0.2">
      <c r="A583" s="86" t="s">
        <v>173</v>
      </c>
      <c r="B583" s="86">
        <v>22</v>
      </c>
      <c r="C583" s="87">
        <v>708.91427295000005</v>
      </c>
      <c r="D583" s="87">
        <v>704.89407541000003</v>
      </c>
      <c r="E583" s="87">
        <v>0</v>
      </c>
      <c r="F583" s="87">
        <v>70.489407540000002</v>
      </c>
      <c r="G583" s="87">
        <v>176.22351885</v>
      </c>
      <c r="H583" s="87">
        <v>352.44703771000002</v>
      </c>
      <c r="I583" s="87">
        <v>0</v>
      </c>
      <c r="J583" s="87">
        <v>387.69174148000002</v>
      </c>
      <c r="K583" s="87">
        <v>458.18114902000002</v>
      </c>
      <c r="L583" s="87">
        <v>528.67055656000002</v>
      </c>
    </row>
    <row r="584" spans="1:12" ht="12.75" customHeight="1" x14ac:dyDescent="0.2">
      <c r="A584" s="86" t="s">
        <v>173</v>
      </c>
      <c r="B584" s="86">
        <v>23</v>
      </c>
      <c r="C584" s="87">
        <v>769.30103555999995</v>
      </c>
      <c r="D584" s="87">
        <v>765.00691955000002</v>
      </c>
      <c r="E584" s="87">
        <v>0</v>
      </c>
      <c r="F584" s="87">
        <v>76.500691959999997</v>
      </c>
      <c r="G584" s="87">
        <v>191.25172989000001</v>
      </c>
      <c r="H584" s="87">
        <v>382.50345978000001</v>
      </c>
      <c r="I584" s="87">
        <v>0</v>
      </c>
      <c r="J584" s="87">
        <v>420.75380575000003</v>
      </c>
      <c r="K584" s="87">
        <v>497.25449771000001</v>
      </c>
      <c r="L584" s="87">
        <v>573.75518966000004</v>
      </c>
    </row>
    <row r="585" spans="1:12" ht="12.75" customHeight="1" x14ac:dyDescent="0.2">
      <c r="A585" s="86" t="s">
        <v>173</v>
      </c>
      <c r="B585" s="86">
        <v>24</v>
      </c>
      <c r="C585" s="87">
        <v>795.47066967000001</v>
      </c>
      <c r="D585" s="87">
        <v>790.945697</v>
      </c>
      <c r="E585" s="87">
        <v>0</v>
      </c>
      <c r="F585" s="87">
        <v>79.094569699999994</v>
      </c>
      <c r="G585" s="87">
        <v>197.73642425</v>
      </c>
      <c r="H585" s="87">
        <v>395.4728485</v>
      </c>
      <c r="I585" s="87">
        <v>0</v>
      </c>
      <c r="J585" s="87">
        <v>435.02013334999998</v>
      </c>
      <c r="K585" s="87">
        <v>514.11470305</v>
      </c>
      <c r="L585" s="87">
        <v>593.20927274999997</v>
      </c>
    </row>
    <row r="586" spans="1:12" ht="12.75" customHeight="1" x14ac:dyDescent="0.2">
      <c r="A586" s="86" t="s">
        <v>174</v>
      </c>
      <c r="B586" s="86">
        <v>1</v>
      </c>
      <c r="C586" s="87">
        <v>814.23585430000003</v>
      </c>
      <c r="D586" s="87">
        <v>809.55479933000004</v>
      </c>
      <c r="E586" s="87">
        <v>0</v>
      </c>
      <c r="F586" s="87">
        <v>80.955479929999996</v>
      </c>
      <c r="G586" s="87">
        <v>202.38869983000001</v>
      </c>
      <c r="H586" s="87">
        <v>404.77739967000002</v>
      </c>
      <c r="I586" s="87">
        <v>0</v>
      </c>
      <c r="J586" s="87">
        <v>445.25513962999997</v>
      </c>
      <c r="K586" s="87">
        <v>526.21061956000005</v>
      </c>
      <c r="L586" s="87">
        <v>607.16609949999997</v>
      </c>
    </row>
    <row r="587" spans="1:12" ht="12.75" customHeight="1" x14ac:dyDescent="0.2">
      <c r="A587" s="86" t="s">
        <v>174</v>
      </c>
      <c r="B587" s="86">
        <v>2</v>
      </c>
      <c r="C587" s="87">
        <v>835.60804433999999</v>
      </c>
      <c r="D587" s="87">
        <v>830.79612938000002</v>
      </c>
      <c r="E587" s="87">
        <v>0</v>
      </c>
      <c r="F587" s="87">
        <v>83.079612940000004</v>
      </c>
      <c r="G587" s="87">
        <v>207.69903235000001</v>
      </c>
      <c r="H587" s="87">
        <v>415.39806469000001</v>
      </c>
      <c r="I587" s="87">
        <v>0</v>
      </c>
      <c r="J587" s="87">
        <v>456.93787115999999</v>
      </c>
      <c r="K587" s="87">
        <v>540.01748410000005</v>
      </c>
      <c r="L587" s="87">
        <v>623.09709703999999</v>
      </c>
    </row>
    <row r="588" spans="1:12" ht="12.75" customHeight="1" x14ac:dyDescent="0.2">
      <c r="A588" s="86" t="s">
        <v>174</v>
      </c>
      <c r="B588" s="86">
        <v>3</v>
      </c>
      <c r="C588" s="87">
        <v>841.93525968999995</v>
      </c>
      <c r="D588" s="87">
        <v>836.81313933000001</v>
      </c>
      <c r="E588" s="87">
        <v>0</v>
      </c>
      <c r="F588" s="87">
        <v>83.681313930000002</v>
      </c>
      <c r="G588" s="87">
        <v>209.20328483</v>
      </c>
      <c r="H588" s="87">
        <v>418.40656967000001</v>
      </c>
      <c r="I588" s="87">
        <v>0</v>
      </c>
      <c r="J588" s="87">
        <v>460.24722663</v>
      </c>
      <c r="K588" s="87">
        <v>543.92854055999999</v>
      </c>
      <c r="L588" s="87">
        <v>627.60985449999998</v>
      </c>
    </row>
    <row r="589" spans="1:12" ht="12.75" customHeight="1" x14ac:dyDescent="0.2">
      <c r="A589" s="86" t="s">
        <v>174</v>
      </c>
      <c r="B589" s="86">
        <v>4</v>
      </c>
      <c r="C589" s="87">
        <v>853.16556103000005</v>
      </c>
      <c r="D589" s="87">
        <v>847.96456115000001</v>
      </c>
      <c r="E589" s="87">
        <v>0</v>
      </c>
      <c r="F589" s="87">
        <v>84.796456120000002</v>
      </c>
      <c r="G589" s="87">
        <v>211.99114029</v>
      </c>
      <c r="H589" s="87">
        <v>423.98228058000001</v>
      </c>
      <c r="I589" s="87">
        <v>0</v>
      </c>
      <c r="J589" s="87">
        <v>466.38050863000001</v>
      </c>
      <c r="K589" s="87">
        <v>551.17696475000002</v>
      </c>
      <c r="L589" s="87">
        <v>635.97342086000003</v>
      </c>
    </row>
    <row r="590" spans="1:12" ht="12.75" customHeight="1" x14ac:dyDescent="0.2">
      <c r="A590" s="86" t="s">
        <v>174</v>
      </c>
      <c r="B590" s="86">
        <v>5</v>
      </c>
      <c r="C590" s="87">
        <v>855.49605153000005</v>
      </c>
      <c r="D590" s="87">
        <v>850.10265991000006</v>
      </c>
      <c r="E590" s="87">
        <v>0</v>
      </c>
      <c r="F590" s="87">
        <v>85.010265989999994</v>
      </c>
      <c r="G590" s="87">
        <v>212.52566497999999</v>
      </c>
      <c r="H590" s="87">
        <v>425.05132995999998</v>
      </c>
      <c r="I590" s="87">
        <v>0</v>
      </c>
      <c r="J590" s="87">
        <v>467.55646295000003</v>
      </c>
      <c r="K590" s="87">
        <v>552.56672893999996</v>
      </c>
      <c r="L590" s="87">
        <v>637.57699492999996</v>
      </c>
    </row>
    <row r="591" spans="1:12" ht="12.75" customHeight="1" x14ac:dyDescent="0.2">
      <c r="A591" s="86" t="s">
        <v>174</v>
      </c>
      <c r="B591" s="86">
        <v>6</v>
      </c>
      <c r="C591" s="87">
        <v>847.02396702999999</v>
      </c>
      <c r="D591" s="87">
        <v>842.19050061999997</v>
      </c>
      <c r="E591" s="87">
        <v>0</v>
      </c>
      <c r="F591" s="87">
        <v>84.219050060000001</v>
      </c>
      <c r="G591" s="87">
        <v>210.54762516</v>
      </c>
      <c r="H591" s="87">
        <v>421.09525030999998</v>
      </c>
      <c r="I591" s="87">
        <v>0</v>
      </c>
      <c r="J591" s="87">
        <v>463.20477534000003</v>
      </c>
      <c r="K591" s="87">
        <v>547.42382540000006</v>
      </c>
      <c r="L591" s="87">
        <v>631.64287547000004</v>
      </c>
    </row>
    <row r="592" spans="1:12" ht="12.75" customHeight="1" x14ac:dyDescent="0.2">
      <c r="A592" s="86" t="s">
        <v>174</v>
      </c>
      <c r="B592" s="86">
        <v>7</v>
      </c>
      <c r="C592" s="87">
        <v>772.46720966999999</v>
      </c>
      <c r="D592" s="87">
        <v>768.17693211999995</v>
      </c>
      <c r="E592" s="87">
        <v>0</v>
      </c>
      <c r="F592" s="87">
        <v>76.817693210000002</v>
      </c>
      <c r="G592" s="87">
        <v>192.04423302999999</v>
      </c>
      <c r="H592" s="87">
        <v>384.08846605999997</v>
      </c>
      <c r="I592" s="87">
        <v>0</v>
      </c>
      <c r="J592" s="87">
        <v>422.49731266999999</v>
      </c>
      <c r="K592" s="87">
        <v>499.31500588</v>
      </c>
      <c r="L592" s="87">
        <v>576.13269908999996</v>
      </c>
    </row>
    <row r="593" spans="1:12" ht="12.75" customHeight="1" x14ac:dyDescent="0.2">
      <c r="A593" s="86" t="s">
        <v>174</v>
      </c>
      <c r="B593" s="86">
        <v>8</v>
      </c>
      <c r="C593" s="87">
        <v>775.93257116999996</v>
      </c>
      <c r="D593" s="87">
        <v>771.86989270000004</v>
      </c>
      <c r="E593" s="87">
        <v>0</v>
      </c>
      <c r="F593" s="87">
        <v>77.186989269999998</v>
      </c>
      <c r="G593" s="87">
        <v>192.96747318000001</v>
      </c>
      <c r="H593" s="87">
        <v>385.93494635000002</v>
      </c>
      <c r="I593" s="87">
        <v>0</v>
      </c>
      <c r="J593" s="87">
        <v>424.52844098999998</v>
      </c>
      <c r="K593" s="87">
        <v>501.71543026000001</v>
      </c>
      <c r="L593" s="87">
        <v>578.90241952999997</v>
      </c>
    </row>
    <row r="594" spans="1:12" ht="12.75" customHeight="1" x14ac:dyDescent="0.2">
      <c r="A594" s="86" t="s">
        <v>174</v>
      </c>
      <c r="B594" s="86">
        <v>9</v>
      </c>
      <c r="C594" s="87">
        <v>805.58786018000001</v>
      </c>
      <c r="D594" s="87">
        <v>801.52710835000005</v>
      </c>
      <c r="E594" s="87">
        <v>0</v>
      </c>
      <c r="F594" s="87">
        <v>80.152710839999997</v>
      </c>
      <c r="G594" s="87">
        <v>200.38177709000001</v>
      </c>
      <c r="H594" s="87">
        <v>400.76355418000003</v>
      </c>
      <c r="I594" s="87">
        <v>0</v>
      </c>
      <c r="J594" s="87">
        <v>440.83990958999999</v>
      </c>
      <c r="K594" s="87">
        <v>520.99262042999999</v>
      </c>
      <c r="L594" s="87">
        <v>601.14533126000003</v>
      </c>
    </row>
    <row r="595" spans="1:12" ht="12.75" customHeight="1" x14ac:dyDescent="0.2">
      <c r="A595" s="86" t="s">
        <v>174</v>
      </c>
      <c r="B595" s="86">
        <v>10</v>
      </c>
      <c r="C595" s="87">
        <v>749.07575783000004</v>
      </c>
      <c r="D595" s="87">
        <v>745.32752254000002</v>
      </c>
      <c r="E595" s="87">
        <v>0</v>
      </c>
      <c r="F595" s="87">
        <v>74.532752250000001</v>
      </c>
      <c r="G595" s="87">
        <v>186.33188064000001</v>
      </c>
      <c r="H595" s="87">
        <v>372.66376127000001</v>
      </c>
      <c r="I595" s="87">
        <v>0</v>
      </c>
      <c r="J595" s="87">
        <v>409.93013739999998</v>
      </c>
      <c r="K595" s="87">
        <v>484.46288965000002</v>
      </c>
      <c r="L595" s="87">
        <v>558.99564191000002</v>
      </c>
    </row>
    <row r="596" spans="1:12" ht="12.75" customHeight="1" x14ac:dyDescent="0.2">
      <c r="A596" s="86" t="s">
        <v>174</v>
      </c>
      <c r="B596" s="86">
        <v>11</v>
      </c>
      <c r="C596" s="87">
        <v>668.39849204999996</v>
      </c>
      <c r="D596" s="87">
        <v>665.04482585999995</v>
      </c>
      <c r="E596" s="87">
        <v>0</v>
      </c>
      <c r="F596" s="87">
        <v>66.504482589999995</v>
      </c>
      <c r="G596" s="87">
        <v>166.26120646999999</v>
      </c>
      <c r="H596" s="87">
        <v>332.52241292999997</v>
      </c>
      <c r="I596" s="87">
        <v>0</v>
      </c>
      <c r="J596" s="87">
        <v>365.77465422</v>
      </c>
      <c r="K596" s="87">
        <v>432.27913681000001</v>
      </c>
      <c r="L596" s="87">
        <v>498.78361940000002</v>
      </c>
    </row>
    <row r="597" spans="1:12" ht="12.75" customHeight="1" x14ac:dyDescent="0.2">
      <c r="A597" s="86" t="s">
        <v>174</v>
      </c>
      <c r="B597" s="86">
        <v>12</v>
      </c>
      <c r="C597" s="87">
        <v>653.42131874999995</v>
      </c>
      <c r="D597" s="87">
        <v>649.68033035999997</v>
      </c>
      <c r="E597" s="87">
        <v>0</v>
      </c>
      <c r="F597" s="87">
        <v>64.968033039999995</v>
      </c>
      <c r="G597" s="87">
        <v>162.42008258999999</v>
      </c>
      <c r="H597" s="87">
        <v>324.84016517999999</v>
      </c>
      <c r="I597" s="87">
        <v>0</v>
      </c>
      <c r="J597" s="87">
        <v>357.3241817</v>
      </c>
      <c r="K597" s="87">
        <v>422.29221473000001</v>
      </c>
      <c r="L597" s="87">
        <v>487.26024776999998</v>
      </c>
    </row>
    <row r="598" spans="1:12" ht="12.75" customHeight="1" x14ac:dyDescent="0.2">
      <c r="A598" s="86" t="s">
        <v>174</v>
      </c>
      <c r="B598" s="86">
        <v>13</v>
      </c>
      <c r="C598" s="87">
        <v>685.43998610999995</v>
      </c>
      <c r="D598" s="87">
        <v>679.87053169000001</v>
      </c>
      <c r="E598" s="87">
        <v>0</v>
      </c>
      <c r="F598" s="87">
        <v>67.987053169999996</v>
      </c>
      <c r="G598" s="87">
        <v>169.96763292</v>
      </c>
      <c r="H598" s="87">
        <v>339.93526585000001</v>
      </c>
      <c r="I598" s="87">
        <v>0</v>
      </c>
      <c r="J598" s="87">
        <v>373.92879242999999</v>
      </c>
      <c r="K598" s="87">
        <v>441.91584560000001</v>
      </c>
      <c r="L598" s="87">
        <v>509.90289876999998</v>
      </c>
    </row>
    <row r="599" spans="1:12" ht="12.75" customHeight="1" x14ac:dyDescent="0.2">
      <c r="A599" s="86" t="s">
        <v>174</v>
      </c>
      <c r="B599" s="86">
        <v>14</v>
      </c>
      <c r="C599" s="87">
        <v>691.47450420999996</v>
      </c>
      <c r="D599" s="87">
        <v>684.09141505000002</v>
      </c>
      <c r="E599" s="87">
        <v>0</v>
      </c>
      <c r="F599" s="87">
        <v>68.409141509999998</v>
      </c>
      <c r="G599" s="87">
        <v>171.02285376</v>
      </c>
      <c r="H599" s="87">
        <v>342.04570753000002</v>
      </c>
      <c r="I599" s="87">
        <v>0</v>
      </c>
      <c r="J599" s="87">
        <v>376.25027827999997</v>
      </c>
      <c r="K599" s="87">
        <v>444.65941978000001</v>
      </c>
      <c r="L599" s="87">
        <v>513.06856129000005</v>
      </c>
    </row>
    <row r="600" spans="1:12" ht="12.75" customHeight="1" x14ac:dyDescent="0.2">
      <c r="A600" s="86" t="s">
        <v>174</v>
      </c>
      <c r="B600" s="86">
        <v>15</v>
      </c>
      <c r="C600" s="87">
        <v>689.36972681999998</v>
      </c>
      <c r="D600" s="87">
        <v>682.30525556999999</v>
      </c>
      <c r="E600" s="87">
        <v>0</v>
      </c>
      <c r="F600" s="87">
        <v>68.230525560000004</v>
      </c>
      <c r="G600" s="87">
        <v>170.57631388999999</v>
      </c>
      <c r="H600" s="87">
        <v>341.15262779</v>
      </c>
      <c r="I600" s="87">
        <v>0</v>
      </c>
      <c r="J600" s="87">
        <v>375.26789056000001</v>
      </c>
      <c r="K600" s="87">
        <v>443.49841612</v>
      </c>
      <c r="L600" s="87">
        <v>511.72894167999999</v>
      </c>
    </row>
    <row r="601" spans="1:12" ht="12.75" customHeight="1" x14ac:dyDescent="0.2">
      <c r="A601" s="86" t="s">
        <v>174</v>
      </c>
      <c r="B601" s="86">
        <v>16</v>
      </c>
      <c r="C601" s="87">
        <v>676.04803618999995</v>
      </c>
      <c r="D601" s="87">
        <v>669.49529052000003</v>
      </c>
      <c r="E601" s="87">
        <v>0</v>
      </c>
      <c r="F601" s="87">
        <v>66.949529049999995</v>
      </c>
      <c r="G601" s="87">
        <v>167.37382263000001</v>
      </c>
      <c r="H601" s="87">
        <v>334.74764526000001</v>
      </c>
      <c r="I601" s="87">
        <v>0</v>
      </c>
      <c r="J601" s="87">
        <v>368.22240978999997</v>
      </c>
      <c r="K601" s="87">
        <v>435.17193884</v>
      </c>
      <c r="L601" s="87">
        <v>502.12146789000002</v>
      </c>
    </row>
    <row r="602" spans="1:12" ht="12.75" customHeight="1" x14ac:dyDescent="0.2">
      <c r="A602" s="86" t="s">
        <v>174</v>
      </c>
      <c r="B602" s="86">
        <v>17</v>
      </c>
      <c r="C602" s="87">
        <v>679.39022986999998</v>
      </c>
      <c r="D602" s="87">
        <v>672.54898353999999</v>
      </c>
      <c r="E602" s="87">
        <v>0</v>
      </c>
      <c r="F602" s="87">
        <v>67.254898350000005</v>
      </c>
      <c r="G602" s="87">
        <v>168.13724589</v>
      </c>
      <c r="H602" s="87">
        <v>336.27449177</v>
      </c>
      <c r="I602" s="87">
        <v>0</v>
      </c>
      <c r="J602" s="87">
        <v>369.90194094999998</v>
      </c>
      <c r="K602" s="87">
        <v>437.1568393</v>
      </c>
      <c r="L602" s="87">
        <v>504.41173765999997</v>
      </c>
    </row>
    <row r="603" spans="1:12" ht="12.75" customHeight="1" x14ac:dyDescent="0.2">
      <c r="A603" s="86" t="s">
        <v>174</v>
      </c>
      <c r="B603" s="86">
        <v>18</v>
      </c>
      <c r="C603" s="87">
        <v>669.11763456000006</v>
      </c>
      <c r="D603" s="87">
        <v>661.92136129999994</v>
      </c>
      <c r="E603" s="87">
        <v>0</v>
      </c>
      <c r="F603" s="87">
        <v>66.192136129999994</v>
      </c>
      <c r="G603" s="87">
        <v>165.48034032999999</v>
      </c>
      <c r="H603" s="87">
        <v>330.96068064999997</v>
      </c>
      <c r="I603" s="87">
        <v>0</v>
      </c>
      <c r="J603" s="87">
        <v>364.05674871999997</v>
      </c>
      <c r="K603" s="87">
        <v>430.24888485000002</v>
      </c>
      <c r="L603" s="87">
        <v>496.44102098000002</v>
      </c>
    </row>
    <row r="604" spans="1:12" ht="12.75" customHeight="1" x14ac:dyDescent="0.2">
      <c r="A604" s="86" t="s">
        <v>174</v>
      </c>
      <c r="B604" s="86">
        <v>19</v>
      </c>
      <c r="C604" s="87">
        <v>647.01697911999997</v>
      </c>
      <c r="D604" s="87">
        <v>640.02634979000004</v>
      </c>
      <c r="E604" s="87">
        <v>0</v>
      </c>
      <c r="F604" s="87">
        <v>64.002634979999996</v>
      </c>
      <c r="G604" s="87">
        <v>160.00658745000001</v>
      </c>
      <c r="H604" s="87">
        <v>320.01317490000002</v>
      </c>
      <c r="I604" s="87">
        <v>0</v>
      </c>
      <c r="J604" s="87">
        <v>352.01449237999998</v>
      </c>
      <c r="K604" s="87">
        <v>416.01712736000002</v>
      </c>
      <c r="L604" s="87">
        <v>480.01976234</v>
      </c>
    </row>
    <row r="605" spans="1:12" ht="12.75" customHeight="1" x14ac:dyDescent="0.2">
      <c r="A605" s="86" t="s">
        <v>174</v>
      </c>
      <c r="B605" s="86">
        <v>20</v>
      </c>
      <c r="C605" s="87">
        <v>636.54175206000002</v>
      </c>
      <c r="D605" s="87">
        <v>629.85425206000002</v>
      </c>
      <c r="E605" s="87">
        <v>0</v>
      </c>
      <c r="F605" s="87">
        <v>62.985425210000002</v>
      </c>
      <c r="G605" s="87">
        <v>157.46356302000001</v>
      </c>
      <c r="H605" s="87">
        <v>314.92712603000001</v>
      </c>
      <c r="I605" s="87">
        <v>0</v>
      </c>
      <c r="J605" s="87">
        <v>346.41983863000002</v>
      </c>
      <c r="K605" s="87">
        <v>409.40526383999998</v>
      </c>
      <c r="L605" s="87">
        <v>472.39068904999999</v>
      </c>
    </row>
    <row r="606" spans="1:12" ht="12.75" customHeight="1" x14ac:dyDescent="0.2">
      <c r="A606" s="86" t="s">
        <v>174</v>
      </c>
      <c r="B606" s="86">
        <v>21</v>
      </c>
      <c r="C606" s="87">
        <v>648.14281440000002</v>
      </c>
      <c r="D606" s="87">
        <v>641.14712403999999</v>
      </c>
      <c r="E606" s="87">
        <v>0</v>
      </c>
      <c r="F606" s="87">
        <v>64.114712400000002</v>
      </c>
      <c r="G606" s="87">
        <v>160.28678101</v>
      </c>
      <c r="H606" s="87">
        <v>320.57356202</v>
      </c>
      <c r="I606" s="87">
        <v>0</v>
      </c>
      <c r="J606" s="87">
        <v>352.63091822000001</v>
      </c>
      <c r="K606" s="87">
        <v>416.74563062999999</v>
      </c>
      <c r="L606" s="87">
        <v>480.86034303000002</v>
      </c>
    </row>
    <row r="607" spans="1:12" ht="12.75" customHeight="1" x14ac:dyDescent="0.2">
      <c r="A607" s="86" t="s">
        <v>174</v>
      </c>
      <c r="B607" s="86">
        <v>22</v>
      </c>
      <c r="C607" s="87">
        <v>725.37704297000005</v>
      </c>
      <c r="D607" s="87">
        <v>717.03862366999999</v>
      </c>
      <c r="E607" s="87">
        <v>0</v>
      </c>
      <c r="F607" s="87">
        <v>71.703862369999996</v>
      </c>
      <c r="G607" s="87">
        <v>179.25965592</v>
      </c>
      <c r="H607" s="87">
        <v>358.51931184</v>
      </c>
      <c r="I607" s="87">
        <v>0</v>
      </c>
      <c r="J607" s="87">
        <v>394.37124302000001</v>
      </c>
      <c r="K607" s="87">
        <v>466.07510538999998</v>
      </c>
      <c r="L607" s="87">
        <v>537.77896774999999</v>
      </c>
    </row>
    <row r="608" spans="1:12" ht="12.75" customHeight="1" x14ac:dyDescent="0.2">
      <c r="A608" s="86" t="s">
        <v>174</v>
      </c>
      <c r="B608" s="86">
        <v>23</v>
      </c>
      <c r="C608" s="87">
        <v>788.40204912000002</v>
      </c>
      <c r="D608" s="87">
        <v>779.78035434000003</v>
      </c>
      <c r="E608" s="87">
        <v>0</v>
      </c>
      <c r="F608" s="87">
        <v>77.978035430000006</v>
      </c>
      <c r="G608" s="87">
        <v>194.94508859000001</v>
      </c>
      <c r="H608" s="87">
        <v>389.89017717000002</v>
      </c>
      <c r="I608" s="87">
        <v>0</v>
      </c>
      <c r="J608" s="87">
        <v>428.87919489000001</v>
      </c>
      <c r="K608" s="87">
        <v>506.85723031999999</v>
      </c>
      <c r="L608" s="87">
        <v>584.83526575999997</v>
      </c>
    </row>
    <row r="609" spans="1:12" ht="12.75" customHeight="1" x14ac:dyDescent="0.2">
      <c r="A609" s="86" t="s">
        <v>174</v>
      </c>
      <c r="B609" s="86">
        <v>24</v>
      </c>
      <c r="C609" s="87">
        <v>832.09608677000006</v>
      </c>
      <c r="D609" s="87">
        <v>822.71516761999999</v>
      </c>
      <c r="E609" s="87">
        <v>0</v>
      </c>
      <c r="F609" s="87">
        <v>82.271516759999997</v>
      </c>
      <c r="G609" s="87">
        <v>205.67879191</v>
      </c>
      <c r="H609" s="87">
        <v>411.35758380999999</v>
      </c>
      <c r="I609" s="87">
        <v>0</v>
      </c>
      <c r="J609" s="87">
        <v>452.49334219000002</v>
      </c>
      <c r="K609" s="87">
        <v>534.76485894999996</v>
      </c>
      <c r="L609" s="87">
        <v>617.03637572000002</v>
      </c>
    </row>
    <row r="610" spans="1:12" ht="12.75" customHeight="1" x14ac:dyDescent="0.2">
      <c r="A610" s="86" t="s">
        <v>175</v>
      </c>
      <c r="B610" s="86">
        <v>1</v>
      </c>
      <c r="C610" s="87">
        <v>924.41325984000002</v>
      </c>
      <c r="D610" s="87">
        <v>914.20000098000003</v>
      </c>
      <c r="E610" s="87">
        <v>0</v>
      </c>
      <c r="F610" s="87">
        <v>91.420000099999996</v>
      </c>
      <c r="G610" s="87">
        <v>228.55000025000001</v>
      </c>
      <c r="H610" s="87">
        <v>457.10000049000001</v>
      </c>
      <c r="I610" s="87">
        <v>0</v>
      </c>
      <c r="J610" s="87">
        <v>502.81000053999998</v>
      </c>
      <c r="K610" s="87">
        <v>594.23000063999996</v>
      </c>
      <c r="L610" s="87">
        <v>685.65000074</v>
      </c>
    </row>
    <row r="611" spans="1:12" ht="12.75" customHeight="1" x14ac:dyDescent="0.2">
      <c r="A611" s="86" t="s">
        <v>175</v>
      </c>
      <c r="B611" s="86">
        <v>2</v>
      </c>
      <c r="C611" s="87">
        <v>924.90671940000004</v>
      </c>
      <c r="D611" s="87">
        <v>914.42680370999994</v>
      </c>
      <c r="E611" s="87">
        <v>0</v>
      </c>
      <c r="F611" s="87">
        <v>91.442680370000005</v>
      </c>
      <c r="G611" s="87">
        <v>228.60670092999999</v>
      </c>
      <c r="H611" s="87">
        <v>457.21340185999998</v>
      </c>
      <c r="I611" s="87">
        <v>0</v>
      </c>
      <c r="J611" s="87">
        <v>502.93474204</v>
      </c>
      <c r="K611" s="87">
        <v>594.37742241000001</v>
      </c>
      <c r="L611" s="87">
        <v>685.82010277999996</v>
      </c>
    </row>
    <row r="612" spans="1:12" ht="12.75" customHeight="1" x14ac:dyDescent="0.2">
      <c r="A612" s="86" t="s">
        <v>175</v>
      </c>
      <c r="B612" s="86">
        <v>3</v>
      </c>
      <c r="C612" s="87">
        <v>947.17913611999995</v>
      </c>
      <c r="D612" s="87">
        <v>936.63069594000001</v>
      </c>
      <c r="E612" s="87">
        <v>0</v>
      </c>
      <c r="F612" s="87">
        <v>93.663069590000006</v>
      </c>
      <c r="G612" s="87">
        <v>234.15767399000001</v>
      </c>
      <c r="H612" s="87">
        <v>468.31534797</v>
      </c>
      <c r="I612" s="87">
        <v>0</v>
      </c>
      <c r="J612" s="87">
        <v>515.14688277000005</v>
      </c>
      <c r="K612" s="87">
        <v>608.80995236000001</v>
      </c>
      <c r="L612" s="87">
        <v>702.47302195999998</v>
      </c>
    </row>
    <row r="613" spans="1:12" ht="12.75" customHeight="1" x14ac:dyDescent="0.2">
      <c r="A613" s="86" t="s">
        <v>175</v>
      </c>
      <c r="B613" s="86">
        <v>4</v>
      </c>
      <c r="C613" s="87">
        <v>961.14947274999997</v>
      </c>
      <c r="D613" s="87">
        <v>950.25848696000003</v>
      </c>
      <c r="E613" s="87">
        <v>0</v>
      </c>
      <c r="F613" s="87">
        <v>95.025848699999997</v>
      </c>
      <c r="G613" s="87">
        <v>237.56462174000001</v>
      </c>
      <c r="H613" s="87">
        <v>475.12924348000001</v>
      </c>
      <c r="I613" s="87">
        <v>0</v>
      </c>
      <c r="J613" s="87">
        <v>522.64216782999995</v>
      </c>
      <c r="K613" s="87">
        <v>617.66801652000004</v>
      </c>
      <c r="L613" s="87">
        <v>712.69386522000002</v>
      </c>
    </row>
    <row r="614" spans="1:12" ht="12.75" customHeight="1" x14ac:dyDescent="0.2">
      <c r="A614" s="86" t="s">
        <v>175</v>
      </c>
      <c r="B614" s="86">
        <v>5</v>
      </c>
      <c r="C614" s="87">
        <v>960.71256337</v>
      </c>
      <c r="D614" s="87">
        <v>949.88050536000003</v>
      </c>
      <c r="E614" s="87">
        <v>0</v>
      </c>
      <c r="F614" s="87">
        <v>94.988050540000003</v>
      </c>
      <c r="G614" s="87">
        <v>237.47012634000001</v>
      </c>
      <c r="H614" s="87">
        <v>474.94025268000001</v>
      </c>
      <c r="I614" s="87">
        <v>0</v>
      </c>
      <c r="J614" s="87">
        <v>522.43427795000002</v>
      </c>
      <c r="K614" s="87">
        <v>617.42232848000003</v>
      </c>
      <c r="L614" s="87">
        <v>712.41037902000005</v>
      </c>
    </row>
    <row r="615" spans="1:12" ht="12.75" customHeight="1" x14ac:dyDescent="0.2">
      <c r="A615" s="86" t="s">
        <v>175</v>
      </c>
      <c r="B615" s="86">
        <v>6</v>
      </c>
      <c r="C615" s="87">
        <v>924.92684639000004</v>
      </c>
      <c r="D615" s="87">
        <v>914.30502660000002</v>
      </c>
      <c r="E615" s="87">
        <v>0</v>
      </c>
      <c r="F615" s="87">
        <v>91.430502660000002</v>
      </c>
      <c r="G615" s="87">
        <v>228.57625665</v>
      </c>
      <c r="H615" s="87">
        <v>457.15251330000001</v>
      </c>
      <c r="I615" s="87">
        <v>0</v>
      </c>
      <c r="J615" s="87">
        <v>502.86776463000001</v>
      </c>
      <c r="K615" s="87">
        <v>594.29826729000001</v>
      </c>
      <c r="L615" s="87">
        <v>685.72876995000001</v>
      </c>
    </row>
    <row r="616" spans="1:12" ht="12.75" customHeight="1" x14ac:dyDescent="0.2">
      <c r="A616" s="86" t="s">
        <v>175</v>
      </c>
      <c r="B616" s="86">
        <v>7</v>
      </c>
      <c r="C616" s="87">
        <v>883.77749009000001</v>
      </c>
      <c r="D616" s="87">
        <v>873.79206785999997</v>
      </c>
      <c r="E616" s="87">
        <v>0</v>
      </c>
      <c r="F616" s="87">
        <v>87.379206789999998</v>
      </c>
      <c r="G616" s="87">
        <v>218.44801697</v>
      </c>
      <c r="H616" s="87">
        <v>436.89603392999999</v>
      </c>
      <c r="I616" s="87">
        <v>0</v>
      </c>
      <c r="J616" s="87">
        <v>480.58563731999999</v>
      </c>
      <c r="K616" s="87">
        <v>567.96484410999994</v>
      </c>
      <c r="L616" s="87">
        <v>655.34405089999996</v>
      </c>
    </row>
    <row r="617" spans="1:12" ht="12.75" customHeight="1" x14ac:dyDescent="0.2">
      <c r="A617" s="86" t="s">
        <v>175</v>
      </c>
      <c r="B617" s="86">
        <v>8</v>
      </c>
      <c r="C617" s="87">
        <v>822.62108535000004</v>
      </c>
      <c r="D617" s="87">
        <v>813.46610003000001</v>
      </c>
      <c r="E617" s="87">
        <v>0</v>
      </c>
      <c r="F617" s="87">
        <v>81.346609999999998</v>
      </c>
      <c r="G617" s="87">
        <v>203.36652501</v>
      </c>
      <c r="H617" s="87">
        <v>406.73305002000001</v>
      </c>
      <c r="I617" s="87">
        <v>0</v>
      </c>
      <c r="J617" s="87">
        <v>447.40635501999998</v>
      </c>
      <c r="K617" s="87">
        <v>528.75296502000003</v>
      </c>
      <c r="L617" s="87">
        <v>610.09957501999997</v>
      </c>
    </row>
    <row r="618" spans="1:12" ht="12.75" customHeight="1" x14ac:dyDescent="0.2">
      <c r="A618" s="86" t="s">
        <v>175</v>
      </c>
      <c r="B618" s="86">
        <v>9</v>
      </c>
      <c r="C618" s="87">
        <v>792.43311154000003</v>
      </c>
      <c r="D618" s="87">
        <v>783.29349596999998</v>
      </c>
      <c r="E618" s="87">
        <v>0</v>
      </c>
      <c r="F618" s="87">
        <v>78.3293496</v>
      </c>
      <c r="G618" s="87">
        <v>195.82337398999999</v>
      </c>
      <c r="H618" s="87">
        <v>391.64674798999999</v>
      </c>
      <c r="I618" s="87">
        <v>0</v>
      </c>
      <c r="J618" s="87">
        <v>430.81142277999999</v>
      </c>
      <c r="K618" s="87">
        <v>509.14077237999999</v>
      </c>
      <c r="L618" s="87">
        <v>587.47012198000004</v>
      </c>
    </row>
    <row r="619" spans="1:12" ht="12.75" customHeight="1" x14ac:dyDescent="0.2">
      <c r="A619" s="86" t="s">
        <v>175</v>
      </c>
      <c r="B619" s="86">
        <v>10</v>
      </c>
      <c r="C619" s="87">
        <v>746.28780687000005</v>
      </c>
      <c r="D619" s="87">
        <v>739.35038856000006</v>
      </c>
      <c r="E619" s="87">
        <v>0</v>
      </c>
      <c r="F619" s="87">
        <v>73.935038860000006</v>
      </c>
      <c r="G619" s="87">
        <v>184.83759714000001</v>
      </c>
      <c r="H619" s="87">
        <v>369.67519428000003</v>
      </c>
      <c r="I619" s="87">
        <v>0</v>
      </c>
      <c r="J619" s="87">
        <v>406.64271371000001</v>
      </c>
      <c r="K619" s="87">
        <v>480.57775256000002</v>
      </c>
      <c r="L619" s="87">
        <v>554.51279141999999</v>
      </c>
    </row>
    <row r="620" spans="1:12" ht="12.75" customHeight="1" x14ac:dyDescent="0.2">
      <c r="A620" s="86" t="s">
        <v>175</v>
      </c>
      <c r="B620" s="86">
        <v>11</v>
      </c>
      <c r="C620" s="87">
        <v>666.03143728999999</v>
      </c>
      <c r="D620" s="87">
        <v>660.20480832999999</v>
      </c>
      <c r="E620" s="87">
        <v>0</v>
      </c>
      <c r="F620" s="87">
        <v>66.020480829999997</v>
      </c>
      <c r="G620" s="87">
        <v>165.05120208</v>
      </c>
      <c r="H620" s="87">
        <v>330.10240417</v>
      </c>
      <c r="I620" s="87">
        <v>0</v>
      </c>
      <c r="J620" s="87">
        <v>363.11264457999999</v>
      </c>
      <c r="K620" s="87">
        <v>429.13312540999999</v>
      </c>
      <c r="L620" s="87">
        <v>495.15360625</v>
      </c>
    </row>
    <row r="621" spans="1:12" ht="12.75" customHeight="1" x14ac:dyDescent="0.2">
      <c r="A621" s="86" t="s">
        <v>175</v>
      </c>
      <c r="B621" s="86">
        <v>12</v>
      </c>
      <c r="C621" s="87">
        <v>644.39918934000002</v>
      </c>
      <c r="D621" s="87">
        <v>639.23627548000002</v>
      </c>
      <c r="E621" s="87">
        <v>0</v>
      </c>
      <c r="F621" s="87">
        <v>63.923627549999999</v>
      </c>
      <c r="G621" s="87">
        <v>159.80906887</v>
      </c>
      <c r="H621" s="87">
        <v>319.61813774000001</v>
      </c>
      <c r="I621" s="87">
        <v>0</v>
      </c>
      <c r="J621" s="87">
        <v>351.57995151</v>
      </c>
      <c r="K621" s="87">
        <v>415.50357905999999</v>
      </c>
      <c r="L621" s="87">
        <v>479.42720660999998</v>
      </c>
    </row>
    <row r="622" spans="1:12" ht="12.75" customHeight="1" x14ac:dyDescent="0.2">
      <c r="A622" s="86" t="s">
        <v>175</v>
      </c>
      <c r="B622" s="86">
        <v>13</v>
      </c>
      <c r="C622" s="87">
        <v>650.22644150999997</v>
      </c>
      <c r="D622" s="87">
        <v>644.41191605999995</v>
      </c>
      <c r="E622" s="87">
        <v>0</v>
      </c>
      <c r="F622" s="87">
        <v>64.441191610000004</v>
      </c>
      <c r="G622" s="87">
        <v>161.10297901999999</v>
      </c>
      <c r="H622" s="87">
        <v>322.20595802999998</v>
      </c>
      <c r="I622" s="87">
        <v>0</v>
      </c>
      <c r="J622" s="87">
        <v>354.42655382999999</v>
      </c>
      <c r="K622" s="87">
        <v>418.86774544000002</v>
      </c>
      <c r="L622" s="87">
        <v>483.30893705</v>
      </c>
    </row>
    <row r="623" spans="1:12" ht="12.75" customHeight="1" x14ac:dyDescent="0.2">
      <c r="A623" s="86" t="s">
        <v>175</v>
      </c>
      <c r="B623" s="86">
        <v>14</v>
      </c>
      <c r="C623" s="87">
        <v>649.39830995</v>
      </c>
      <c r="D623" s="87">
        <v>643.22206000000006</v>
      </c>
      <c r="E623" s="87">
        <v>0</v>
      </c>
      <c r="F623" s="87">
        <v>64.322205999999994</v>
      </c>
      <c r="G623" s="87">
        <v>160.80551500000001</v>
      </c>
      <c r="H623" s="87">
        <v>321.61103000000003</v>
      </c>
      <c r="I623" s="87">
        <v>0</v>
      </c>
      <c r="J623" s="87">
        <v>353.772133</v>
      </c>
      <c r="K623" s="87">
        <v>418.09433899999999</v>
      </c>
      <c r="L623" s="87">
        <v>482.41654499999999</v>
      </c>
    </row>
    <row r="624" spans="1:12" ht="12.75" customHeight="1" x14ac:dyDescent="0.2">
      <c r="A624" s="86" t="s">
        <v>175</v>
      </c>
      <c r="B624" s="86">
        <v>15</v>
      </c>
      <c r="C624" s="87">
        <v>654.54553346</v>
      </c>
      <c r="D624" s="87">
        <v>648.69633538999994</v>
      </c>
      <c r="E624" s="87">
        <v>0</v>
      </c>
      <c r="F624" s="87">
        <v>64.869633539999995</v>
      </c>
      <c r="G624" s="87">
        <v>162.17408384999999</v>
      </c>
      <c r="H624" s="87">
        <v>324.34816769999998</v>
      </c>
      <c r="I624" s="87">
        <v>0</v>
      </c>
      <c r="J624" s="87">
        <v>356.78298446000002</v>
      </c>
      <c r="K624" s="87">
        <v>421.65261800000002</v>
      </c>
      <c r="L624" s="87">
        <v>486.52225154000001</v>
      </c>
    </row>
    <row r="625" spans="1:12" ht="12.75" customHeight="1" x14ac:dyDescent="0.2">
      <c r="A625" s="86" t="s">
        <v>175</v>
      </c>
      <c r="B625" s="86">
        <v>16</v>
      </c>
      <c r="C625" s="87">
        <v>660.59222659</v>
      </c>
      <c r="D625" s="87">
        <v>654.73064868999995</v>
      </c>
      <c r="E625" s="87">
        <v>0</v>
      </c>
      <c r="F625" s="87">
        <v>65.473064870000002</v>
      </c>
      <c r="G625" s="87">
        <v>163.68266216999999</v>
      </c>
      <c r="H625" s="87">
        <v>327.36532434999998</v>
      </c>
      <c r="I625" s="87">
        <v>0</v>
      </c>
      <c r="J625" s="87">
        <v>360.10185677999999</v>
      </c>
      <c r="K625" s="87">
        <v>425.57492165000002</v>
      </c>
      <c r="L625" s="87">
        <v>491.04798651999999</v>
      </c>
    </row>
    <row r="626" spans="1:12" ht="12.75" customHeight="1" x14ac:dyDescent="0.2">
      <c r="A626" s="86" t="s">
        <v>175</v>
      </c>
      <c r="B626" s="86">
        <v>17</v>
      </c>
      <c r="C626" s="87">
        <v>666.98997962999999</v>
      </c>
      <c r="D626" s="87">
        <v>661.16780001999996</v>
      </c>
      <c r="E626" s="87">
        <v>0</v>
      </c>
      <c r="F626" s="87">
        <v>66.116780000000006</v>
      </c>
      <c r="G626" s="87">
        <v>165.29195000999999</v>
      </c>
      <c r="H626" s="87">
        <v>330.58390000999998</v>
      </c>
      <c r="I626" s="87">
        <v>0</v>
      </c>
      <c r="J626" s="87">
        <v>363.64229001000001</v>
      </c>
      <c r="K626" s="87">
        <v>429.75907001000002</v>
      </c>
      <c r="L626" s="87">
        <v>495.87585001999997</v>
      </c>
    </row>
    <row r="627" spans="1:12" ht="12.75" customHeight="1" x14ac:dyDescent="0.2">
      <c r="A627" s="86" t="s">
        <v>175</v>
      </c>
      <c r="B627" s="86">
        <v>18</v>
      </c>
      <c r="C627" s="87">
        <v>657.74217161000001</v>
      </c>
      <c r="D627" s="87">
        <v>651.66342431999999</v>
      </c>
      <c r="E627" s="87">
        <v>0</v>
      </c>
      <c r="F627" s="87">
        <v>65.16634243</v>
      </c>
      <c r="G627" s="87">
        <v>162.91585608</v>
      </c>
      <c r="H627" s="87">
        <v>325.83171216</v>
      </c>
      <c r="I627" s="87">
        <v>0</v>
      </c>
      <c r="J627" s="87">
        <v>358.41488337999999</v>
      </c>
      <c r="K627" s="87">
        <v>423.58122580999998</v>
      </c>
      <c r="L627" s="87">
        <v>488.74756824000002</v>
      </c>
    </row>
    <row r="628" spans="1:12" ht="12.75" customHeight="1" x14ac:dyDescent="0.2">
      <c r="A628" s="86" t="s">
        <v>175</v>
      </c>
      <c r="B628" s="86">
        <v>19</v>
      </c>
      <c r="C628" s="87">
        <v>648.41140352000002</v>
      </c>
      <c r="D628" s="87">
        <v>642.79570593999995</v>
      </c>
      <c r="E628" s="87">
        <v>0</v>
      </c>
      <c r="F628" s="87">
        <v>64.279570590000006</v>
      </c>
      <c r="G628" s="87">
        <v>160.69892648999999</v>
      </c>
      <c r="H628" s="87">
        <v>321.39785296999997</v>
      </c>
      <c r="I628" s="87">
        <v>0</v>
      </c>
      <c r="J628" s="87">
        <v>353.53763827</v>
      </c>
      <c r="K628" s="87">
        <v>417.81720885999999</v>
      </c>
      <c r="L628" s="87">
        <v>482.09677945999999</v>
      </c>
    </row>
    <row r="629" spans="1:12" ht="12.75" customHeight="1" x14ac:dyDescent="0.2">
      <c r="A629" s="86" t="s">
        <v>175</v>
      </c>
      <c r="B629" s="86">
        <v>20</v>
      </c>
      <c r="C629" s="87">
        <v>645.83102299999996</v>
      </c>
      <c r="D629" s="87">
        <v>639.81432067000003</v>
      </c>
      <c r="E629" s="87">
        <v>0</v>
      </c>
      <c r="F629" s="87">
        <v>63.981432069999997</v>
      </c>
      <c r="G629" s="87">
        <v>159.95358017000001</v>
      </c>
      <c r="H629" s="87">
        <v>319.90716034000002</v>
      </c>
      <c r="I629" s="87">
        <v>0</v>
      </c>
      <c r="J629" s="87">
        <v>351.89787637000001</v>
      </c>
      <c r="K629" s="87">
        <v>415.87930843999999</v>
      </c>
      <c r="L629" s="87">
        <v>479.86074050000002</v>
      </c>
    </row>
    <row r="630" spans="1:12" ht="12.75" customHeight="1" x14ac:dyDescent="0.2">
      <c r="A630" s="86" t="s">
        <v>175</v>
      </c>
      <c r="B630" s="86">
        <v>21</v>
      </c>
      <c r="C630" s="87">
        <v>644.46187913999995</v>
      </c>
      <c r="D630" s="87">
        <v>640.60657462999995</v>
      </c>
      <c r="E630" s="87">
        <v>0</v>
      </c>
      <c r="F630" s="87">
        <v>64.060657460000002</v>
      </c>
      <c r="G630" s="87">
        <v>160.15164365999999</v>
      </c>
      <c r="H630" s="87">
        <v>320.30328731999998</v>
      </c>
      <c r="I630" s="87">
        <v>0</v>
      </c>
      <c r="J630" s="87">
        <v>352.33361604999999</v>
      </c>
      <c r="K630" s="87">
        <v>416.39427351</v>
      </c>
      <c r="L630" s="87">
        <v>480.45493097000002</v>
      </c>
    </row>
    <row r="631" spans="1:12" ht="12.75" customHeight="1" x14ac:dyDescent="0.2">
      <c r="A631" s="86" t="s">
        <v>175</v>
      </c>
      <c r="B631" s="86">
        <v>22</v>
      </c>
      <c r="C631" s="87">
        <v>710.43975545000001</v>
      </c>
      <c r="D631" s="87">
        <v>706.47547831999998</v>
      </c>
      <c r="E631" s="87">
        <v>0</v>
      </c>
      <c r="F631" s="87">
        <v>70.647547829999993</v>
      </c>
      <c r="G631" s="87">
        <v>176.61886957999999</v>
      </c>
      <c r="H631" s="87">
        <v>353.23773915999999</v>
      </c>
      <c r="I631" s="87">
        <v>0</v>
      </c>
      <c r="J631" s="87">
        <v>388.56151308</v>
      </c>
      <c r="K631" s="87">
        <v>459.20906091000001</v>
      </c>
      <c r="L631" s="87">
        <v>529.85660873999996</v>
      </c>
    </row>
    <row r="632" spans="1:12" ht="12.75" customHeight="1" x14ac:dyDescent="0.2">
      <c r="A632" s="86" t="s">
        <v>175</v>
      </c>
      <c r="B632" s="86">
        <v>23</v>
      </c>
      <c r="C632" s="87">
        <v>775.04290923999997</v>
      </c>
      <c r="D632" s="87">
        <v>771.07050980999998</v>
      </c>
      <c r="E632" s="87">
        <v>0</v>
      </c>
      <c r="F632" s="87">
        <v>77.107050979999997</v>
      </c>
      <c r="G632" s="87">
        <v>192.76762744999999</v>
      </c>
      <c r="H632" s="87">
        <v>385.53525490999999</v>
      </c>
      <c r="I632" s="87">
        <v>0</v>
      </c>
      <c r="J632" s="87">
        <v>424.08878040000002</v>
      </c>
      <c r="K632" s="87">
        <v>501.19583138000002</v>
      </c>
      <c r="L632" s="87">
        <v>578.30288236000001</v>
      </c>
    </row>
    <row r="633" spans="1:12" ht="12.75" customHeight="1" x14ac:dyDescent="0.2">
      <c r="A633" s="86" t="s">
        <v>175</v>
      </c>
      <c r="B633" s="86">
        <v>24</v>
      </c>
      <c r="C633" s="87">
        <v>825.92374176999999</v>
      </c>
      <c r="D633" s="87">
        <v>821.67242432</v>
      </c>
      <c r="E633" s="87">
        <v>0</v>
      </c>
      <c r="F633" s="87">
        <v>82.167242430000002</v>
      </c>
      <c r="G633" s="87">
        <v>205.41810608</v>
      </c>
      <c r="H633" s="87">
        <v>410.83621216</v>
      </c>
      <c r="I633" s="87">
        <v>0</v>
      </c>
      <c r="J633" s="87">
        <v>451.91983338</v>
      </c>
      <c r="K633" s="87">
        <v>534.08707580999999</v>
      </c>
      <c r="L633" s="87">
        <v>616.25431823999998</v>
      </c>
    </row>
    <row r="634" spans="1:12" ht="12.75" customHeight="1" x14ac:dyDescent="0.2">
      <c r="A634" s="86" t="s">
        <v>176</v>
      </c>
      <c r="B634" s="86">
        <v>1</v>
      </c>
      <c r="C634" s="87">
        <v>891.92174367999996</v>
      </c>
      <c r="D634" s="87">
        <v>887.27030239999999</v>
      </c>
      <c r="E634" s="87">
        <v>0</v>
      </c>
      <c r="F634" s="87">
        <v>88.727030240000005</v>
      </c>
      <c r="G634" s="87">
        <v>221.8175756</v>
      </c>
      <c r="H634" s="87">
        <v>443.6351512</v>
      </c>
      <c r="I634" s="87">
        <v>0</v>
      </c>
      <c r="J634" s="87">
        <v>487.99866631999998</v>
      </c>
      <c r="K634" s="87">
        <v>576.72569655999996</v>
      </c>
      <c r="L634" s="87">
        <v>665.45272680000005</v>
      </c>
    </row>
    <row r="635" spans="1:12" ht="12.75" customHeight="1" x14ac:dyDescent="0.2">
      <c r="A635" s="86" t="s">
        <v>176</v>
      </c>
      <c r="B635" s="86">
        <v>2</v>
      </c>
      <c r="C635" s="87">
        <v>915.19976209000004</v>
      </c>
      <c r="D635" s="87">
        <v>910.33653291999997</v>
      </c>
      <c r="E635" s="87">
        <v>0</v>
      </c>
      <c r="F635" s="87">
        <v>91.033653290000004</v>
      </c>
      <c r="G635" s="87">
        <v>227.58413322999999</v>
      </c>
      <c r="H635" s="87">
        <v>455.16826645999998</v>
      </c>
      <c r="I635" s="87">
        <v>0</v>
      </c>
      <c r="J635" s="87">
        <v>500.68509311000003</v>
      </c>
      <c r="K635" s="87">
        <v>591.71874639999999</v>
      </c>
      <c r="L635" s="87">
        <v>682.75239968999995</v>
      </c>
    </row>
    <row r="636" spans="1:12" ht="12.75" customHeight="1" x14ac:dyDescent="0.2">
      <c r="A636" s="86" t="s">
        <v>176</v>
      </c>
      <c r="B636" s="86">
        <v>3</v>
      </c>
      <c r="C636" s="87">
        <v>926.43604746999995</v>
      </c>
      <c r="D636" s="87">
        <v>921.47432491999996</v>
      </c>
      <c r="E636" s="87">
        <v>0</v>
      </c>
      <c r="F636" s="87">
        <v>92.14743249</v>
      </c>
      <c r="G636" s="87">
        <v>230.36858122999999</v>
      </c>
      <c r="H636" s="87">
        <v>460.73716245999998</v>
      </c>
      <c r="I636" s="87">
        <v>0</v>
      </c>
      <c r="J636" s="87">
        <v>506.81087871</v>
      </c>
      <c r="K636" s="87">
        <v>598.95831120000003</v>
      </c>
      <c r="L636" s="87">
        <v>691.10574369000005</v>
      </c>
    </row>
    <row r="637" spans="1:12" ht="12.75" customHeight="1" x14ac:dyDescent="0.2">
      <c r="A637" s="86" t="s">
        <v>176</v>
      </c>
      <c r="B637" s="86">
        <v>4</v>
      </c>
      <c r="C637" s="87">
        <v>939.98578069999996</v>
      </c>
      <c r="D637" s="87">
        <v>934.81003297999996</v>
      </c>
      <c r="E637" s="87">
        <v>0</v>
      </c>
      <c r="F637" s="87">
        <v>93.481003299999998</v>
      </c>
      <c r="G637" s="87">
        <v>233.70250824999999</v>
      </c>
      <c r="H637" s="87">
        <v>467.40501648999998</v>
      </c>
      <c r="I637" s="87">
        <v>0</v>
      </c>
      <c r="J637" s="87">
        <v>514.14551814000004</v>
      </c>
      <c r="K637" s="87">
        <v>607.62652144000003</v>
      </c>
      <c r="L637" s="87">
        <v>701.10752474000003</v>
      </c>
    </row>
    <row r="638" spans="1:12" ht="12.75" customHeight="1" x14ac:dyDescent="0.2">
      <c r="A638" s="86" t="s">
        <v>176</v>
      </c>
      <c r="B638" s="86">
        <v>5</v>
      </c>
      <c r="C638" s="87">
        <v>943.81951770000001</v>
      </c>
      <c r="D638" s="87">
        <v>938.70579501999998</v>
      </c>
      <c r="E638" s="87">
        <v>0</v>
      </c>
      <c r="F638" s="87">
        <v>93.870579500000005</v>
      </c>
      <c r="G638" s="87">
        <v>234.67644876</v>
      </c>
      <c r="H638" s="87">
        <v>469.35289750999999</v>
      </c>
      <c r="I638" s="87">
        <v>0</v>
      </c>
      <c r="J638" s="87">
        <v>516.28818725999997</v>
      </c>
      <c r="K638" s="87">
        <v>610.15876676000005</v>
      </c>
      <c r="L638" s="87">
        <v>704.02934627000002</v>
      </c>
    </row>
    <row r="639" spans="1:12" ht="12.75" customHeight="1" x14ac:dyDescent="0.2">
      <c r="A639" s="86" t="s">
        <v>176</v>
      </c>
      <c r="B639" s="86">
        <v>6</v>
      </c>
      <c r="C639" s="87">
        <v>926.07427738000001</v>
      </c>
      <c r="D639" s="87">
        <v>920.94276187000003</v>
      </c>
      <c r="E639" s="87">
        <v>0</v>
      </c>
      <c r="F639" s="87">
        <v>92.094276190000002</v>
      </c>
      <c r="G639" s="87">
        <v>230.23569047000001</v>
      </c>
      <c r="H639" s="87">
        <v>460.47138094000002</v>
      </c>
      <c r="I639" s="87">
        <v>0</v>
      </c>
      <c r="J639" s="87">
        <v>506.51851902999999</v>
      </c>
      <c r="K639" s="87">
        <v>598.61279521999995</v>
      </c>
      <c r="L639" s="87">
        <v>690.70707140000002</v>
      </c>
    </row>
    <row r="640" spans="1:12" ht="12.75" customHeight="1" x14ac:dyDescent="0.2">
      <c r="A640" s="86" t="s">
        <v>176</v>
      </c>
      <c r="B640" s="86">
        <v>7</v>
      </c>
      <c r="C640" s="87">
        <v>890.52326986000003</v>
      </c>
      <c r="D640" s="87">
        <v>885.45127537999997</v>
      </c>
      <c r="E640" s="87">
        <v>0</v>
      </c>
      <c r="F640" s="87">
        <v>88.545127539999996</v>
      </c>
      <c r="G640" s="87">
        <v>221.36281885</v>
      </c>
      <c r="H640" s="87">
        <v>442.72563768999999</v>
      </c>
      <c r="I640" s="87">
        <v>0</v>
      </c>
      <c r="J640" s="87">
        <v>486.99820146000002</v>
      </c>
      <c r="K640" s="87">
        <v>575.54332899999997</v>
      </c>
      <c r="L640" s="87">
        <v>664.08845654000004</v>
      </c>
    </row>
    <row r="641" spans="1:12" ht="12.75" customHeight="1" x14ac:dyDescent="0.2">
      <c r="A641" s="86" t="s">
        <v>176</v>
      </c>
      <c r="B641" s="86">
        <v>8</v>
      </c>
      <c r="C641" s="87">
        <v>827.01029329000005</v>
      </c>
      <c r="D641" s="87">
        <v>822.24883543999999</v>
      </c>
      <c r="E641" s="87">
        <v>0</v>
      </c>
      <c r="F641" s="87">
        <v>82.224883539999993</v>
      </c>
      <c r="G641" s="87">
        <v>205.56220886</v>
      </c>
      <c r="H641" s="87">
        <v>411.12441772</v>
      </c>
      <c r="I641" s="87">
        <v>0</v>
      </c>
      <c r="J641" s="87">
        <v>452.23685948999997</v>
      </c>
      <c r="K641" s="87">
        <v>534.46174303999999</v>
      </c>
      <c r="L641" s="87">
        <v>616.68662658000005</v>
      </c>
    </row>
    <row r="642" spans="1:12" ht="12.75" customHeight="1" x14ac:dyDescent="0.2">
      <c r="A642" s="86" t="s">
        <v>176</v>
      </c>
      <c r="B642" s="86">
        <v>9</v>
      </c>
      <c r="C642" s="87">
        <v>791.46048791999999</v>
      </c>
      <c r="D642" s="87">
        <v>787.03097179999997</v>
      </c>
      <c r="E642" s="87">
        <v>0</v>
      </c>
      <c r="F642" s="87">
        <v>78.70309718</v>
      </c>
      <c r="G642" s="87">
        <v>196.75774294999999</v>
      </c>
      <c r="H642" s="87">
        <v>393.51548589999999</v>
      </c>
      <c r="I642" s="87">
        <v>0</v>
      </c>
      <c r="J642" s="87">
        <v>432.86703448999998</v>
      </c>
      <c r="K642" s="87">
        <v>511.57013167000002</v>
      </c>
      <c r="L642" s="87">
        <v>590.27322885000001</v>
      </c>
    </row>
    <row r="643" spans="1:12" ht="12.75" customHeight="1" x14ac:dyDescent="0.2">
      <c r="A643" s="86" t="s">
        <v>176</v>
      </c>
      <c r="B643" s="86">
        <v>10</v>
      </c>
      <c r="C643" s="87">
        <v>747.22058317999995</v>
      </c>
      <c r="D643" s="87">
        <v>743.55848012000001</v>
      </c>
      <c r="E643" s="87">
        <v>0</v>
      </c>
      <c r="F643" s="87">
        <v>74.355848010000003</v>
      </c>
      <c r="G643" s="87">
        <v>185.88962003</v>
      </c>
      <c r="H643" s="87">
        <v>371.77924006000001</v>
      </c>
      <c r="I643" s="87">
        <v>0</v>
      </c>
      <c r="J643" s="87">
        <v>408.95716406999998</v>
      </c>
      <c r="K643" s="87">
        <v>483.31301208000002</v>
      </c>
      <c r="L643" s="87">
        <v>557.66886008999995</v>
      </c>
    </row>
    <row r="644" spans="1:12" ht="12.75" customHeight="1" x14ac:dyDescent="0.2">
      <c r="A644" s="86" t="s">
        <v>176</v>
      </c>
      <c r="B644" s="86">
        <v>11</v>
      </c>
      <c r="C644" s="87">
        <v>670.83719456999995</v>
      </c>
      <c r="D644" s="87">
        <v>667.76998845000003</v>
      </c>
      <c r="E644" s="87">
        <v>0</v>
      </c>
      <c r="F644" s="87">
        <v>66.776998849999998</v>
      </c>
      <c r="G644" s="87">
        <v>166.94249711000001</v>
      </c>
      <c r="H644" s="87">
        <v>333.88499423000002</v>
      </c>
      <c r="I644" s="87">
        <v>0</v>
      </c>
      <c r="J644" s="87">
        <v>367.27349364999998</v>
      </c>
      <c r="K644" s="87">
        <v>434.05049249000001</v>
      </c>
      <c r="L644" s="87">
        <v>500.82749133999999</v>
      </c>
    </row>
    <row r="645" spans="1:12" ht="12.75" customHeight="1" x14ac:dyDescent="0.2">
      <c r="A645" s="86" t="s">
        <v>176</v>
      </c>
      <c r="B645" s="86">
        <v>12</v>
      </c>
      <c r="C645" s="87">
        <v>645.58727805000001</v>
      </c>
      <c r="D645" s="87">
        <v>642.64042096000003</v>
      </c>
      <c r="E645" s="87">
        <v>0</v>
      </c>
      <c r="F645" s="87">
        <v>64.264042099999998</v>
      </c>
      <c r="G645" s="87">
        <v>160.66010524000001</v>
      </c>
      <c r="H645" s="87">
        <v>321.32021048000001</v>
      </c>
      <c r="I645" s="87">
        <v>0</v>
      </c>
      <c r="J645" s="87">
        <v>353.45223153000001</v>
      </c>
      <c r="K645" s="87">
        <v>417.71627361999998</v>
      </c>
      <c r="L645" s="87">
        <v>481.98031572000002</v>
      </c>
    </row>
    <row r="646" spans="1:12" ht="12.75" customHeight="1" x14ac:dyDescent="0.2">
      <c r="A646" s="86" t="s">
        <v>176</v>
      </c>
      <c r="B646" s="86">
        <v>13</v>
      </c>
      <c r="C646" s="87">
        <v>655.40877317000002</v>
      </c>
      <c r="D646" s="87">
        <v>651.97035290999997</v>
      </c>
      <c r="E646" s="87">
        <v>0</v>
      </c>
      <c r="F646" s="87">
        <v>65.197035290000002</v>
      </c>
      <c r="G646" s="87">
        <v>162.99258823</v>
      </c>
      <c r="H646" s="87">
        <v>325.98517645999999</v>
      </c>
      <c r="I646" s="87">
        <v>0</v>
      </c>
      <c r="J646" s="87">
        <v>358.5836941</v>
      </c>
      <c r="K646" s="87">
        <v>423.78072938999998</v>
      </c>
      <c r="L646" s="87">
        <v>488.97776468000001</v>
      </c>
    </row>
    <row r="647" spans="1:12" ht="12.75" customHeight="1" x14ac:dyDescent="0.2">
      <c r="A647" s="86" t="s">
        <v>176</v>
      </c>
      <c r="B647" s="86">
        <v>14</v>
      </c>
      <c r="C647" s="87">
        <v>655.07956767999997</v>
      </c>
      <c r="D647" s="87">
        <v>651.52864813999997</v>
      </c>
      <c r="E647" s="87">
        <v>0</v>
      </c>
      <c r="F647" s="87">
        <v>65.152864809999997</v>
      </c>
      <c r="G647" s="87">
        <v>162.88216204</v>
      </c>
      <c r="H647" s="87">
        <v>325.76432406999999</v>
      </c>
      <c r="I647" s="87">
        <v>0</v>
      </c>
      <c r="J647" s="87">
        <v>358.34075647999998</v>
      </c>
      <c r="K647" s="87">
        <v>423.49362129000002</v>
      </c>
      <c r="L647" s="87">
        <v>488.64648611000001</v>
      </c>
    </row>
    <row r="648" spans="1:12" ht="12.75" customHeight="1" x14ac:dyDescent="0.2">
      <c r="A648" s="86" t="s">
        <v>176</v>
      </c>
      <c r="B648" s="86">
        <v>15</v>
      </c>
      <c r="C648" s="87">
        <v>661.29574249999996</v>
      </c>
      <c r="D648" s="87">
        <v>657.74193734999994</v>
      </c>
      <c r="E648" s="87">
        <v>0</v>
      </c>
      <c r="F648" s="87">
        <v>65.774193740000001</v>
      </c>
      <c r="G648" s="87">
        <v>164.43548433999999</v>
      </c>
      <c r="H648" s="87">
        <v>328.87096867999998</v>
      </c>
      <c r="I648" s="87">
        <v>0</v>
      </c>
      <c r="J648" s="87">
        <v>361.75806554000002</v>
      </c>
      <c r="K648" s="87">
        <v>427.53225928000001</v>
      </c>
      <c r="L648" s="87">
        <v>493.30645300999998</v>
      </c>
    </row>
    <row r="649" spans="1:12" ht="12.75" customHeight="1" x14ac:dyDescent="0.2">
      <c r="A649" s="86" t="s">
        <v>176</v>
      </c>
      <c r="B649" s="86">
        <v>16</v>
      </c>
      <c r="C649" s="87">
        <v>664.48830860999999</v>
      </c>
      <c r="D649" s="87">
        <v>661.16167356000005</v>
      </c>
      <c r="E649" s="87">
        <v>0</v>
      </c>
      <c r="F649" s="87">
        <v>66.116167360000006</v>
      </c>
      <c r="G649" s="87">
        <v>165.29041839000001</v>
      </c>
      <c r="H649" s="87">
        <v>330.58083678000003</v>
      </c>
      <c r="I649" s="87">
        <v>0</v>
      </c>
      <c r="J649" s="87">
        <v>363.63892046000001</v>
      </c>
      <c r="K649" s="87">
        <v>429.75508781000002</v>
      </c>
      <c r="L649" s="87">
        <v>495.87125516999998</v>
      </c>
    </row>
    <row r="650" spans="1:12" ht="12.75" customHeight="1" x14ac:dyDescent="0.2">
      <c r="A650" s="86" t="s">
        <v>176</v>
      </c>
      <c r="B650" s="86">
        <v>17</v>
      </c>
      <c r="C650" s="87">
        <v>665.21554108999999</v>
      </c>
      <c r="D650" s="87">
        <v>662.36756116000004</v>
      </c>
      <c r="E650" s="87">
        <v>0</v>
      </c>
      <c r="F650" s="87">
        <v>66.236756119999995</v>
      </c>
      <c r="G650" s="87">
        <v>165.59189029000001</v>
      </c>
      <c r="H650" s="87">
        <v>331.18378058000002</v>
      </c>
      <c r="I650" s="87">
        <v>0</v>
      </c>
      <c r="J650" s="87">
        <v>364.30215864000002</v>
      </c>
      <c r="K650" s="87">
        <v>430.53891475</v>
      </c>
      <c r="L650" s="87">
        <v>496.77567087</v>
      </c>
    </row>
    <row r="651" spans="1:12" ht="12.75" customHeight="1" x14ac:dyDescent="0.2">
      <c r="A651" s="86" t="s">
        <v>176</v>
      </c>
      <c r="B651" s="86">
        <v>18</v>
      </c>
      <c r="C651" s="87">
        <v>658.83185102000004</v>
      </c>
      <c r="D651" s="87">
        <v>655.38349702999994</v>
      </c>
      <c r="E651" s="87">
        <v>0</v>
      </c>
      <c r="F651" s="87">
        <v>65.538349699999998</v>
      </c>
      <c r="G651" s="87">
        <v>163.84587425999999</v>
      </c>
      <c r="H651" s="87">
        <v>327.69174851999998</v>
      </c>
      <c r="I651" s="87">
        <v>0</v>
      </c>
      <c r="J651" s="87">
        <v>360.46092336999999</v>
      </c>
      <c r="K651" s="87">
        <v>425.99927307000002</v>
      </c>
      <c r="L651" s="87">
        <v>491.53762276999998</v>
      </c>
    </row>
    <row r="652" spans="1:12" ht="12.75" customHeight="1" x14ac:dyDescent="0.2">
      <c r="A652" s="86" t="s">
        <v>176</v>
      </c>
      <c r="B652" s="86">
        <v>19</v>
      </c>
      <c r="C652" s="87">
        <v>655.91783240999996</v>
      </c>
      <c r="D652" s="87">
        <v>652.60608663999994</v>
      </c>
      <c r="E652" s="87">
        <v>0</v>
      </c>
      <c r="F652" s="87">
        <v>65.260608660000003</v>
      </c>
      <c r="G652" s="87">
        <v>163.15152165999999</v>
      </c>
      <c r="H652" s="87">
        <v>326.30304331999997</v>
      </c>
      <c r="I652" s="87">
        <v>0</v>
      </c>
      <c r="J652" s="87">
        <v>358.93334764999997</v>
      </c>
      <c r="K652" s="87">
        <v>424.19395631999998</v>
      </c>
      <c r="L652" s="87">
        <v>489.45456497999999</v>
      </c>
    </row>
    <row r="653" spans="1:12" ht="12.75" customHeight="1" x14ac:dyDescent="0.2">
      <c r="A653" s="86" t="s">
        <v>176</v>
      </c>
      <c r="B653" s="86">
        <v>20</v>
      </c>
      <c r="C653" s="87">
        <v>637.96538408000004</v>
      </c>
      <c r="D653" s="87">
        <v>634.74812803999998</v>
      </c>
      <c r="E653" s="87">
        <v>0</v>
      </c>
      <c r="F653" s="87">
        <v>63.474812800000002</v>
      </c>
      <c r="G653" s="87">
        <v>158.68703201</v>
      </c>
      <c r="H653" s="87">
        <v>317.37406401999999</v>
      </c>
      <c r="I653" s="87">
        <v>0</v>
      </c>
      <c r="J653" s="87">
        <v>349.11147041999999</v>
      </c>
      <c r="K653" s="87">
        <v>412.58628322999999</v>
      </c>
      <c r="L653" s="87">
        <v>476.06109602999999</v>
      </c>
    </row>
    <row r="654" spans="1:12" ht="12.75" customHeight="1" x14ac:dyDescent="0.2">
      <c r="A654" s="86" t="s">
        <v>176</v>
      </c>
      <c r="B654" s="86">
        <v>21</v>
      </c>
      <c r="C654" s="87">
        <v>653.14166299999999</v>
      </c>
      <c r="D654" s="87">
        <v>649.77012704000003</v>
      </c>
      <c r="E654" s="87">
        <v>0</v>
      </c>
      <c r="F654" s="87">
        <v>64.977012700000003</v>
      </c>
      <c r="G654" s="87">
        <v>162.44253176000001</v>
      </c>
      <c r="H654" s="87">
        <v>324.88506352000002</v>
      </c>
      <c r="I654" s="87">
        <v>0</v>
      </c>
      <c r="J654" s="87">
        <v>357.37356986999998</v>
      </c>
      <c r="K654" s="87">
        <v>422.35058257999998</v>
      </c>
      <c r="L654" s="87">
        <v>487.32759528000003</v>
      </c>
    </row>
    <row r="655" spans="1:12" ht="12.75" customHeight="1" x14ac:dyDescent="0.2">
      <c r="A655" s="86" t="s">
        <v>176</v>
      </c>
      <c r="B655" s="86">
        <v>22</v>
      </c>
      <c r="C655" s="87">
        <v>733.36365072000001</v>
      </c>
      <c r="D655" s="87">
        <v>729.46991083</v>
      </c>
      <c r="E655" s="87">
        <v>0</v>
      </c>
      <c r="F655" s="87">
        <v>72.946991080000004</v>
      </c>
      <c r="G655" s="87">
        <v>182.36747771</v>
      </c>
      <c r="H655" s="87">
        <v>364.73495542000001</v>
      </c>
      <c r="I655" s="87">
        <v>0</v>
      </c>
      <c r="J655" s="87">
        <v>401.20845095999999</v>
      </c>
      <c r="K655" s="87">
        <v>474.15544204000003</v>
      </c>
      <c r="L655" s="87">
        <v>547.10243312</v>
      </c>
    </row>
    <row r="656" spans="1:12" ht="12.75" customHeight="1" x14ac:dyDescent="0.2">
      <c r="A656" s="86" t="s">
        <v>176</v>
      </c>
      <c r="B656" s="86">
        <v>23</v>
      </c>
      <c r="C656" s="87">
        <v>792.50850525999999</v>
      </c>
      <c r="D656" s="87">
        <v>788.32709835000003</v>
      </c>
      <c r="E656" s="87">
        <v>0</v>
      </c>
      <c r="F656" s="87">
        <v>78.832709840000007</v>
      </c>
      <c r="G656" s="87">
        <v>197.08177459000001</v>
      </c>
      <c r="H656" s="87">
        <v>394.16354918000002</v>
      </c>
      <c r="I656" s="87">
        <v>0</v>
      </c>
      <c r="J656" s="87">
        <v>433.57990409000001</v>
      </c>
      <c r="K656" s="87">
        <v>512.41261393000002</v>
      </c>
      <c r="L656" s="87">
        <v>591.24532376000002</v>
      </c>
    </row>
    <row r="657" spans="1:12" ht="12.75" customHeight="1" x14ac:dyDescent="0.2">
      <c r="A657" s="86" t="s">
        <v>176</v>
      </c>
      <c r="B657" s="86">
        <v>24</v>
      </c>
      <c r="C657" s="87">
        <v>848.48168962</v>
      </c>
      <c r="D657" s="87">
        <v>844.04089443999999</v>
      </c>
      <c r="E657" s="87">
        <v>0</v>
      </c>
      <c r="F657" s="87">
        <v>84.404089440000007</v>
      </c>
      <c r="G657" s="87">
        <v>211.01022361</v>
      </c>
      <c r="H657" s="87">
        <v>422.02044721999999</v>
      </c>
      <c r="I657" s="87">
        <v>0</v>
      </c>
      <c r="J657" s="87">
        <v>464.22249194</v>
      </c>
      <c r="K657" s="87">
        <v>548.62658138999996</v>
      </c>
      <c r="L657" s="87">
        <v>633.03067082999996</v>
      </c>
    </row>
    <row r="658" spans="1:12" ht="12.75" customHeight="1" x14ac:dyDescent="0.2">
      <c r="A658" s="86" t="s">
        <v>177</v>
      </c>
      <c r="B658" s="86">
        <v>1</v>
      </c>
      <c r="C658" s="87">
        <v>888.10051343999999</v>
      </c>
      <c r="D658" s="87">
        <v>883.37275112999998</v>
      </c>
      <c r="E658" s="87">
        <v>0</v>
      </c>
      <c r="F658" s="87">
        <v>88.337275109999993</v>
      </c>
      <c r="G658" s="87">
        <v>220.84318777999999</v>
      </c>
      <c r="H658" s="87">
        <v>441.68637557</v>
      </c>
      <c r="I658" s="87">
        <v>0</v>
      </c>
      <c r="J658" s="87">
        <v>485.85501312000002</v>
      </c>
      <c r="K658" s="87">
        <v>574.19228823000003</v>
      </c>
      <c r="L658" s="87">
        <v>662.52956334999999</v>
      </c>
    </row>
    <row r="659" spans="1:12" ht="12.75" customHeight="1" x14ac:dyDescent="0.2">
      <c r="A659" s="86" t="s">
        <v>177</v>
      </c>
      <c r="B659" s="86">
        <v>2</v>
      </c>
      <c r="C659" s="87">
        <v>927.92515420999996</v>
      </c>
      <c r="D659" s="87">
        <v>922.79079161000004</v>
      </c>
      <c r="E659" s="87">
        <v>0</v>
      </c>
      <c r="F659" s="87">
        <v>92.279079159999995</v>
      </c>
      <c r="G659" s="87">
        <v>230.69769790000001</v>
      </c>
      <c r="H659" s="87">
        <v>461.39539581000002</v>
      </c>
      <c r="I659" s="87">
        <v>0</v>
      </c>
      <c r="J659" s="87">
        <v>507.53493538999999</v>
      </c>
      <c r="K659" s="87">
        <v>599.81401455000002</v>
      </c>
      <c r="L659" s="87">
        <v>692.09309370999995</v>
      </c>
    </row>
    <row r="660" spans="1:12" ht="12.75" customHeight="1" x14ac:dyDescent="0.2">
      <c r="A660" s="86" t="s">
        <v>177</v>
      </c>
      <c r="B660" s="86">
        <v>3</v>
      </c>
      <c r="C660" s="87">
        <v>922.00885395</v>
      </c>
      <c r="D660" s="87">
        <v>917.37567659000001</v>
      </c>
      <c r="E660" s="87">
        <v>0</v>
      </c>
      <c r="F660" s="87">
        <v>91.737567659999996</v>
      </c>
      <c r="G660" s="87">
        <v>229.34391915</v>
      </c>
      <c r="H660" s="87">
        <v>458.68783830000001</v>
      </c>
      <c r="I660" s="87">
        <v>0</v>
      </c>
      <c r="J660" s="87">
        <v>504.55662211999999</v>
      </c>
      <c r="K660" s="87">
        <v>596.29418978000001</v>
      </c>
      <c r="L660" s="87">
        <v>688.03175743999998</v>
      </c>
    </row>
    <row r="661" spans="1:12" ht="12.75" customHeight="1" x14ac:dyDescent="0.2">
      <c r="A661" s="86" t="s">
        <v>177</v>
      </c>
      <c r="B661" s="86">
        <v>4</v>
      </c>
      <c r="C661" s="87">
        <v>911.45417805</v>
      </c>
      <c r="D661" s="87">
        <v>906.92020058000003</v>
      </c>
      <c r="E661" s="87">
        <v>0</v>
      </c>
      <c r="F661" s="87">
        <v>90.692020060000004</v>
      </c>
      <c r="G661" s="87">
        <v>226.73005015000001</v>
      </c>
      <c r="H661" s="87">
        <v>453.46010029000001</v>
      </c>
      <c r="I661" s="87">
        <v>0</v>
      </c>
      <c r="J661" s="87">
        <v>498.80611032000002</v>
      </c>
      <c r="K661" s="87">
        <v>589.49813038000002</v>
      </c>
      <c r="L661" s="87">
        <v>680.19015044000002</v>
      </c>
    </row>
    <row r="662" spans="1:12" ht="12.75" customHeight="1" x14ac:dyDescent="0.2">
      <c r="A662" s="86" t="s">
        <v>177</v>
      </c>
      <c r="B662" s="86">
        <v>5</v>
      </c>
      <c r="C662" s="87">
        <v>909.44358149000004</v>
      </c>
      <c r="D662" s="87">
        <v>905.09026509</v>
      </c>
      <c r="E662" s="87">
        <v>0</v>
      </c>
      <c r="F662" s="87">
        <v>90.509026509999998</v>
      </c>
      <c r="G662" s="87">
        <v>226.27256627</v>
      </c>
      <c r="H662" s="87">
        <v>452.54513255000001</v>
      </c>
      <c r="I662" s="87">
        <v>0</v>
      </c>
      <c r="J662" s="87">
        <v>497.79964580000001</v>
      </c>
      <c r="K662" s="87">
        <v>588.30867231000002</v>
      </c>
      <c r="L662" s="87">
        <v>678.81769882000003</v>
      </c>
    </row>
    <row r="663" spans="1:12" ht="12.75" customHeight="1" x14ac:dyDescent="0.2">
      <c r="A663" s="86" t="s">
        <v>177</v>
      </c>
      <c r="B663" s="86">
        <v>6</v>
      </c>
      <c r="C663" s="87">
        <v>919.59884466000005</v>
      </c>
      <c r="D663" s="87">
        <v>914.98730356999999</v>
      </c>
      <c r="E663" s="87">
        <v>0</v>
      </c>
      <c r="F663" s="87">
        <v>91.498730359999996</v>
      </c>
      <c r="G663" s="87">
        <v>228.74682589</v>
      </c>
      <c r="H663" s="87">
        <v>457.49365179</v>
      </c>
      <c r="I663" s="87">
        <v>0</v>
      </c>
      <c r="J663" s="87">
        <v>503.24301695999998</v>
      </c>
      <c r="K663" s="87">
        <v>594.74174731999994</v>
      </c>
      <c r="L663" s="87">
        <v>686.24047768000003</v>
      </c>
    </row>
    <row r="664" spans="1:12" ht="12.75" customHeight="1" x14ac:dyDescent="0.2">
      <c r="A664" s="86" t="s">
        <v>177</v>
      </c>
      <c r="B664" s="86">
        <v>7</v>
      </c>
      <c r="C664" s="87">
        <v>893.95981892999998</v>
      </c>
      <c r="D664" s="87">
        <v>889.76320808000003</v>
      </c>
      <c r="E664" s="87">
        <v>0</v>
      </c>
      <c r="F664" s="87">
        <v>88.976320810000004</v>
      </c>
      <c r="G664" s="87">
        <v>222.44080202000001</v>
      </c>
      <c r="H664" s="87">
        <v>444.88160404000001</v>
      </c>
      <c r="I664" s="87">
        <v>0</v>
      </c>
      <c r="J664" s="87">
        <v>489.36976443999998</v>
      </c>
      <c r="K664" s="87">
        <v>578.34608524999999</v>
      </c>
      <c r="L664" s="87">
        <v>667.32240606000005</v>
      </c>
    </row>
    <row r="665" spans="1:12" ht="12.75" customHeight="1" x14ac:dyDescent="0.2">
      <c r="A665" s="86" t="s">
        <v>177</v>
      </c>
      <c r="B665" s="86">
        <v>8</v>
      </c>
      <c r="C665" s="87">
        <v>830.54006297000001</v>
      </c>
      <c r="D665" s="87">
        <v>826.59515773999999</v>
      </c>
      <c r="E665" s="87">
        <v>0</v>
      </c>
      <c r="F665" s="87">
        <v>82.659515769999999</v>
      </c>
      <c r="G665" s="87">
        <v>206.64878944</v>
      </c>
      <c r="H665" s="87">
        <v>413.29757887</v>
      </c>
      <c r="I665" s="87">
        <v>0</v>
      </c>
      <c r="J665" s="87">
        <v>454.62733675999999</v>
      </c>
      <c r="K665" s="87">
        <v>537.28685253000003</v>
      </c>
      <c r="L665" s="87">
        <v>619.94636831000003</v>
      </c>
    </row>
    <row r="666" spans="1:12" ht="12.75" customHeight="1" x14ac:dyDescent="0.2">
      <c r="A666" s="86" t="s">
        <v>177</v>
      </c>
      <c r="B666" s="86">
        <v>9</v>
      </c>
      <c r="C666" s="87">
        <v>798.52475912</v>
      </c>
      <c r="D666" s="87">
        <v>794.66092002000005</v>
      </c>
      <c r="E666" s="87">
        <v>0</v>
      </c>
      <c r="F666" s="87">
        <v>79.466092000000003</v>
      </c>
      <c r="G666" s="87">
        <v>198.66523000999999</v>
      </c>
      <c r="H666" s="87">
        <v>397.33046001000002</v>
      </c>
      <c r="I666" s="87">
        <v>0</v>
      </c>
      <c r="J666" s="87">
        <v>437.06350601000003</v>
      </c>
      <c r="K666" s="87">
        <v>516.52959800999997</v>
      </c>
      <c r="L666" s="87">
        <v>595.99569001999998</v>
      </c>
    </row>
    <row r="667" spans="1:12" ht="12.75" customHeight="1" x14ac:dyDescent="0.2">
      <c r="A667" s="86" t="s">
        <v>177</v>
      </c>
      <c r="B667" s="86">
        <v>10</v>
      </c>
      <c r="C667" s="87">
        <v>753.78363590000004</v>
      </c>
      <c r="D667" s="87">
        <v>750.69889527999999</v>
      </c>
      <c r="E667" s="87">
        <v>0</v>
      </c>
      <c r="F667" s="87">
        <v>75.069889529999998</v>
      </c>
      <c r="G667" s="87">
        <v>187.67472382</v>
      </c>
      <c r="H667" s="87">
        <v>375.34944763999999</v>
      </c>
      <c r="I667" s="87">
        <v>0</v>
      </c>
      <c r="J667" s="87">
        <v>412.88439240000002</v>
      </c>
      <c r="K667" s="87">
        <v>487.95428192999998</v>
      </c>
      <c r="L667" s="87">
        <v>563.02417146000005</v>
      </c>
    </row>
    <row r="668" spans="1:12" ht="12.75" customHeight="1" x14ac:dyDescent="0.2">
      <c r="A668" s="86" t="s">
        <v>177</v>
      </c>
      <c r="B668" s="86">
        <v>11</v>
      </c>
      <c r="C668" s="87">
        <v>675.11315535000006</v>
      </c>
      <c r="D668" s="87">
        <v>672.30532815000004</v>
      </c>
      <c r="E668" s="87">
        <v>0</v>
      </c>
      <c r="F668" s="87">
        <v>67.230532819999993</v>
      </c>
      <c r="G668" s="87">
        <v>168.07633204000001</v>
      </c>
      <c r="H668" s="87">
        <v>336.15266408000002</v>
      </c>
      <c r="I668" s="87">
        <v>0</v>
      </c>
      <c r="J668" s="87">
        <v>369.76793048000002</v>
      </c>
      <c r="K668" s="87">
        <v>436.99846330000003</v>
      </c>
      <c r="L668" s="87">
        <v>504.22899611000003</v>
      </c>
    </row>
    <row r="669" spans="1:12" ht="12.75" customHeight="1" x14ac:dyDescent="0.2">
      <c r="A669" s="86" t="s">
        <v>177</v>
      </c>
      <c r="B669" s="86">
        <v>12</v>
      </c>
      <c r="C669" s="87">
        <v>650.24123896000003</v>
      </c>
      <c r="D669" s="87">
        <v>647.30204785000001</v>
      </c>
      <c r="E669" s="87">
        <v>0</v>
      </c>
      <c r="F669" s="87">
        <v>64.730204790000002</v>
      </c>
      <c r="G669" s="87">
        <v>161.82551196</v>
      </c>
      <c r="H669" s="87">
        <v>323.65102393000001</v>
      </c>
      <c r="I669" s="87">
        <v>0</v>
      </c>
      <c r="J669" s="87">
        <v>356.01612632000001</v>
      </c>
      <c r="K669" s="87">
        <v>420.74633110000002</v>
      </c>
      <c r="L669" s="87">
        <v>485.47653588999998</v>
      </c>
    </row>
    <row r="670" spans="1:12" ht="12.75" customHeight="1" x14ac:dyDescent="0.2">
      <c r="A670" s="86" t="s">
        <v>177</v>
      </c>
      <c r="B670" s="86">
        <v>13</v>
      </c>
      <c r="C670" s="87">
        <v>662.05351308000002</v>
      </c>
      <c r="D670" s="87">
        <v>658.98735796999995</v>
      </c>
      <c r="E670" s="87">
        <v>0</v>
      </c>
      <c r="F670" s="87">
        <v>65.898735799999997</v>
      </c>
      <c r="G670" s="87">
        <v>164.74683949000001</v>
      </c>
      <c r="H670" s="87">
        <v>329.49367898999998</v>
      </c>
      <c r="I670" s="87">
        <v>0</v>
      </c>
      <c r="J670" s="87">
        <v>362.44304688</v>
      </c>
      <c r="K670" s="87">
        <v>428.34178267999999</v>
      </c>
      <c r="L670" s="87">
        <v>494.24051847999999</v>
      </c>
    </row>
    <row r="671" spans="1:12" ht="12.75" customHeight="1" x14ac:dyDescent="0.2">
      <c r="A671" s="86" t="s">
        <v>177</v>
      </c>
      <c r="B671" s="86">
        <v>14</v>
      </c>
      <c r="C671" s="87">
        <v>667.98530834999997</v>
      </c>
      <c r="D671" s="87">
        <v>664.76075017000005</v>
      </c>
      <c r="E671" s="87">
        <v>0</v>
      </c>
      <c r="F671" s="87">
        <v>66.476075019999996</v>
      </c>
      <c r="G671" s="87">
        <v>166.19018754000001</v>
      </c>
      <c r="H671" s="87">
        <v>332.38037508999997</v>
      </c>
      <c r="I671" s="87">
        <v>0</v>
      </c>
      <c r="J671" s="87">
        <v>365.61841258999999</v>
      </c>
      <c r="K671" s="87">
        <v>432.09448760999999</v>
      </c>
      <c r="L671" s="87">
        <v>498.57056262999998</v>
      </c>
    </row>
    <row r="672" spans="1:12" ht="12.75" customHeight="1" x14ac:dyDescent="0.2">
      <c r="A672" s="86" t="s">
        <v>177</v>
      </c>
      <c r="B672" s="86">
        <v>15</v>
      </c>
      <c r="C672" s="87">
        <v>671.85112054000001</v>
      </c>
      <c r="D672" s="87">
        <v>668.68026420000001</v>
      </c>
      <c r="E672" s="87">
        <v>0</v>
      </c>
      <c r="F672" s="87">
        <v>66.868026420000007</v>
      </c>
      <c r="G672" s="87">
        <v>167.17006605</v>
      </c>
      <c r="H672" s="87">
        <v>334.34013210000001</v>
      </c>
      <c r="I672" s="87">
        <v>0</v>
      </c>
      <c r="J672" s="87">
        <v>367.77414530999999</v>
      </c>
      <c r="K672" s="87">
        <v>434.64217172999997</v>
      </c>
      <c r="L672" s="87">
        <v>501.51019815000001</v>
      </c>
    </row>
    <row r="673" spans="1:12" ht="12.75" customHeight="1" x14ac:dyDescent="0.2">
      <c r="A673" s="86" t="s">
        <v>177</v>
      </c>
      <c r="B673" s="86">
        <v>16</v>
      </c>
      <c r="C673" s="87">
        <v>678.29545636</v>
      </c>
      <c r="D673" s="87">
        <v>674.68314659999999</v>
      </c>
      <c r="E673" s="87">
        <v>0</v>
      </c>
      <c r="F673" s="87">
        <v>67.468314660000004</v>
      </c>
      <c r="G673" s="87">
        <v>168.67078665</v>
      </c>
      <c r="H673" s="87">
        <v>337.34157329999999</v>
      </c>
      <c r="I673" s="87">
        <v>0</v>
      </c>
      <c r="J673" s="87">
        <v>371.07573063000001</v>
      </c>
      <c r="K673" s="87">
        <v>438.54404528999999</v>
      </c>
      <c r="L673" s="87">
        <v>506.01235995000002</v>
      </c>
    </row>
    <row r="674" spans="1:12" ht="12.75" customHeight="1" x14ac:dyDescent="0.2">
      <c r="A674" s="86" t="s">
        <v>177</v>
      </c>
      <c r="B674" s="86">
        <v>17</v>
      </c>
      <c r="C674" s="87">
        <v>678.83765375999997</v>
      </c>
      <c r="D674" s="87">
        <v>675.46279872000002</v>
      </c>
      <c r="E674" s="87">
        <v>0</v>
      </c>
      <c r="F674" s="87">
        <v>67.546279870000006</v>
      </c>
      <c r="G674" s="87">
        <v>168.86569968000001</v>
      </c>
      <c r="H674" s="87">
        <v>337.73139936000001</v>
      </c>
      <c r="I674" s="87">
        <v>0</v>
      </c>
      <c r="J674" s="87">
        <v>371.50453929999998</v>
      </c>
      <c r="K674" s="87">
        <v>439.05081917000001</v>
      </c>
      <c r="L674" s="87">
        <v>506.59709903999999</v>
      </c>
    </row>
    <row r="675" spans="1:12" ht="12.75" customHeight="1" x14ac:dyDescent="0.2">
      <c r="A675" s="86" t="s">
        <v>177</v>
      </c>
      <c r="B675" s="86">
        <v>18</v>
      </c>
      <c r="C675" s="87">
        <v>674.00575069000001</v>
      </c>
      <c r="D675" s="87">
        <v>669.92767243000003</v>
      </c>
      <c r="E675" s="87">
        <v>0</v>
      </c>
      <c r="F675" s="87">
        <v>66.992767240000006</v>
      </c>
      <c r="G675" s="87">
        <v>167.48191811000001</v>
      </c>
      <c r="H675" s="87">
        <v>334.96383622000002</v>
      </c>
      <c r="I675" s="87">
        <v>0</v>
      </c>
      <c r="J675" s="87">
        <v>368.46021983999998</v>
      </c>
      <c r="K675" s="87">
        <v>435.45298708000001</v>
      </c>
      <c r="L675" s="87">
        <v>502.44575431999999</v>
      </c>
    </row>
    <row r="676" spans="1:12" ht="12.75" customHeight="1" x14ac:dyDescent="0.2">
      <c r="A676" s="86" t="s">
        <v>177</v>
      </c>
      <c r="B676" s="86">
        <v>19</v>
      </c>
      <c r="C676" s="87">
        <v>667.21234548999996</v>
      </c>
      <c r="D676" s="87">
        <v>663.27218665999999</v>
      </c>
      <c r="E676" s="87">
        <v>0</v>
      </c>
      <c r="F676" s="87">
        <v>66.327218669999993</v>
      </c>
      <c r="G676" s="87">
        <v>165.81804667</v>
      </c>
      <c r="H676" s="87">
        <v>331.63609332999999</v>
      </c>
      <c r="I676" s="87">
        <v>0</v>
      </c>
      <c r="J676" s="87">
        <v>364.79970265999998</v>
      </c>
      <c r="K676" s="87">
        <v>431.12692133000002</v>
      </c>
      <c r="L676" s="87">
        <v>497.45414</v>
      </c>
    </row>
    <row r="677" spans="1:12" ht="12.75" customHeight="1" x14ac:dyDescent="0.2">
      <c r="A677" s="86" t="s">
        <v>177</v>
      </c>
      <c r="B677" s="86">
        <v>20</v>
      </c>
      <c r="C677" s="87">
        <v>653.49923136999996</v>
      </c>
      <c r="D677" s="87">
        <v>649.44702155000004</v>
      </c>
      <c r="E677" s="87">
        <v>0</v>
      </c>
      <c r="F677" s="87">
        <v>64.944702160000006</v>
      </c>
      <c r="G677" s="87">
        <v>162.36175539000001</v>
      </c>
      <c r="H677" s="87">
        <v>324.72351078000003</v>
      </c>
      <c r="I677" s="87">
        <v>0</v>
      </c>
      <c r="J677" s="87">
        <v>357.19586184999997</v>
      </c>
      <c r="K677" s="87">
        <v>422.14056400999999</v>
      </c>
      <c r="L677" s="87">
        <v>487.08526616</v>
      </c>
    </row>
    <row r="678" spans="1:12" ht="12.75" customHeight="1" x14ac:dyDescent="0.2">
      <c r="A678" s="86" t="s">
        <v>177</v>
      </c>
      <c r="B678" s="86">
        <v>21</v>
      </c>
      <c r="C678" s="87">
        <v>666.04836454999997</v>
      </c>
      <c r="D678" s="87">
        <v>660.03146268</v>
      </c>
      <c r="E678" s="87">
        <v>0</v>
      </c>
      <c r="F678" s="87">
        <v>66.003146270000002</v>
      </c>
      <c r="G678" s="87">
        <v>165.00786567</v>
      </c>
      <c r="H678" s="87">
        <v>330.01573134</v>
      </c>
      <c r="I678" s="87">
        <v>0</v>
      </c>
      <c r="J678" s="87">
        <v>363.01730447</v>
      </c>
      <c r="K678" s="87">
        <v>429.02045074</v>
      </c>
      <c r="L678" s="87">
        <v>495.02359701</v>
      </c>
    </row>
    <row r="679" spans="1:12" ht="12.75" customHeight="1" x14ac:dyDescent="0.2">
      <c r="A679" s="86" t="s">
        <v>177</v>
      </c>
      <c r="B679" s="86">
        <v>22</v>
      </c>
      <c r="C679" s="87">
        <v>736.50171910999995</v>
      </c>
      <c r="D679" s="87">
        <v>729.74063048999994</v>
      </c>
      <c r="E679" s="87">
        <v>0</v>
      </c>
      <c r="F679" s="87">
        <v>72.974063049999998</v>
      </c>
      <c r="G679" s="87">
        <v>182.43515762000001</v>
      </c>
      <c r="H679" s="87">
        <v>364.87031524999998</v>
      </c>
      <c r="I679" s="87">
        <v>0</v>
      </c>
      <c r="J679" s="87">
        <v>401.35734676999999</v>
      </c>
      <c r="K679" s="87">
        <v>474.33140981999998</v>
      </c>
      <c r="L679" s="87">
        <v>547.30547287000002</v>
      </c>
    </row>
    <row r="680" spans="1:12" ht="12.75" customHeight="1" x14ac:dyDescent="0.2">
      <c r="A680" s="86" t="s">
        <v>177</v>
      </c>
      <c r="B680" s="86">
        <v>23</v>
      </c>
      <c r="C680" s="87">
        <v>792.97165457000006</v>
      </c>
      <c r="D680" s="87">
        <v>787.96549320999998</v>
      </c>
      <c r="E680" s="87">
        <v>0</v>
      </c>
      <c r="F680" s="87">
        <v>78.796549319999997</v>
      </c>
      <c r="G680" s="87">
        <v>196.99137329999999</v>
      </c>
      <c r="H680" s="87">
        <v>393.98274660999999</v>
      </c>
      <c r="I680" s="87">
        <v>0</v>
      </c>
      <c r="J680" s="87">
        <v>433.38102127000002</v>
      </c>
      <c r="K680" s="87">
        <v>512.17757058999996</v>
      </c>
      <c r="L680" s="87">
        <v>590.97411991000001</v>
      </c>
    </row>
    <row r="681" spans="1:12" ht="12.75" customHeight="1" x14ac:dyDescent="0.2">
      <c r="A681" s="86" t="s">
        <v>177</v>
      </c>
      <c r="B681" s="86">
        <v>24</v>
      </c>
      <c r="C681" s="87">
        <v>839.92353904000004</v>
      </c>
      <c r="D681" s="87">
        <v>835.16806655000005</v>
      </c>
      <c r="E681" s="87">
        <v>0</v>
      </c>
      <c r="F681" s="87">
        <v>83.51680666</v>
      </c>
      <c r="G681" s="87">
        <v>208.79201664000001</v>
      </c>
      <c r="H681" s="87">
        <v>417.58403328000003</v>
      </c>
      <c r="I681" s="87">
        <v>0</v>
      </c>
      <c r="J681" s="87">
        <v>459.34243659999998</v>
      </c>
      <c r="K681" s="87">
        <v>542.85924325999997</v>
      </c>
      <c r="L681" s="87">
        <v>626.37604991000001</v>
      </c>
    </row>
    <row r="682" spans="1:12" ht="12.75" customHeight="1" x14ac:dyDescent="0.2">
      <c r="A682" s="86" t="s">
        <v>178</v>
      </c>
      <c r="B682" s="86">
        <v>1</v>
      </c>
      <c r="C682" s="87">
        <v>784.21651922000001</v>
      </c>
      <c r="D682" s="87">
        <v>780.34036444000003</v>
      </c>
      <c r="E682" s="87">
        <v>0</v>
      </c>
      <c r="F682" s="87">
        <v>78.034036439999994</v>
      </c>
      <c r="G682" s="87">
        <v>195.08509111000001</v>
      </c>
      <c r="H682" s="87">
        <v>390.17018222000002</v>
      </c>
      <c r="I682" s="87">
        <v>0</v>
      </c>
      <c r="J682" s="87">
        <v>429.18720044000003</v>
      </c>
      <c r="K682" s="87">
        <v>507.22123689</v>
      </c>
      <c r="L682" s="87">
        <v>585.25527333000002</v>
      </c>
    </row>
    <row r="683" spans="1:12" ht="12.75" customHeight="1" x14ac:dyDescent="0.2">
      <c r="A683" s="86" t="s">
        <v>178</v>
      </c>
      <c r="B683" s="86">
        <v>2</v>
      </c>
      <c r="C683" s="87">
        <v>847.17627302000005</v>
      </c>
      <c r="D683" s="87">
        <v>842.78324554000005</v>
      </c>
      <c r="E683" s="87">
        <v>0</v>
      </c>
      <c r="F683" s="87">
        <v>84.278324549999994</v>
      </c>
      <c r="G683" s="87">
        <v>210.69581138999999</v>
      </c>
      <c r="H683" s="87">
        <v>421.39162277000003</v>
      </c>
      <c r="I683" s="87">
        <v>0</v>
      </c>
      <c r="J683" s="87">
        <v>463.53078505000002</v>
      </c>
      <c r="K683" s="87">
        <v>547.80910960000006</v>
      </c>
      <c r="L683" s="87">
        <v>632.08743416000004</v>
      </c>
    </row>
    <row r="684" spans="1:12" ht="12.75" customHeight="1" x14ac:dyDescent="0.2">
      <c r="A684" s="86" t="s">
        <v>178</v>
      </c>
      <c r="B684" s="86">
        <v>3</v>
      </c>
      <c r="C684" s="87">
        <v>885.83885725000005</v>
      </c>
      <c r="D684" s="87">
        <v>881.33850442999994</v>
      </c>
      <c r="E684" s="87">
        <v>0</v>
      </c>
      <c r="F684" s="87">
        <v>88.133850440000003</v>
      </c>
      <c r="G684" s="87">
        <v>220.33462610999999</v>
      </c>
      <c r="H684" s="87">
        <v>440.66925221999998</v>
      </c>
      <c r="I684" s="87">
        <v>0</v>
      </c>
      <c r="J684" s="87">
        <v>484.73617744000001</v>
      </c>
      <c r="K684" s="87">
        <v>572.87002787999995</v>
      </c>
      <c r="L684" s="87">
        <v>661.00387832000001</v>
      </c>
    </row>
    <row r="685" spans="1:12" ht="12.75" customHeight="1" x14ac:dyDescent="0.2">
      <c r="A685" s="86" t="s">
        <v>178</v>
      </c>
      <c r="B685" s="86">
        <v>4</v>
      </c>
      <c r="C685" s="87">
        <v>910.75145984000005</v>
      </c>
      <c r="D685" s="87">
        <v>906.33167623999998</v>
      </c>
      <c r="E685" s="87">
        <v>0</v>
      </c>
      <c r="F685" s="87">
        <v>90.633167619999995</v>
      </c>
      <c r="G685" s="87">
        <v>226.58291905999999</v>
      </c>
      <c r="H685" s="87">
        <v>453.16583811999999</v>
      </c>
      <c r="I685" s="87">
        <v>0</v>
      </c>
      <c r="J685" s="87">
        <v>498.48242192999999</v>
      </c>
      <c r="K685" s="87">
        <v>589.11558955999999</v>
      </c>
      <c r="L685" s="87">
        <v>679.74875717999998</v>
      </c>
    </row>
    <row r="686" spans="1:12" ht="12.75" customHeight="1" x14ac:dyDescent="0.2">
      <c r="A686" s="86" t="s">
        <v>178</v>
      </c>
      <c r="B686" s="86">
        <v>5</v>
      </c>
      <c r="C686" s="87">
        <v>912.76496000999998</v>
      </c>
      <c r="D686" s="87">
        <v>908.36123768000004</v>
      </c>
      <c r="E686" s="87">
        <v>0</v>
      </c>
      <c r="F686" s="87">
        <v>90.83612377</v>
      </c>
      <c r="G686" s="87">
        <v>227.09030942000001</v>
      </c>
      <c r="H686" s="87">
        <v>454.18061884000002</v>
      </c>
      <c r="I686" s="87">
        <v>0</v>
      </c>
      <c r="J686" s="87">
        <v>499.59868072</v>
      </c>
      <c r="K686" s="87">
        <v>590.43480449000003</v>
      </c>
      <c r="L686" s="87">
        <v>681.27092826000001</v>
      </c>
    </row>
    <row r="687" spans="1:12" ht="12.75" customHeight="1" x14ac:dyDescent="0.2">
      <c r="A687" s="86" t="s">
        <v>178</v>
      </c>
      <c r="B687" s="86">
        <v>6</v>
      </c>
      <c r="C687" s="87">
        <v>914.22516298999994</v>
      </c>
      <c r="D687" s="87">
        <v>909.78575407999995</v>
      </c>
      <c r="E687" s="87">
        <v>0</v>
      </c>
      <c r="F687" s="87">
        <v>90.978575410000005</v>
      </c>
      <c r="G687" s="87">
        <v>227.44643851999999</v>
      </c>
      <c r="H687" s="87">
        <v>454.89287703999997</v>
      </c>
      <c r="I687" s="87">
        <v>0</v>
      </c>
      <c r="J687" s="87">
        <v>500.38216474000001</v>
      </c>
      <c r="K687" s="87">
        <v>591.36074014999997</v>
      </c>
      <c r="L687" s="87">
        <v>682.33931556000005</v>
      </c>
    </row>
    <row r="688" spans="1:12" ht="12.75" customHeight="1" x14ac:dyDescent="0.2">
      <c r="A688" s="86" t="s">
        <v>178</v>
      </c>
      <c r="B688" s="86">
        <v>7</v>
      </c>
      <c r="C688" s="87">
        <v>874.78680225999994</v>
      </c>
      <c r="D688" s="87">
        <v>870.51753410000003</v>
      </c>
      <c r="E688" s="87">
        <v>0</v>
      </c>
      <c r="F688" s="87">
        <v>87.051753410000003</v>
      </c>
      <c r="G688" s="87">
        <v>217.62938353000001</v>
      </c>
      <c r="H688" s="87">
        <v>435.25876705000002</v>
      </c>
      <c r="I688" s="87">
        <v>0</v>
      </c>
      <c r="J688" s="87">
        <v>478.78464375999999</v>
      </c>
      <c r="K688" s="87">
        <v>565.83639717000005</v>
      </c>
      <c r="L688" s="87">
        <v>652.88815058</v>
      </c>
    </row>
    <row r="689" spans="1:12" ht="12.75" customHeight="1" x14ac:dyDescent="0.2">
      <c r="A689" s="86" t="s">
        <v>178</v>
      </c>
      <c r="B689" s="86">
        <v>8</v>
      </c>
      <c r="C689" s="87">
        <v>808.06582876000004</v>
      </c>
      <c r="D689" s="87">
        <v>804.13823231000003</v>
      </c>
      <c r="E689" s="87">
        <v>0</v>
      </c>
      <c r="F689" s="87">
        <v>80.413823230000006</v>
      </c>
      <c r="G689" s="87">
        <v>201.03455808000001</v>
      </c>
      <c r="H689" s="87">
        <v>402.06911616000002</v>
      </c>
      <c r="I689" s="87">
        <v>0</v>
      </c>
      <c r="J689" s="87">
        <v>442.27602776999998</v>
      </c>
      <c r="K689" s="87">
        <v>522.68985099999998</v>
      </c>
      <c r="L689" s="87">
        <v>603.10367423000002</v>
      </c>
    </row>
    <row r="690" spans="1:12" ht="12.75" customHeight="1" x14ac:dyDescent="0.2">
      <c r="A690" s="86" t="s">
        <v>178</v>
      </c>
      <c r="B690" s="86">
        <v>9</v>
      </c>
      <c r="C690" s="87">
        <v>763.66543918000002</v>
      </c>
      <c r="D690" s="87">
        <v>759.91264177999994</v>
      </c>
      <c r="E690" s="87">
        <v>0</v>
      </c>
      <c r="F690" s="87">
        <v>75.991264180000002</v>
      </c>
      <c r="G690" s="87">
        <v>189.97816044999999</v>
      </c>
      <c r="H690" s="87">
        <v>379.95632088999997</v>
      </c>
      <c r="I690" s="87">
        <v>0</v>
      </c>
      <c r="J690" s="87">
        <v>417.95195297999999</v>
      </c>
      <c r="K690" s="87">
        <v>493.94321716000002</v>
      </c>
      <c r="L690" s="87">
        <v>569.93448134000005</v>
      </c>
    </row>
    <row r="691" spans="1:12" ht="12.75" customHeight="1" x14ac:dyDescent="0.2">
      <c r="A691" s="86" t="s">
        <v>178</v>
      </c>
      <c r="B691" s="86">
        <v>10</v>
      </c>
      <c r="C691" s="87">
        <v>727.60809433999998</v>
      </c>
      <c r="D691" s="87">
        <v>724.65074842000001</v>
      </c>
      <c r="E691" s="87">
        <v>0</v>
      </c>
      <c r="F691" s="87">
        <v>72.46507484</v>
      </c>
      <c r="G691" s="87">
        <v>181.16268711000001</v>
      </c>
      <c r="H691" s="87">
        <v>362.32537421000001</v>
      </c>
      <c r="I691" s="87">
        <v>0</v>
      </c>
      <c r="J691" s="87">
        <v>398.55791162999998</v>
      </c>
      <c r="K691" s="87">
        <v>471.02298646999998</v>
      </c>
      <c r="L691" s="87">
        <v>543.48806132000004</v>
      </c>
    </row>
    <row r="692" spans="1:12" ht="12.75" customHeight="1" x14ac:dyDescent="0.2">
      <c r="A692" s="86" t="s">
        <v>178</v>
      </c>
      <c r="B692" s="86">
        <v>11</v>
      </c>
      <c r="C692" s="87">
        <v>646.93058723000001</v>
      </c>
      <c r="D692" s="87">
        <v>644.26999723999995</v>
      </c>
      <c r="E692" s="87">
        <v>0</v>
      </c>
      <c r="F692" s="87">
        <v>64.426999719999998</v>
      </c>
      <c r="G692" s="87">
        <v>161.06749930999999</v>
      </c>
      <c r="H692" s="87">
        <v>322.13499861999998</v>
      </c>
      <c r="I692" s="87">
        <v>0</v>
      </c>
      <c r="J692" s="87">
        <v>354.34849847999999</v>
      </c>
      <c r="K692" s="87">
        <v>418.77549821000002</v>
      </c>
      <c r="L692" s="87">
        <v>483.20249792999999</v>
      </c>
    </row>
    <row r="693" spans="1:12" ht="12.75" customHeight="1" x14ac:dyDescent="0.2">
      <c r="A693" s="86" t="s">
        <v>178</v>
      </c>
      <c r="B693" s="86">
        <v>12</v>
      </c>
      <c r="C693" s="87">
        <v>618.12583240000004</v>
      </c>
      <c r="D693" s="87">
        <v>615.5322731</v>
      </c>
      <c r="E693" s="87">
        <v>0</v>
      </c>
      <c r="F693" s="87">
        <v>61.553227309999997</v>
      </c>
      <c r="G693" s="87">
        <v>153.88306828</v>
      </c>
      <c r="H693" s="87">
        <v>307.76613655</v>
      </c>
      <c r="I693" s="87">
        <v>0</v>
      </c>
      <c r="J693" s="87">
        <v>338.54275021000001</v>
      </c>
      <c r="K693" s="87">
        <v>400.09597752000002</v>
      </c>
      <c r="L693" s="87">
        <v>461.64920482999997</v>
      </c>
    </row>
    <row r="694" spans="1:12" ht="12.75" customHeight="1" x14ac:dyDescent="0.2">
      <c r="A694" s="86" t="s">
        <v>178</v>
      </c>
      <c r="B694" s="86">
        <v>13</v>
      </c>
      <c r="C694" s="87">
        <v>623.08534437000003</v>
      </c>
      <c r="D694" s="87">
        <v>620.57575311999994</v>
      </c>
      <c r="E694" s="87">
        <v>0</v>
      </c>
      <c r="F694" s="87">
        <v>62.057575309999997</v>
      </c>
      <c r="G694" s="87">
        <v>155.14393827999999</v>
      </c>
      <c r="H694" s="87">
        <v>310.28787655999997</v>
      </c>
      <c r="I694" s="87">
        <v>0</v>
      </c>
      <c r="J694" s="87">
        <v>341.31666422000001</v>
      </c>
      <c r="K694" s="87">
        <v>403.37423953000001</v>
      </c>
      <c r="L694" s="87">
        <v>465.43181484000002</v>
      </c>
    </row>
    <row r="695" spans="1:12" ht="12.75" customHeight="1" x14ac:dyDescent="0.2">
      <c r="A695" s="86" t="s">
        <v>178</v>
      </c>
      <c r="B695" s="86">
        <v>14</v>
      </c>
      <c r="C695" s="87">
        <v>623.06210610000005</v>
      </c>
      <c r="D695" s="87">
        <v>620.54341853000005</v>
      </c>
      <c r="E695" s="87">
        <v>0</v>
      </c>
      <c r="F695" s="87">
        <v>62.05434185</v>
      </c>
      <c r="G695" s="87">
        <v>155.13585463000001</v>
      </c>
      <c r="H695" s="87">
        <v>310.27170926999997</v>
      </c>
      <c r="I695" s="87">
        <v>0</v>
      </c>
      <c r="J695" s="87">
        <v>341.29888018999998</v>
      </c>
      <c r="K695" s="87">
        <v>403.35322203999999</v>
      </c>
      <c r="L695" s="87">
        <v>465.40756390000001</v>
      </c>
    </row>
    <row r="696" spans="1:12" ht="12.75" customHeight="1" x14ac:dyDescent="0.2">
      <c r="A696" s="86" t="s">
        <v>178</v>
      </c>
      <c r="B696" s="86">
        <v>15</v>
      </c>
      <c r="C696" s="87">
        <v>625.08633425999994</v>
      </c>
      <c r="D696" s="87">
        <v>622.44680228000004</v>
      </c>
      <c r="E696" s="87">
        <v>0</v>
      </c>
      <c r="F696" s="87">
        <v>62.24468023</v>
      </c>
      <c r="G696" s="87">
        <v>155.61170057000001</v>
      </c>
      <c r="H696" s="87">
        <v>311.22340114000002</v>
      </c>
      <c r="I696" s="87">
        <v>0</v>
      </c>
      <c r="J696" s="87">
        <v>342.34574125</v>
      </c>
      <c r="K696" s="87">
        <v>404.59042147999997</v>
      </c>
      <c r="L696" s="87">
        <v>466.83510171</v>
      </c>
    </row>
    <row r="697" spans="1:12" ht="12.75" customHeight="1" x14ac:dyDescent="0.2">
      <c r="A697" s="86" t="s">
        <v>178</v>
      </c>
      <c r="B697" s="86">
        <v>16</v>
      </c>
      <c r="C697" s="87">
        <v>630.98072921000005</v>
      </c>
      <c r="D697" s="87">
        <v>628.39597262999996</v>
      </c>
      <c r="E697" s="87">
        <v>0</v>
      </c>
      <c r="F697" s="87">
        <v>62.839597259999998</v>
      </c>
      <c r="G697" s="87">
        <v>157.09899315999999</v>
      </c>
      <c r="H697" s="87">
        <v>314.19798631999998</v>
      </c>
      <c r="I697" s="87">
        <v>0</v>
      </c>
      <c r="J697" s="87">
        <v>345.61778494999999</v>
      </c>
      <c r="K697" s="87">
        <v>408.45738220999999</v>
      </c>
      <c r="L697" s="87">
        <v>471.29697947</v>
      </c>
    </row>
    <row r="698" spans="1:12" ht="12.75" customHeight="1" x14ac:dyDescent="0.2">
      <c r="A698" s="86" t="s">
        <v>178</v>
      </c>
      <c r="B698" s="86">
        <v>17</v>
      </c>
      <c r="C698" s="87">
        <v>636.78541251000001</v>
      </c>
      <c r="D698" s="87">
        <v>634.21110848000001</v>
      </c>
      <c r="E698" s="87">
        <v>0</v>
      </c>
      <c r="F698" s="87">
        <v>63.421110849999998</v>
      </c>
      <c r="G698" s="87">
        <v>158.55277712</v>
      </c>
      <c r="H698" s="87">
        <v>317.10555424</v>
      </c>
      <c r="I698" s="87">
        <v>0</v>
      </c>
      <c r="J698" s="87">
        <v>348.81610966</v>
      </c>
      <c r="K698" s="87">
        <v>412.23722050999999</v>
      </c>
      <c r="L698" s="87">
        <v>475.65833135999998</v>
      </c>
    </row>
    <row r="699" spans="1:12" ht="12.75" customHeight="1" x14ac:dyDescent="0.2">
      <c r="A699" s="86" t="s">
        <v>178</v>
      </c>
      <c r="B699" s="86">
        <v>18</v>
      </c>
      <c r="C699" s="87">
        <v>634.62656982999999</v>
      </c>
      <c r="D699" s="87">
        <v>631.59156929999995</v>
      </c>
      <c r="E699" s="87">
        <v>0</v>
      </c>
      <c r="F699" s="87">
        <v>63.159156930000002</v>
      </c>
      <c r="G699" s="87">
        <v>157.89789232999999</v>
      </c>
      <c r="H699" s="87">
        <v>315.79578464999997</v>
      </c>
      <c r="I699" s="87">
        <v>0</v>
      </c>
      <c r="J699" s="87">
        <v>347.37536311999997</v>
      </c>
      <c r="K699" s="87">
        <v>410.53452005000003</v>
      </c>
      <c r="L699" s="87">
        <v>473.69367698000002</v>
      </c>
    </row>
    <row r="700" spans="1:12" ht="12.75" customHeight="1" x14ac:dyDescent="0.2">
      <c r="A700" s="86" t="s">
        <v>178</v>
      </c>
      <c r="B700" s="86">
        <v>19</v>
      </c>
      <c r="C700" s="87">
        <v>626.88441637000005</v>
      </c>
      <c r="D700" s="87">
        <v>623.83420888000001</v>
      </c>
      <c r="E700" s="87">
        <v>0</v>
      </c>
      <c r="F700" s="87">
        <v>62.383420889999996</v>
      </c>
      <c r="G700" s="87">
        <v>155.95855222</v>
      </c>
      <c r="H700" s="87">
        <v>311.91710444</v>
      </c>
      <c r="I700" s="87">
        <v>0</v>
      </c>
      <c r="J700" s="87">
        <v>343.10881488000001</v>
      </c>
      <c r="K700" s="87">
        <v>405.49223576999998</v>
      </c>
      <c r="L700" s="87">
        <v>467.87565666</v>
      </c>
    </row>
    <row r="701" spans="1:12" ht="12.75" customHeight="1" x14ac:dyDescent="0.2">
      <c r="A701" s="86" t="s">
        <v>178</v>
      </c>
      <c r="B701" s="86">
        <v>20</v>
      </c>
      <c r="C701" s="87">
        <v>611.46551304000002</v>
      </c>
      <c r="D701" s="87">
        <v>608.43715872999996</v>
      </c>
      <c r="E701" s="87">
        <v>0</v>
      </c>
      <c r="F701" s="87">
        <v>60.843715869999997</v>
      </c>
      <c r="G701" s="87">
        <v>152.10928967999999</v>
      </c>
      <c r="H701" s="87">
        <v>304.21857936999999</v>
      </c>
      <c r="I701" s="87">
        <v>0</v>
      </c>
      <c r="J701" s="87">
        <v>334.64043729999997</v>
      </c>
      <c r="K701" s="87">
        <v>395.48415317000001</v>
      </c>
      <c r="L701" s="87">
        <v>456.32786905</v>
      </c>
    </row>
    <row r="702" spans="1:12" ht="12.75" customHeight="1" x14ac:dyDescent="0.2">
      <c r="A702" s="86" t="s">
        <v>178</v>
      </c>
      <c r="B702" s="86">
        <v>21</v>
      </c>
      <c r="C702" s="87">
        <v>624.17258334999997</v>
      </c>
      <c r="D702" s="87">
        <v>621.18807672000003</v>
      </c>
      <c r="E702" s="87">
        <v>0</v>
      </c>
      <c r="F702" s="87">
        <v>62.118807670000002</v>
      </c>
      <c r="G702" s="87">
        <v>155.29701918000001</v>
      </c>
      <c r="H702" s="87">
        <v>310.59403836000001</v>
      </c>
      <c r="I702" s="87">
        <v>0</v>
      </c>
      <c r="J702" s="87">
        <v>341.65344219999997</v>
      </c>
      <c r="K702" s="87">
        <v>403.77224987</v>
      </c>
      <c r="L702" s="87">
        <v>465.89105754000002</v>
      </c>
    </row>
    <row r="703" spans="1:12" ht="12.75" customHeight="1" x14ac:dyDescent="0.2">
      <c r="A703" s="86" t="s">
        <v>178</v>
      </c>
      <c r="B703" s="86">
        <v>22</v>
      </c>
      <c r="C703" s="87">
        <v>703.82538145000001</v>
      </c>
      <c r="D703" s="87">
        <v>700.41450330999999</v>
      </c>
      <c r="E703" s="87">
        <v>0</v>
      </c>
      <c r="F703" s="87">
        <v>70.041450330000004</v>
      </c>
      <c r="G703" s="87">
        <v>175.10362583</v>
      </c>
      <c r="H703" s="87">
        <v>350.20725166</v>
      </c>
      <c r="I703" s="87">
        <v>0</v>
      </c>
      <c r="J703" s="87">
        <v>385.22797681999998</v>
      </c>
      <c r="K703" s="87">
        <v>455.26942715000001</v>
      </c>
      <c r="L703" s="87">
        <v>525.31087748000004</v>
      </c>
    </row>
    <row r="704" spans="1:12" ht="12.75" customHeight="1" x14ac:dyDescent="0.2">
      <c r="A704" s="86" t="s">
        <v>178</v>
      </c>
      <c r="B704" s="86">
        <v>23</v>
      </c>
      <c r="C704" s="87">
        <v>767.99744844999998</v>
      </c>
      <c r="D704" s="87">
        <v>764.00583251</v>
      </c>
      <c r="E704" s="87">
        <v>0</v>
      </c>
      <c r="F704" s="87">
        <v>76.400583249999997</v>
      </c>
      <c r="G704" s="87">
        <v>191.00145813</v>
      </c>
      <c r="H704" s="87">
        <v>382.00291626000001</v>
      </c>
      <c r="I704" s="87">
        <v>0</v>
      </c>
      <c r="J704" s="87">
        <v>420.20320787999998</v>
      </c>
      <c r="K704" s="87">
        <v>496.60379112999999</v>
      </c>
      <c r="L704" s="87">
        <v>573.00437437999994</v>
      </c>
    </row>
    <row r="705" spans="1:12" ht="12.75" customHeight="1" x14ac:dyDescent="0.2">
      <c r="A705" s="86" t="s">
        <v>178</v>
      </c>
      <c r="B705" s="86">
        <v>24</v>
      </c>
      <c r="C705" s="87">
        <v>818.34372946999997</v>
      </c>
      <c r="D705" s="87">
        <v>814.20048352000003</v>
      </c>
      <c r="E705" s="87">
        <v>0</v>
      </c>
      <c r="F705" s="87">
        <v>81.420048350000002</v>
      </c>
      <c r="G705" s="87">
        <v>203.55012088000001</v>
      </c>
      <c r="H705" s="87">
        <v>407.10024176000002</v>
      </c>
      <c r="I705" s="87">
        <v>0</v>
      </c>
      <c r="J705" s="87">
        <v>447.81026594000002</v>
      </c>
      <c r="K705" s="87">
        <v>529.23031429000002</v>
      </c>
      <c r="L705" s="87">
        <v>610.65036264000003</v>
      </c>
    </row>
    <row r="706" spans="1:12" ht="12.75" customHeight="1" x14ac:dyDescent="0.2">
      <c r="A706" s="86" t="s">
        <v>179</v>
      </c>
      <c r="B706" s="86">
        <v>1</v>
      </c>
      <c r="C706" s="87">
        <v>806.38947006000001</v>
      </c>
      <c r="D706" s="87">
        <v>802.40437231999999</v>
      </c>
      <c r="E706" s="87">
        <v>0</v>
      </c>
      <c r="F706" s="87">
        <v>80.240437229999998</v>
      </c>
      <c r="G706" s="87">
        <v>200.60109308</v>
      </c>
      <c r="H706" s="87">
        <v>401.20218616</v>
      </c>
      <c r="I706" s="87">
        <v>0</v>
      </c>
      <c r="J706" s="87">
        <v>441.32240478</v>
      </c>
      <c r="K706" s="87">
        <v>521.56284201000005</v>
      </c>
      <c r="L706" s="87">
        <v>601.80327924000005</v>
      </c>
    </row>
    <row r="707" spans="1:12" ht="12.75" customHeight="1" x14ac:dyDescent="0.2">
      <c r="A707" s="86" t="s">
        <v>179</v>
      </c>
      <c r="B707" s="86">
        <v>2</v>
      </c>
      <c r="C707" s="87">
        <v>909.69662086999995</v>
      </c>
      <c r="D707" s="87">
        <v>905.03467869999997</v>
      </c>
      <c r="E707" s="87">
        <v>0</v>
      </c>
      <c r="F707" s="87">
        <v>90.503467869999994</v>
      </c>
      <c r="G707" s="87">
        <v>226.25866968</v>
      </c>
      <c r="H707" s="87">
        <v>452.51733934999999</v>
      </c>
      <c r="I707" s="87">
        <v>0</v>
      </c>
      <c r="J707" s="87">
        <v>497.76907328999999</v>
      </c>
      <c r="K707" s="87">
        <v>588.27254115999995</v>
      </c>
      <c r="L707" s="87">
        <v>678.77600902999995</v>
      </c>
    </row>
    <row r="708" spans="1:12" ht="12.75" customHeight="1" x14ac:dyDescent="0.2">
      <c r="A708" s="86" t="s">
        <v>179</v>
      </c>
      <c r="B708" s="86">
        <v>3</v>
      </c>
      <c r="C708" s="87">
        <v>910.41401013999996</v>
      </c>
      <c r="D708" s="87">
        <v>905.71876222000003</v>
      </c>
      <c r="E708" s="87">
        <v>0</v>
      </c>
      <c r="F708" s="87">
        <v>90.571876219999993</v>
      </c>
      <c r="G708" s="87">
        <v>226.42969056000001</v>
      </c>
      <c r="H708" s="87">
        <v>452.85938111000002</v>
      </c>
      <c r="I708" s="87">
        <v>0</v>
      </c>
      <c r="J708" s="87">
        <v>498.14531921999998</v>
      </c>
      <c r="K708" s="87">
        <v>588.71719543999995</v>
      </c>
      <c r="L708" s="87">
        <v>679.28907167</v>
      </c>
    </row>
    <row r="709" spans="1:12" ht="12.75" customHeight="1" x14ac:dyDescent="0.2">
      <c r="A709" s="86" t="s">
        <v>179</v>
      </c>
      <c r="B709" s="86">
        <v>4</v>
      </c>
      <c r="C709" s="87">
        <v>911.42495119</v>
      </c>
      <c r="D709" s="87">
        <v>906.86337314000002</v>
      </c>
      <c r="E709" s="87">
        <v>0</v>
      </c>
      <c r="F709" s="87">
        <v>90.686337309999999</v>
      </c>
      <c r="G709" s="87">
        <v>226.71584329000001</v>
      </c>
      <c r="H709" s="87">
        <v>453.43168657000001</v>
      </c>
      <c r="I709" s="87">
        <v>0</v>
      </c>
      <c r="J709" s="87">
        <v>498.77485523000001</v>
      </c>
      <c r="K709" s="87">
        <v>589.46119253999996</v>
      </c>
      <c r="L709" s="87">
        <v>680.14752985999996</v>
      </c>
    </row>
    <row r="710" spans="1:12" ht="12.75" customHeight="1" x14ac:dyDescent="0.2">
      <c r="A710" s="86" t="s">
        <v>179</v>
      </c>
      <c r="B710" s="86">
        <v>5</v>
      </c>
      <c r="C710" s="87">
        <v>911.97203718000003</v>
      </c>
      <c r="D710" s="87">
        <v>907.33677975000001</v>
      </c>
      <c r="E710" s="87">
        <v>0</v>
      </c>
      <c r="F710" s="87">
        <v>90.733677979999996</v>
      </c>
      <c r="G710" s="87">
        <v>226.83419494</v>
      </c>
      <c r="H710" s="87">
        <v>453.66838988000001</v>
      </c>
      <c r="I710" s="87">
        <v>0</v>
      </c>
      <c r="J710" s="87">
        <v>499.03522886000002</v>
      </c>
      <c r="K710" s="87">
        <v>589.76890684</v>
      </c>
      <c r="L710" s="87">
        <v>680.50258481000003</v>
      </c>
    </row>
    <row r="711" spans="1:12" ht="12.75" customHeight="1" x14ac:dyDescent="0.2">
      <c r="A711" s="86" t="s">
        <v>179</v>
      </c>
      <c r="B711" s="86">
        <v>6</v>
      </c>
      <c r="C711" s="87">
        <v>903.99443005000001</v>
      </c>
      <c r="D711" s="87">
        <v>899.39167878000001</v>
      </c>
      <c r="E711" s="87">
        <v>0</v>
      </c>
      <c r="F711" s="87">
        <v>89.939167879999999</v>
      </c>
      <c r="G711" s="87">
        <v>224.84791970000001</v>
      </c>
      <c r="H711" s="87">
        <v>449.69583939</v>
      </c>
      <c r="I711" s="87">
        <v>0</v>
      </c>
      <c r="J711" s="87">
        <v>494.66542333000001</v>
      </c>
      <c r="K711" s="87">
        <v>584.60459120999997</v>
      </c>
      <c r="L711" s="87">
        <v>674.54375908999998</v>
      </c>
    </row>
    <row r="712" spans="1:12" ht="12.75" customHeight="1" x14ac:dyDescent="0.2">
      <c r="A712" s="86" t="s">
        <v>179</v>
      </c>
      <c r="B712" s="86">
        <v>7</v>
      </c>
      <c r="C712" s="87">
        <v>824.46582701</v>
      </c>
      <c r="D712" s="87">
        <v>820.31096069</v>
      </c>
      <c r="E712" s="87">
        <v>0</v>
      </c>
      <c r="F712" s="87">
        <v>82.031096070000004</v>
      </c>
      <c r="G712" s="87">
        <v>205.07774017</v>
      </c>
      <c r="H712" s="87">
        <v>410.15548035</v>
      </c>
      <c r="I712" s="87">
        <v>0</v>
      </c>
      <c r="J712" s="87">
        <v>451.17102838</v>
      </c>
      <c r="K712" s="87">
        <v>533.20212445000004</v>
      </c>
      <c r="L712" s="87">
        <v>615.23322052000003</v>
      </c>
    </row>
    <row r="713" spans="1:12" ht="12.75" customHeight="1" x14ac:dyDescent="0.2">
      <c r="A713" s="86" t="s">
        <v>179</v>
      </c>
      <c r="B713" s="86">
        <v>8</v>
      </c>
      <c r="C713" s="87">
        <v>780.60613473000001</v>
      </c>
      <c r="D713" s="87">
        <v>776.78772830000003</v>
      </c>
      <c r="E713" s="87">
        <v>0</v>
      </c>
      <c r="F713" s="87">
        <v>77.67877283</v>
      </c>
      <c r="G713" s="87">
        <v>194.19693208000001</v>
      </c>
      <c r="H713" s="87">
        <v>388.39386415000001</v>
      </c>
      <c r="I713" s="87">
        <v>0</v>
      </c>
      <c r="J713" s="87">
        <v>427.23325057</v>
      </c>
      <c r="K713" s="87">
        <v>504.91202340000001</v>
      </c>
      <c r="L713" s="87">
        <v>582.59079623000002</v>
      </c>
    </row>
    <row r="714" spans="1:12" ht="12.75" customHeight="1" x14ac:dyDescent="0.2">
      <c r="A714" s="86" t="s">
        <v>179</v>
      </c>
      <c r="B714" s="86">
        <v>9</v>
      </c>
      <c r="C714" s="87">
        <v>732.84961217</v>
      </c>
      <c r="D714" s="87">
        <v>728.98780037999995</v>
      </c>
      <c r="E714" s="87">
        <v>0</v>
      </c>
      <c r="F714" s="87">
        <v>72.898780040000005</v>
      </c>
      <c r="G714" s="87">
        <v>182.24695009999999</v>
      </c>
      <c r="H714" s="87">
        <v>364.49390018999998</v>
      </c>
      <c r="I714" s="87">
        <v>0</v>
      </c>
      <c r="J714" s="87">
        <v>400.94329020999999</v>
      </c>
      <c r="K714" s="87">
        <v>473.84207025000001</v>
      </c>
      <c r="L714" s="87">
        <v>546.74085029000003</v>
      </c>
    </row>
    <row r="715" spans="1:12" ht="12.75" customHeight="1" x14ac:dyDescent="0.2">
      <c r="A715" s="86" t="s">
        <v>179</v>
      </c>
      <c r="B715" s="86">
        <v>10</v>
      </c>
      <c r="C715" s="87">
        <v>727.33433892999994</v>
      </c>
      <c r="D715" s="87">
        <v>724.19133007999994</v>
      </c>
      <c r="E715" s="87">
        <v>0</v>
      </c>
      <c r="F715" s="87">
        <v>72.419133009999996</v>
      </c>
      <c r="G715" s="87">
        <v>181.04783251999999</v>
      </c>
      <c r="H715" s="87">
        <v>362.09566503999997</v>
      </c>
      <c r="I715" s="87">
        <v>0</v>
      </c>
      <c r="J715" s="87">
        <v>398.30523154000002</v>
      </c>
      <c r="K715" s="87">
        <v>470.72436455000002</v>
      </c>
      <c r="L715" s="87">
        <v>543.14349756000001</v>
      </c>
    </row>
    <row r="716" spans="1:12" ht="12.75" customHeight="1" x14ac:dyDescent="0.2">
      <c r="A716" s="86" t="s">
        <v>179</v>
      </c>
      <c r="B716" s="86">
        <v>11</v>
      </c>
      <c r="C716" s="87">
        <v>681.84256906999997</v>
      </c>
      <c r="D716" s="87">
        <v>678.70564682999998</v>
      </c>
      <c r="E716" s="87">
        <v>0</v>
      </c>
      <c r="F716" s="87">
        <v>67.870564680000001</v>
      </c>
      <c r="G716" s="87">
        <v>169.67641171</v>
      </c>
      <c r="H716" s="87">
        <v>339.35282341999999</v>
      </c>
      <c r="I716" s="87">
        <v>0</v>
      </c>
      <c r="J716" s="87">
        <v>373.28810576000001</v>
      </c>
      <c r="K716" s="87">
        <v>441.15867043999998</v>
      </c>
      <c r="L716" s="87">
        <v>509.02923512000001</v>
      </c>
    </row>
    <row r="717" spans="1:12" ht="12.75" customHeight="1" x14ac:dyDescent="0.2">
      <c r="A717" s="86" t="s">
        <v>179</v>
      </c>
      <c r="B717" s="86">
        <v>12</v>
      </c>
      <c r="C717" s="87">
        <v>663.57641283999999</v>
      </c>
      <c r="D717" s="87">
        <v>660.37820867999994</v>
      </c>
      <c r="E717" s="87">
        <v>0</v>
      </c>
      <c r="F717" s="87">
        <v>66.037820870000004</v>
      </c>
      <c r="G717" s="87">
        <v>165.09455216999999</v>
      </c>
      <c r="H717" s="87">
        <v>330.18910433999997</v>
      </c>
      <c r="I717" s="87">
        <v>0</v>
      </c>
      <c r="J717" s="87">
        <v>363.20801476999998</v>
      </c>
      <c r="K717" s="87">
        <v>429.24583564</v>
      </c>
      <c r="L717" s="87">
        <v>495.28365651000001</v>
      </c>
    </row>
    <row r="718" spans="1:12" ht="12.75" customHeight="1" x14ac:dyDescent="0.2">
      <c r="A718" s="86" t="s">
        <v>179</v>
      </c>
      <c r="B718" s="86">
        <v>13</v>
      </c>
      <c r="C718" s="87">
        <v>672.12933189</v>
      </c>
      <c r="D718" s="87">
        <v>669.05190058999995</v>
      </c>
      <c r="E718" s="87">
        <v>0</v>
      </c>
      <c r="F718" s="87">
        <v>66.905190059999995</v>
      </c>
      <c r="G718" s="87">
        <v>167.26297514999999</v>
      </c>
      <c r="H718" s="87">
        <v>334.52595029999998</v>
      </c>
      <c r="I718" s="87">
        <v>0</v>
      </c>
      <c r="J718" s="87">
        <v>367.97854532000002</v>
      </c>
      <c r="K718" s="87">
        <v>434.88373538000002</v>
      </c>
      <c r="L718" s="87">
        <v>501.78892544000001</v>
      </c>
    </row>
    <row r="719" spans="1:12" ht="12.75" customHeight="1" x14ac:dyDescent="0.2">
      <c r="A719" s="86" t="s">
        <v>179</v>
      </c>
      <c r="B719" s="86">
        <v>14</v>
      </c>
      <c r="C719" s="87">
        <v>681.78317162999997</v>
      </c>
      <c r="D719" s="87">
        <v>678.86500079999996</v>
      </c>
      <c r="E719" s="87">
        <v>0</v>
      </c>
      <c r="F719" s="87">
        <v>67.886500080000005</v>
      </c>
      <c r="G719" s="87">
        <v>169.71625019999999</v>
      </c>
      <c r="H719" s="87">
        <v>339.43250039999998</v>
      </c>
      <c r="I719" s="87">
        <v>0</v>
      </c>
      <c r="J719" s="87">
        <v>373.37575043999999</v>
      </c>
      <c r="K719" s="87">
        <v>441.26225052000001</v>
      </c>
      <c r="L719" s="87">
        <v>509.14875060000003</v>
      </c>
    </row>
    <row r="720" spans="1:12" ht="12.75" customHeight="1" x14ac:dyDescent="0.2">
      <c r="A720" s="86" t="s">
        <v>179</v>
      </c>
      <c r="B720" s="86">
        <v>15</v>
      </c>
      <c r="C720" s="87">
        <v>678.15629595999997</v>
      </c>
      <c r="D720" s="87">
        <v>674.96766564999996</v>
      </c>
      <c r="E720" s="87">
        <v>0</v>
      </c>
      <c r="F720" s="87">
        <v>67.496766570000005</v>
      </c>
      <c r="G720" s="87">
        <v>168.74191640999999</v>
      </c>
      <c r="H720" s="87">
        <v>337.48383282999998</v>
      </c>
      <c r="I720" s="87">
        <v>0</v>
      </c>
      <c r="J720" s="87">
        <v>371.23221611000002</v>
      </c>
      <c r="K720" s="87">
        <v>438.72898266999999</v>
      </c>
      <c r="L720" s="87">
        <v>506.22574924000003</v>
      </c>
    </row>
    <row r="721" spans="1:12" ht="12.75" customHeight="1" x14ac:dyDescent="0.2">
      <c r="A721" s="86" t="s">
        <v>179</v>
      </c>
      <c r="B721" s="86">
        <v>16</v>
      </c>
      <c r="C721" s="87">
        <v>671.36708966000003</v>
      </c>
      <c r="D721" s="87">
        <v>668.01370684999995</v>
      </c>
      <c r="E721" s="87">
        <v>0</v>
      </c>
      <c r="F721" s="87">
        <v>66.801370689999999</v>
      </c>
      <c r="G721" s="87">
        <v>167.00342671000001</v>
      </c>
      <c r="H721" s="87">
        <v>334.00685342999998</v>
      </c>
      <c r="I721" s="87">
        <v>0</v>
      </c>
      <c r="J721" s="87">
        <v>367.40753876999997</v>
      </c>
      <c r="K721" s="87">
        <v>434.20890945000002</v>
      </c>
      <c r="L721" s="87">
        <v>501.01028014000002</v>
      </c>
    </row>
    <row r="722" spans="1:12" ht="12.75" customHeight="1" x14ac:dyDescent="0.2">
      <c r="A722" s="86" t="s">
        <v>179</v>
      </c>
      <c r="B722" s="86">
        <v>17</v>
      </c>
      <c r="C722" s="87">
        <v>678.49933578000002</v>
      </c>
      <c r="D722" s="87">
        <v>674.75664712000003</v>
      </c>
      <c r="E722" s="87">
        <v>0</v>
      </c>
      <c r="F722" s="87">
        <v>67.475664710000004</v>
      </c>
      <c r="G722" s="87">
        <v>168.68916178000001</v>
      </c>
      <c r="H722" s="87">
        <v>337.37832356000001</v>
      </c>
      <c r="I722" s="87">
        <v>0</v>
      </c>
      <c r="J722" s="87">
        <v>371.11615591999998</v>
      </c>
      <c r="K722" s="87">
        <v>438.59182062999997</v>
      </c>
      <c r="L722" s="87">
        <v>506.06748534000002</v>
      </c>
    </row>
    <row r="723" spans="1:12" ht="12.75" customHeight="1" x14ac:dyDescent="0.2">
      <c r="A723" s="86" t="s">
        <v>179</v>
      </c>
      <c r="B723" s="86">
        <v>18</v>
      </c>
      <c r="C723" s="87">
        <v>671.20794078999995</v>
      </c>
      <c r="D723" s="87">
        <v>667.20133021000004</v>
      </c>
      <c r="E723" s="87">
        <v>0</v>
      </c>
      <c r="F723" s="87">
        <v>66.720133020000006</v>
      </c>
      <c r="G723" s="87">
        <v>166.80033255000001</v>
      </c>
      <c r="H723" s="87">
        <v>333.60066511000002</v>
      </c>
      <c r="I723" s="87">
        <v>0</v>
      </c>
      <c r="J723" s="87">
        <v>366.96073161999999</v>
      </c>
      <c r="K723" s="87">
        <v>433.68086463999998</v>
      </c>
      <c r="L723" s="87">
        <v>500.40099765999997</v>
      </c>
    </row>
    <row r="724" spans="1:12" ht="12.75" customHeight="1" x14ac:dyDescent="0.2">
      <c r="A724" s="86" t="s">
        <v>179</v>
      </c>
      <c r="B724" s="86">
        <v>19</v>
      </c>
      <c r="C724" s="87">
        <v>649.81948444</v>
      </c>
      <c r="D724" s="87">
        <v>646.08813852000003</v>
      </c>
      <c r="E724" s="87">
        <v>0</v>
      </c>
      <c r="F724" s="87">
        <v>64.608813850000004</v>
      </c>
      <c r="G724" s="87">
        <v>161.52203463000001</v>
      </c>
      <c r="H724" s="87">
        <v>323.04406926000001</v>
      </c>
      <c r="I724" s="87">
        <v>0</v>
      </c>
      <c r="J724" s="87">
        <v>355.34847618999999</v>
      </c>
      <c r="K724" s="87">
        <v>419.95729003999998</v>
      </c>
      <c r="L724" s="87">
        <v>484.56610389000002</v>
      </c>
    </row>
    <row r="725" spans="1:12" ht="12.75" customHeight="1" x14ac:dyDescent="0.2">
      <c r="A725" s="86" t="s">
        <v>179</v>
      </c>
      <c r="B725" s="86">
        <v>20</v>
      </c>
      <c r="C725" s="87">
        <v>612.80998056999999</v>
      </c>
      <c r="D725" s="87">
        <v>609.15004567000005</v>
      </c>
      <c r="E725" s="87">
        <v>0</v>
      </c>
      <c r="F725" s="87">
        <v>60.915004570000001</v>
      </c>
      <c r="G725" s="87">
        <v>152.28751141999999</v>
      </c>
      <c r="H725" s="87">
        <v>304.57502283999997</v>
      </c>
      <c r="I725" s="87">
        <v>0</v>
      </c>
      <c r="J725" s="87">
        <v>335.03252512</v>
      </c>
      <c r="K725" s="87">
        <v>395.94752969000001</v>
      </c>
      <c r="L725" s="87">
        <v>456.86253425000001</v>
      </c>
    </row>
    <row r="726" spans="1:12" ht="12.75" customHeight="1" x14ac:dyDescent="0.2">
      <c r="A726" s="86" t="s">
        <v>179</v>
      </c>
      <c r="B726" s="86">
        <v>21</v>
      </c>
      <c r="C726" s="87">
        <v>634.01527960999999</v>
      </c>
      <c r="D726" s="87">
        <v>630.49737924999999</v>
      </c>
      <c r="E726" s="87">
        <v>0</v>
      </c>
      <c r="F726" s="87">
        <v>63.049737929999999</v>
      </c>
      <c r="G726" s="87">
        <v>157.62434481</v>
      </c>
      <c r="H726" s="87">
        <v>315.24868963</v>
      </c>
      <c r="I726" s="87">
        <v>0</v>
      </c>
      <c r="J726" s="87">
        <v>346.77355858999999</v>
      </c>
      <c r="K726" s="87">
        <v>409.82329650999998</v>
      </c>
      <c r="L726" s="87">
        <v>472.87303444000003</v>
      </c>
    </row>
    <row r="727" spans="1:12" ht="12.75" customHeight="1" x14ac:dyDescent="0.2">
      <c r="A727" s="86" t="s">
        <v>179</v>
      </c>
      <c r="B727" s="86">
        <v>22</v>
      </c>
      <c r="C727" s="87">
        <v>683.60128240999995</v>
      </c>
      <c r="D727" s="87">
        <v>679.74336842000002</v>
      </c>
      <c r="E727" s="87">
        <v>0</v>
      </c>
      <c r="F727" s="87">
        <v>67.974336840000007</v>
      </c>
      <c r="G727" s="87">
        <v>169.93584211000001</v>
      </c>
      <c r="H727" s="87">
        <v>339.87168421000001</v>
      </c>
      <c r="I727" s="87">
        <v>0</v>
      </c>
      <c r="J727" s="87">
        <v>373.85885263</v>
      </c>
      <c r="K727" s="87">
        <v>441.83318946999998</v>
      </c>
      <c r="L727" s="87">
        <v>509.80752632000002</v>
      </c>
    </row>
    <row r="728" spans="1:12" ht="12.75" customHeight="1" x14ac:dyDescent="0.2">
      <c r="A728" s="86" t="s">
        <v>179</v>
      </c>
      <c r="B728" s="86">
        <v>23</v>
      </c>
      <c r="C728" s="87">
        <v>748.53739972999995</v>
      </c>
      <c r="D728" s="87">
        <v>744.38839755000004</v>
      </c>
      <c r="E728" s="87">
        <v>0</v>
      </c>
      <c r="F728" s="87">
        <v>74.438839759999993</v>
      </c>
      <c r="G728" s="87">
        <v>186.09709939000001</v>
      </c>
      <c r="H728" s="87">
        <v>372.19419878000002</v>
      </c>
      <c r="I728" s="87">
        <v>0</v>
      </c>
      <c r="J728" s="87">
        <v>409.41361864999999</v>
      </c>
      <c r="K728" s="87">
        <v>483.85245841</v>
      </c>
      <c r="L728" s="87">
        <v>558.29129816</v>
      </c>
    </row>
    <row r="729" spans="1:12" ht="12.75" customHeight="1" x14ac:dyDescent="0.2">
      <c r="A729" s="86" t="s">
        <v>179</v>
      </c>
      <c r="B729" s="86">
        <v>24</v>
      </c>
      <c r="C729" s="87">
        <v>778.30137414000001</v>
      </c>
      <c r="D729" s="87">
        <v>773.93071468000005</v>
      </c>
      <c r="E729" s="87">
        <v>0</v>
      </c>
      <c r="F729" s="87">
        <v>77.393071469999995</v>
      </c>
      <c r="G729" s="87">
        <v>193.48267867000001</v>
      </c>
      <c r="H729" s="87">
        <v>386.96535734000003</v>
      </c>
      <c r="I729" s="87">
        <v>0</v>
      </c>
      <c r="J729" s="87">
        <v>425.66189307000002</v>
      </c>
      <c r="K729" s="87">
        <v>503.05496454000001</v>
      </c>
      <c r="L729" s="87">
        <v>580.44803601000001</v>
      </c>
    </row>
    <row r="730" spans="1:12" ht="12.75" customHeight="1" x14ac:dyDescent="0.2">
      <c r="A730" s="86" t="s">
        <v>180</v>
      </c>
      <c r="B730" s="86">
        <v>1</v>
      </c>
      <c r="C730" s="87">
        <v>807.17389438999999</v>
      </c>
      <c r="D730" s="87">
        <v>801.64315006000004</v>
      </c>
      <c r="E730" s="87">
        <v>0</v>
      </c>
      <c r="F730" s="87">
        <v>80.164315009999996</v>
      </c>
      <c r="G730" s="87">
        <v>200.41078752000001</v>
      </c>
      <c r="H730" s="87">
        <v>400.82157503000002</v>
      </c>
      <c r="I730" s="87">
        <v>0</v>
      </c>
      <c r="J730" s="87">
        <v>440.90373253000001</v>
      </c>
      <c r="K730" s="87">
        <v>521.06804753999995</v>
      </c>
      <c r="L730" s="87">
        <v>601.23236254999995</v>
      </c>
    </row>
    <row r="731" spans="1:12" ht="12.75" customHeight="1" x14ac:dyDescent="0.2">
      <c r="A731" s="86" t="s">
        <v>180</v>
      </c>
      <c r="B731" s="86">
        <v>2</v>
      </c>
      <c r="C731" s="87">
        <v>785.94585553000002</v>
      </c>
      <c r="D731" s="87">
        <v>780.39427149000005</v>
      </c>
      <c r="E731" s="87">
        <v>0</v>
      </c>
      <c r="F731" s="87">
        <v>78.039427149999995</v>
      </c>
      <c r="G731" s="87">
        <v>195.09856787000001</v>
      </c>
      <c r="H731" s="87">
        <v>390.19713574999997</v>
      </c>
      <c r="I731" s="87">
        <v>0</v>
      </c>
      <c r="J731" s="87">
        <v>429.21684931999999</v>
      </c>
      <c r="K731" s="87">
        <v>507.25627646999999</v>
      </c>
      <c r="L731" s="87">
        <v>585.29570362000004</v>
      </c>
    </row>
    <row r="732" spans="1:12" ht="12.75" customHeight="1" x14ac:dyDescent="0.2">
      <c r="A732" s="86" t="s">
        <v>180</v>
      </c>
      <c r="B732" s="86">
        <v>3</v>
      </c>
      <c r="C732" s="87">
        <v>879.56631441000002</v>
      </c>
      <c r="D732" s="87">
        <v>873.47419142000001</v>
      </c>
      <c r="E732" s="87">
        <v>0</v>
      </c>
      <c r="F732" s="87">
        <v>87.34741914</v>
      </c>
      <c r="G732" s="87">
        <v>218.36854786000001</v>
      </c>
      <c r="H732" s="87">
        <v>436.73709571000001</v>
      </c>
      <c r="I732" s="87">
        <v>0</v>
      </c>
      <c r="J732" s="87">
        <v>480.41080527999998</v>
      </c>
      <c r="K732" s="87">
        <v>567.75822442000003</v>
      </c>
      <c r="L732" s="87">
        <v>655.10564356999998</v>
      </c>
    </row>
    <row r="733" spans="1:12" ht="12.75" customHeight="1" x14ac:dyDescent="0.2">
      <c r="A733" s="86" t="s">
        <v>180</v>
      </c>
      <c r="B733" s="86">
        <v>4</v>
      </c>
      <c r="C733" s="87">
        <v>888.56863868000005</v>
      </c>
      <c r="D733" s="87">
        <v>882.91231721999998</v>
      </c>
      <c r="E733" s="87">
        <v>0</v>
      </c>
      <c r="F733" s="87">
        <v>88.291231719999999</v>
      </c>
      <c r="G733" s="87">
        <v>220.72807931</v>
      </c>
      <c r="H733" s="87">
        <v>441.45615860999999</v>
      </c>
      <c r="I733" s="87">
        <v>0</v>
      </c>
      <c r="J733" s="87">
        <v>485.60177447000001</v>
      </c>
      <c r="K733" s="87">
        <v>573.89300619000005</v>
      </c>
      <c r="L733" s="87">
        <v>662.18423791999999</v>
      </c>
    </row>
    <row r="734" spans="1:12" ht="12.75" customHeight="1" x14ac:dyDescent="0.2">
      <c r="A734" s="86" t="s">
        <v>180</v>
      </c>
      <c r="B734" s="86">
        <v>5</v>
      </c>
      <c r="C734" s="87">
        <v>887.52633908999996</v>
      </c>
      <c r="D734" s="87">
        <v>882.28959351000003</v>
      </c>
      <c r="E734" s="87">
        <v>0</v>
      </c>
      <c r="F734" s="87">
        <v>88.228959349999997</v>
      </c>
      <c r="G734" s="87">
        <v>220.57239838000001</v>
      </c>
      <c r="H734" s="87">
        <v>441.14479676000002</v>
      </c>
      <c r="I734" s="87">
        <v>0</v>
      </c>
      <c r="J734" s="87">
        <v>485.25927643</v>
      </c>
      <c r="K734" s="87">
        <v>573.48823577999997</v>
      </c>
      <c r="L734" s="87">
        <v>661.71719513000005</v>
      </c>
    </row>
    <row r="735" spans="1:12" ht="12.75" customHeight="1" x14ac:dyDescent="0.2">
      <c r="A735" s="86" t="s">
        <v>180</v>
      </c>
      <c r="B735" s="86">
        <v>6</v>
      </c>
      <c r="C735" s="87">
        <v>888.85521965999999</v>
      </c>
      <c r="D735" s="87">
        <v>883.71115813999995</v>
      </c>
      <c r="E735" s="87">
        <v>0</v>
      </c>
      <c r="F735" s="87">
        <v>88.371115810000006</v>
      </c>
      <c r="G735" s="87">
        <v>220.92778953999999</v>
      </c>
      <c r="H735" s="87">
        <v>441.85557906999998</v>
      </c>
      <c r="I735" s="87">
        <v>0</v>
      </c>
      <c r="J735" s="87">
        <v>486.04113697999998</v>
      </c>
      <c r="K735" s="87">
        <v>574.41225279000003</v>
      </c>
      <c r="L735" s="87">
        <v>662.78336861000003</v>
      </c>
    </row>
    <row r="736" spans="1:12" ht="12.75" customHeight="1" x14ac:dyDescent="0.2">
      <c r="A736" s="86" t="s">
        <v>180</v>
      </c>
      <c r="B736" s="86">
        <v>7</v>
      </c>
      <c r="C736" s="87">
        <v>875.74681167999995</v>
      </c>
      <c r="D736" s="87">
        <v>870.66345131000003</v>
      </c>
      <c r="E736" s="87">
        <v>0</v>
      </c>
      <c r="F736" s="87">
        <v>87.066345130000002</v>
      </c>
      <c r="G736" s="87">
        <v>217.66586283000001</v>
      </c>
      <c r="H736" s="87">
        <v>435.33172566000002</v>
      </c>
      <c r="I736" s="87">
        <v>0</v>
      </c>
      <c r="J736" s="87">
        <v>478.86489821999999</v>
      </c>
      <c r="K736" s="87">
        <v>565.93124335000005</v>
      </c>
      <c r="L736" s="87">
        <v>652.99758847999999</v>
      </c>
    </row>
    <row r="737" spans="1:12" ht="12.75" customHeight="1" x14ac:dyDescent="0.2">
      <c r="A737" s="86" t="s">
        <v>180</v>
      </c>
      <c r="B737" s="86">
        <v>8</v>
      </c>
      <c r="C737" s="87">
        <v>835.43837221000001</v>
      </c>
      <c r="D737" s="87">
        <v>830.64345556000001</v>
      </c>
      <c r="E737" s="87">
        <v>0</v>
      </c>
      <c r="F737" s="87">
        <v>83.064345560000007</v>
      </c>
      <c r="G737" s="87">
        <v>207.66086389</v>
      </c>
      <c r="H737" s="87">
        <v>415.32172778</v>
      </c>
      <c r="I737" s="87">
        <v>0</v>
      </c>
      <c r="J737" s="87">
        <v>456.85390056</v>
      </c>
      <c r="K737" s="87">
        <v>539.91824611000004</v>
      </c>
      <c r="L737" s="87">
        <v>622.98259167000003</v>
      </c>
    </row>
    <row r="738" spans="1:12" ht="12.75" customHeight="1" x14ac:dyDescent="0.2">
      <c r="A738" s="86" t="s">
        <v>180</v>
      </c>
      <c r="B738" s="86">
        <v>9</v>
      </c>
      <c r="C738" s="87">
        <v>790.12659824000002</v>
      </c>
      <c r="D738" s="87">
        <v>786.06120225999996</v>
      </c>
      <c r="E738" s="87">
        <v>0</v>
      </c>
      <c r="F738" s="87">
        <v>78.606120230000002</v>
      </c>
      <c r="G738" s="87">
        <v>196.51530056999999</v>
      </c>
      <c r="H738" s="87">
        <v>393.03060112999998</v>
      </c>
      <c r="I738" s="87">
        <v>0</v>
      </c>
      <c r="J738" s="87">
        <v>432.33366124000003</v>
      </c>
      <c r="K738" s="87">
        <v>510.93978147000001</v>
      </c>
      <c r="L738" s="87">
        <v>589.54590169999994</v>
      </c>
    </row>
    <row r="739" spans="1:12" ht="12.75" customHeight="1" x14ac:dyDescent="0.2">
      <c r="A739" s="86" t="s">
        <v>180</v>
      </c>
      <c r="B739" s="86">
        <v>10</v>
      </c>
      <c r="C739" s="87">
        <v>719.10557341000003</v>
      </c>
      <c r="D739" s="87">
        <v>715.26834796000003</v>
      </c>
      <c r="E739" s="87">
        <v>0</v>
      </c>
      <c r="F739" s="87">
        <v>71.526834800000003</v>
      </c>
      <c r="G739" s="87">
        <v>178.81708699000001</v>
      </c>
      <c r="H739" s="87">
        <v>357.63417398000001</v>
      </c>
      <c r="I739" s="87">
        <v>0</v>
      </c>
      <c r="J739" s="87">
        <v>393.39759137999999</v>
      </c>
      <c r="K739" s="87">
        <v>464.92442617</v>
      </c>
      <c r="L739" s="87">
        <v>536.45126097000002</v>
      </c>
    </row>
    <row r="740" spans="1:12" ht="12.75" customHeight="1" x14ac:dyDescent="0.2">
      <c r="A740" s="86" t="s">
        <v>180</v>
      </c>
      <c r="B740" s="86">
        <v>11</v>
      </c>
      <c r="C740" s="87">
        <v>655.56391436000001</v>
      </c>
      <c r="D740" s="87">
        <v>651.74769357000002</v>
      </c>
      <c r="E740" s="87">
        <v>0</v>
      </c>
      <c r="F740" s="87">
        <v>65.174769359999999</v>
      </c>
      <c r="G740" s="87">
        <v>162.93692339</v>
      </c>
      <c r="H740" s="87">
        <v>325.87384679000002</v>
      </c>
      <c r="I740" s="87">
        <v>0</v>
      </c>
      <c r="J740" s="87">
        <v>358.46123146000002</v>
      </c>
      <c r="K740" s="87">
        <v>423.63600081999999</v>
      </c>
      <c r="L740" s="87">
        <v>488.81077018000002</v>
      </c>
    </row>
    <row r="741" spans="1:12" ht="12.75" customHeight="1" x14ac:dyDescent="0.2">
      <c r="A741" s="86" t="s">
        <v>180</v>
      </c>
      <c r="B741" s="86">
        <v>12</v>
      </c>
      <c r="C741" s="87">
        <v>630.98755208</v>
      </c>
      <c r="D741" s="87">
        <v>627.72061757999995</v>
      </c>
      <c r="E741" s="87">
        <v>0</v>
      </c>
      <c r="F741" s="87">
        <v>62.77206176</v>
      </c>
      <c r="G741" s="87">
        <v>156.93015439999999</v>
      </c>
      <c r="H741" s="87">
        <v>313.86030878999998</v>
      </c>
      <c r="I741" s="87">
        <v>0</v>
      </c>
      <c r="J741" s="87">
        <v>345.24633967</v>
      </c>
      <c r="K741" s="87">
        <v>408.01840142999998</v>
      </c>
      <c r="L741" s="87">
        <v>470.79046319000003</v>
      </c>
    </row>
    <row r="742" spans="1:12" ht="12.75" customHeight="1" x14ac:dyDescent="0.2">
      <c r="A742" s="86" t="s">
        <v>180</v>
      </c>
      <c r="B742" s="86">
        <v>13</v>
      </c>
      <c r="C742" s="87">
        <v>646.36648725999999</v>
      </c>
      <c r="D742" s="87">
        <v>643.10305277999998</v>
      </c>
      <c r="E742" s="87">
        <v>0</v>
      </c>
      <c r="F742" s="87">
        <v>64.310305279999994</v>
      </c>
      <c r="G742" s="87">
        <v>160.7757632</v>
      </c>
      <c r="H742" s="87">
        <v>321.55152638999999</v>
      </c>
      <c r="I742" s="87">
        <v>0</v>
      </c>
      <c r="J742" s="87">
        <v>353.70667902999998</v>
      </c>
      <c r="K742" s="87">
        <v>418.01698431</v>
      </c>
      <c r="L742" s="87">
        <v>482.32728959000002</v>
      </c>
    </row>
    <row r="743" spans="1:12" ht="12.75" customHeight="1" x14ac:dyDescent="0.2">
      <c r="A743" s="86" t="s">
        <v>180</v>
      </c>
      <c r="B743" s="86">
        <v>14</v>
      </c>
      <c r="C743" s="87">
        <v>655.41932333</v>
      </c>
      <c r="D743" s="87">
        <v>652.14437591000001</v>
      </c>
      <c r="E743" s="87">
        <v>0</v>
      </c>
      <c r="F743" s="87">
        <v>65.214437590000003</v>
      </c>
      <c r="G743" s="87">
        <v>163.03609398</v>
      </c>
      <c r="H743" s="87">
        <v>326.07218796000001</v>
      </c>
      <c r="I743" s="87">
        <v>0</v>
      </c>
      <c r="J743" s="87">
        <v>358.67940675</v>
      </c>
      <c r="K743" s="87">
        <v>423.89384433999999</v>
      </c>
      <c r="L743" s="87">
        <v>489.10828192999998</v>
      </c>
    </row>
    <row r="744" spans="1:12" ht="12.75" customHeight="1" x14ac:dyDescent="0.2">
      <c r="A744" s="86" t="s">
        <v>180</v>
      </c>
      <c r="B744" s="86">
        <v>15</v>
      </c>
      <c r="C744" s="87">
        <v>660.29066350000005</v>
      </c>
      <c r="D744" s="87">
        <v>656.93600432000005</v>
      </c>
      <c r="E744" s="87">
        <v>0</v>
      </c>
      <c r="F744" s="87">
        <v>65.693600430000004</v>
      </c>
      <c r="G744" s="87">
        <v>164.23400108000001</v>
      </c>
      <c r="H744" s="87">
        <v>328.46800216000003</v>
      </c>
      <c r="I744" s="87">
        <v>0</v>
      </c>
      <c r="J744" s="87">
        <v>361.31480238</v>
      </c>
      <c r="K744" s="87">
        <v>427.00840281000001</v>
      </c>
      <c r="L744" s="87">
        <v>492.70200324000001</v>
      </c>
    </row>
    <row r="745" spans="1:12" ht="12.75" customHeight="1" x14ac:dyDescent="0.2">
      <c r="A745" s="86" t="s">
        <v>180</v>
      </c>
      <c r="B745" s="86">
        <v>16</v>
      </c>
      <c r="C745" s="87">
        <v>666.07895145999998</v>
      </c>
      <c r="D745" s="87">
        <v>662.65697073000001</v>
      </c>
      <c r="E745" s="87">
        <v>0</v>
      </c>
      <c r="F745" s="87">
        <v>66.265697070000002</v>
      </c>
      <c r="G745" s="87">
        <v>165.66424268</v>
      </c>
      <c r="H745" s="87">
        <v>331.32848537000001</v>
      </c>
      <c r="I745" s="87">
        <v>0</v>
      </c>
      <c r="J745" s="87">
        <v>364.4613339</v>
      </c>
      <c r="K745" s="87">
        <v>430.72703096999999</v>
      </c>
      <c r="L745" s="87">
        <v>496.99272804999998</v>
      </c>
    </row>
    <row r="746" spans="1:12" ht="12.75" customHeight="1" x14ac:dyDescent="0.2">
      <c r="A746" s="86" t="s">
        <v>180</v>
      </c>
      <c r="B746" s="86">
        <v>17</v>
      </c>
      <c r="C746" s="87">
        <v>660.37074811000002</v>
      </c>
      <c r="D746" s="87">
        <v>657.00232574999995</v>
      </c>
      <c r="E746" s="87">
        <v>0</v>
      </c>
      <c r="F746" s="87">
        <v>65.700232580000005</v>
      </c>
      <c r="G746" s="87">
        <v>164.25058143999999</v>
      </c>
      <c r="H746" s="87">
        <v>328.50116287999998</v>
      </c>
      <c r="I746" s="87">
        <v>0</v>
      </c>
      <c r="J746" s="87">
        <v>361.35127915999999</v>
      </c>
      <c r="K746" s="87">
        <v>427.05151174000002</v>
      </c>
      <c r="L746" s="87">
        <v>492.75174430999999</v>
      </c>
    </row>
    <row r="747" spans="1:12" ht="12.75" customHeight="1" x14ac:dyDescent="0.2">
      <c r="A747" s="86" t="s">
        <v>180</v>
      </c>
      <c r="B747" s="86">
        <v>18</v>
      </c>
      <c r="C747" s="87">
        <v>656.33877896000001</v>
      </c>
      <c r="D747" s="87">
        <v>652.96068030000004</v>
      </c>
      <c r="E747" s="87">
        <v>0</v>
      </c>
      <c r="F747" s="87">
        <v>65.296068030000001</v>
      </c>
      <c r="G747" s="87">
        <v>163.24017008000001</v>
      </c>
      <c r="H747" s="87">
        <v>326.48034015000002</v>
      </c>
      <c r="I747" s="87">
        <v>0</v>
      </c>
      <c r="J747" s="87">
        <v>359.12837416999997</v>
      </c>
      <c r="K747" s="87">
        <v>424.42444219999999</v>
      </c>
      <c r="L747" s="87">
        <v>489.72051023</v>
      </c>
    </row>
    <row r="748" spans="1:12" ht="12.75" customHeight="1" x14ac:dyDescent="0.2">
      <c r="A748" s="86" t="s">
        <v>180</v>
      </c>
      <c r="B748" s="86">
        <v>19</v>
      </c>
      <c r="C748" s="87">
        <v>641.93861077999998</v>
      </c>
      <c r="D748" s="87">
        <v>638.65453825999998</v>
      </c>
      <c r="E748" s="87">
        <v>0</v>
      </c>
      <c r="F748" s="87">
        <v>63.86545383</v>
      </c>
      <c r="G748" s="87">
        <v>159.66363457</v>
      </c>
      <c r="H748" s="87">
        <v>319.32726912999999</v>
      </c>
      <c r="I748" s="87">
        <v>0</v>
      </c>
      <c r="J748" s="87">
        <v>351.25999603999998</v>
      </c>
      <c r="K748" s="87">
        <v>415.12544987000001</v>
      </c>
      <c r="L748" s="87">
        <v>478.99090369999999</v>
      </c>
    </row>
    <row r="749" spans="1:12" ht="12.75" customHeight="1" x14ac:dyDescent="0.2">
      <c r="A749" s="86" t="s">
        <v>180</v>
      </c>
      <c r="B749" s="86">
        <v>20</v>
      </c>
      <c r="C749" s="87">
        <v>621.56339391999995</v>
      </c>
      <c r="D749" s="87">
        <v>618.39061439</v>
      </c>
      <c r="E749" s="87">
        <v>0</v>
      </c>
      <c r="F749" s="87">
        <v>61.839061440000002</v>
      </c>
      <c r="G749" s="87">
        <v>154.5976536</v>
      </c>
      <c r="H749" s="87">
        <v>309.1953072</v>
      </c>
      <c r="I749" s="87">
        <v>0</v>
      </c>
      <c r="J749" s="87">
        <v>340.11483791000001</v>
      </c>
      <c r="K749" s="87">
        <v>401.95389934999997</v>
      </c>
      <c r="L749" s="87">
        <v>463.79296079</v>
      </c>
    </row>
    <row r="750" spans="1:12" ht="12.75" customHeight="1" x14ac:dyDescent="0.2">
      <c r="A750" s="86" t="s">
        <v>180</v>
      </c>
      <c r="B750" s="86">
        <v>21</v>
      </c>
      <c r="C750" s="87">
        <v>622.92229233</v>
      </c>
      <c r="D750" s="87">
        <v>619.50160743000004</v>
      </c>
      <c r="E750" s="87">
        <v>0</v>
      </c>
      <c r="F750" s="87">
        <v>61.950160740000001</v>
      </c>
      <c r="G750" s="87">
        <v>154.87540186000001</v>
      </c>
      <c r="H750" s="87">
        <v>309.75080372000002</v>
      </c>
      <c r="I750" s="87">
        <v>0</v>
      </c>
      <c r="J750" s="87">
        <v>340.72588409000002</v>
      </c>
      <c r="K750" s="87">
        <v>402.67604483000002</v>
      </c>
      <c r="L750" s="87">
        <v>464.62620557000002</v>
      </c>
    </row>
    <row r="751" spans="1:12" ht="12.75" customHeight="1" x14ac:dyDescent="0.2">
      <c r="A751" s="86" t="s">
        <v>180</v>
      </c>
      <c r="B751" s="86">
        <v>22</v>
      </c>
      <c r="C751" s="87">
        <v>699.24878534000004</v>
      </c>
      <c r="D751" s="87">
        <v>695.19197471999996</v>
      </c>
      <c r="E751" s="87">
        <v>0</v>
      </c>
      <c r="F751" s="87">
        <v>69.519197469999995</v>
      </c>
      <c r="G751" s="87">
        <v>173.79799367999999</v>
      </c>
      <c r="H751" s="87">
        <v>347.59598735999998</v>
      </c>
      <c r="I751" s="87">
        <v>0</v>
      </c>
      <c r="J751" s="87">
        <v>382.35558609999998</v>
      </c>
      <c r="K751" s="87">
        <v>451.87478356999998</v>
      </c>
      <c r="L751" s="87">
        <v>521.39398103999997</v>
      </c>
    </row>
    <row r="752" spans="1:12" ht="12.75" customHeight="1" x14ac:dyDescent="0.2">
      <c r="A752" s="86" t="s">
        <v>180</v>
      </c>
      <c r="B752" s="86">
        <v>23</v>
      </c>
      <c r="C752" s="87">
        <v>773.37569364000001</v>
      </c>
      <c r="D752" s="87">
        <v>769.37056902999996</v>
      </c>
      <c r="E752" s="87">
        <v>0</v>
      </c>
      <c r="F752" s="87">
        <v>76.937056900000002</v>
      </c>
      <c r="G752" s="87">
        <v>192.34264225999999</v>
      </c>
      <c r="H752" s="87">
        <v>384.68528451999998</v>
      </c>
      <c r="I752" s="87">
        <v>0</v>
      </c>
      <c r="J752" s="87">
        <v>423.15381296999999</v>
      </c>
      <c r="K752" s="87">
        <v>500.09086987000001</v>
      </c>
      <c r="L752" s="87">
        <v>577.02792677000002</v>
      </c>
    </row>
    <row r="753" spans="1:12" ht="12.75" customHeight="1" x14ac:dyDescent="0.2">
      <c r="A753" s="86" t="s">
        <v>180</v>
      </c>
      <c r="B753" s="86">
        <v>24</v>
      </c>
      <c r="C753" s="87">
        <v>815.95206910000002</v>
      </c>
      <c r="D753" s="87">
        <v>811.91263002000005</v>
      </c>
      <c r="E753" s="87">
        <v>0</v>
      </c>
      <c r="F753" s="87">
        <v>81.191263000000006</v>
      </c>
      <c r="G753" s="87">
        <v>202.97815750999999</v>
      </c>
      <c r="H753" s="87">
        <v>405.95631501000003</v>
      </c>
      <c r="I753" s="87">
        <v>0</v>
      </c>
      <c r="J753" s="87">
        <v>446.55194650999999</v>
      </c>
      <c r="K753" s="87">
        <v>527.74320951000004</v>
      </c>
      <c r="L753" s="87">
        <v>608.93447251999999</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2017-10-16T06:35:07Z</dcterms:modified>
</cp:coreProperties>
</file>